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4.31\myhd513029\商工団体指導班\36 東日本大震災被災商工業者営業状況調査\第9回調査\03商金課HP公開\"/>
    </mc:Choice>
  </mc:AlternateContent>
  <bookViews>
    <workbookView xWindow="0" yWindow="0" windowWidth="20490" windowHeight="7530"/>
  </bookViews>
  <sheets>
    <sheet name="H31集計表" sheetId="3" r:id="rId1"/>
  </sheets>
  <definedNames>
    <definedName name="_xlnm._FilterDatabase" localSheetId="0" hidden="1">H31集計表!$A$5:$AM$255</definedName>
    <definedName name="_xlnm.Print_Area" localSheetId="0">H31集計表!$A$1:$AL$289</definedName>
    <definedName name="_xlnm.Print_Titles" localSheetId="0">H31集計表!$3:$5</definedName>
  </definedNames>
  <calcPr calcId="162913"/>
</workbook>
</file>

<file path=xl/calcChain.xml><?xml version="1.0" encoding="utf-8"?>
<calcChain xmlns="http://schemas.openxmlformats.org/spreadsheetml/2006/main">
  <c r="AF257" i="3" l="1"/>
  <c r="AH257" i="3" s="1"/>
  <c r="P255" i="3"/>
  <c r="O255" i="3"/>
  <c r="N255" i="3"/>
  <c r="G255" i="3"/>
  <c r="F255" i="3"/>
  <c r="E255" i="3"/>
  <c r="P254" i="3"/>
  <c r="O254" i="3"/>
  <c r="N254" i="3"/>
  <c r="G254" i="3"/>
  <c r="F254" i="3"/>
  <c r="E254" i="3"/>
  <c r="W254" i="3" s="1"/>
  <c r="P253" i="3"/>
  <c r="O253" i="3"/>
  <c r="N253" i="3"/>
  <c r="G253" i="3"/>
  <c r="Y253" i="3" s="1"/>
  <c r="F253" i="3"/>
  <c r="E253" i="3"/>
  <c r="P252" i="3"/>
  <c r="O252" i="3"/>
  <c r="N252" i="3"/>
  <c r="G252" i="3"/>
  <c r="F252" i="3"/>
  <c r="E252" i="3"/>
  <c r="P251" i="3"/>
  <c r="O251" i="3"/>
  <c r="N251" i="3"/>
  <c r="G251" i="3"/>
  <c r="F251" i="3"/>
  <c r="E251" i="3"/>
  <c r="AK250" i="3"/>
  <c r="AI250" i="3"/>
  <c r="AI257" i="3" s="1"/>
  <c r="AK257" i="3" s="1"/>
  <c r="AH250" i="3"/>
  <c r="P250" i="3"/>
  <c r="O250" i="3"/>
  <c r="N250" i="3"/>
  <c r="G250" i="3"/>
  <c r="F250" i="3"/>
  <c r="E250" i="3"/>
  <c r="Y249" i="3"/>
  <c r="X249" i="3"/>
  <c r="W249" i="3"/>
  <c r="Q249" i="3"/>
  <c r="H249" i="3"/>
  <c r="Y248" i="3"/>
  <c r="X248" i="3"/>
  <c r="W248" i="3"/>
  <c r="Q248" i="3"/>
  <c r="H248" i="3"/>
  <c r="Y247" i="3"/>
  <c r="X247" i="3"/>
  <c r="W247" i="3"/>
  <c r="Q247" i="3"/>
  <c r="H247" i="3"/>
  <c r="Y246" i="3"/>
  <c r="X246" i="3"/>
  <c r="W246" i="3"/>
  <c r="Q246" i="3"/>
  <c r="S246" i="3" s="1"/>
  <c r="H246" i="3"/>
  <c r="J246" i="3" s="1"/>
  <c r="Y245" i="3"/>
  <c r="X245" i="3"/>
  <c r="W245" i="3"/>
  <c r="Q245" i="3"/>
  <c r="H245" i="3"/>
  <c r="AK244" i="3"/>
  <c r="AH244" i="3"/>
  <c r="Y244" i="3"/>
  <c r="X244" i="3"/>
  <c r="W244" i="3"/>
  <c r="Q244" i="3"/>
  <c r="T244" i="3" s="1"/>
  <c r="V244" i="3" s="1"/>
  <c r="H244" i="3"/>
  <c r="Y243" i="3"/>
  <c r="X243" i="3"/>
  <c r="W243" i="3"/>
  <c r="Q243" i="3"/>
  <c r="H243" i="3"/>
  <c r="Y242" i="3"/>
  <c r="X242" i="3"/>
  <c r="W242" i="3"/>
  <c r="Q242" i="3"/>
  <c r="H242" i="3"/>
  <c r="J242" i="3" s="1"/>
  <c r="Y241" i="3"/>
  <c r="X241" i="3"/>
  <c r="W241" i="3"/>
  <c r="Q241" i="3"/>
  <c r="H241" i="3"/>
  <c r="Y240" i="3"/>
  <c r="X240" i="3"/>
  <c r="W240" i="3"/>
  <c r="Q240" i="3"/>
  <c r="S240" i="3" s="1"/>
  <c r="H240" i="3"/>
  <c r="J240" i="3" s="1"/>
  <c r="Y239" i="3"/>
  <c r="X239" i="3"/>
  <c r="W239" i="3"/>
  <c r="Q239" i="3"/>
  <c r="H239" i="3"/>
  <c r="AK238" i="3"/>
  <c r="AH238" i="3"/>
  <c r="Y238" i="3"/>
  <c r="X238" i="3"/>
  <c r="W238" i="3"/>
  <c r="Q238" i="3"/>
  <c r="T240" i="3" s="1"/>
  <c r="V240" i="3" s="1"/>
  <c r="H238" i="3"/>
  <c r="K240" i="3" s="1"/>
  <c r="M240" i="3" s="1"/>
  <c r="Y237" i="3"/>
  <c r="X237" i="3"/>
  <c r="W237" i="3"/>
  <c r="Q237" i="3"/>
  <c r="H237" i="3"/>
  <c r="J237" i="3" s="1"/>
  <c r="Y236" i="3"/>
  <c r="X236" i="3"/>
  <c r="W236" i="3"/>
  <c r="Q236" i="3"/>
  <c r="S236" i="3" s="1"/>
  <c r="H236" i="3"/>
  <c r="J236" i="3" s="1"/>
  <c r="Y235" i="3"/>
  <c r="X235" i="3"/>
  <c r="W235" i="3"/>
  <c r="Q235" i="3"/>
  <c r="H235" i="3"/>
  <c r="J235" i="3" s="1"/>
  <c r="Y234" i="3"/>
  <c r="X234" i="3"/>
  <c r="W234" i="3"/>
  <c r="Q234" i="3"/>
  <c r="S234" i="3" s="1"/>
  <c r="H234" i="3"/>
  <c r="Y233" i="3"/>
  <c r="X233" i="3"/>
  <c r="W233" i="3"/>
  <c r="Q233" i="3"/>
  <c r="H233" i="3"/>
  <c r="J233" i="3" s="1"/>
  <c r="AK232" i="3"/>
  <c r="AH232" i="3"/>
  <c r="Y232" i="3"/>
  <c r="X232" i="3"/>
  <c r="W232" i="3"/>
  <c r="Q232" i="3"/>
  <c r="T232" i="3" s="1"/>
  <c r="V232" i="3" s="1"/>
  <c r="H232" i="3"/>
  <c r="Y231" i="3"/>
  <c r="X231" i="3"/>
  <c r="W231" i="3"/>
  <c r="Q231" i="3"/>
  <c r="S231" i="3" s="1"/>
  <c r="H231" i="3"/>
  <c r="Y230" i="3"/>
  <c r="X230" i="3"/>
  <c r="W230" i="3"/>
  <c r="Q230" i="3"/>
  <c r="S230" i="3" s="1"/>
  <c r="H230" i="3"/>
  <c r="J230" i="3" s="1"/>
  <c r="Y229" i="3"/>
  <c r="X229" i="3"/>
  <c r="W229" i="3"/>
  <c r="Q229" i="3"/>
  <c r="S229" i="3" s="1"/>
  <c r="H229" i="3"/>
  <c r="Y228" i="3"/>
  <c r="X228" i="3"/>
  <c r="W228" i="3"/>
  <c r="S228" i="3"/>
  <c r="Q228" i="3"/>
  <c r="H228" i="3"/>
  <c r="J228" i="3" s="1"/>
  <c r="Y227" i="3"/>
  <c r="X227" i="3"/>
  <c r="W227" i="3"/>
  <c r="Q227" i="3"/>
  <c r="S227" i="3" s="1"/>
  <c r="H227" i="3"/>
  <c r="AK226" i="3"/>
  <c r="AH226" i="3"/>
  <c r="Y226" i="3"/>
  <c r="X226" i="3"/>
  <c r="W226" i="3"/>
  <c r="Q226" i="3"/>
  <c r="H226" i="3"/>
  <c r="J226" i="3" s="1"/>
  <c r="Y225" i="3"/>
  <c r="X225" i="3"/>
  <c r="W225" i="3"/>
  <c r="Q225" i="3"/>
  <c r="S225" i="3" s="1"/>
  <c r="H225" i="3"/>
  <c r="Y224" i="3"/>
  <c r="X224" i="3"/>
  <c r="W224" i="3"/>
  <c r="Q224" i="3"/>
  <c r="H224" i="3"/>
  <c r="J224" i="3" s="1"/>
  <c r="Y223" i="3"/>
  <c r="X223" i="3"/>
  <c r="W223" i="3"/>
  <c r="Q223" i="3"/>
  <c r="H223" i="3"/>
  <c r="J223" i="3" s="1"/>
  <c r="Y222" i="3"/>
  <c r="X222" i="3"/>
  <c r="W222" i="3"/>
  <c r="Q222" i="3"/>
  <c r="H222" i="3"/>
  <c r="J222" i="3" s="1"/>
  <c r="Y221" i="3"/>
  <c r="X221" i="3"/>
  <c r="W221" i="3"/>
  <c r="Q221" i="3"/>
  <c r="H221" i="3"/>
  <c r="AK220" i="3"/>
  <c r="AH220" i="3"/>
  <c r="Y220" i="3"/>
  <c r="X220" i="3"/>
  <c r="W220" i="3"/>
  <c r="Q220" i="3"/>
  <c r="S220" i="3" s="1"/>
  <c r="H220" i="3"/>
  <c r="Y219" i="3"/>
  <c r="X219" i="3"/>
  <c r="W219" i="3"/>
  <c r="Q219" i="3"/>
  <c r="H219" i="3"/>
  <c r="Y218" i="3"/>
  <c r="X218" i="3"/>
  <c r="W218" i="3"/>
  <c r="Q218" i="3"/>
  <c r="H218" i="3"/>
  <c r="Y217" i="3"/>
  <c r="X217" i="3"/>
  <c r="W217" i="3"/>
  <c r="Q217" i="3"/>
  <c r="S217" i="3" s="1"/>
  <c r="H217" i="3"/>
  <c r="J217" i="3" s="1"/>
  <c r="Y216" i="3"/>
  <c r="X216" i="3"/>
  <c r="W216" i="3"/>
  <c r="Q216" i="3"/>
  <c r="S216" i="3" s="1"/>
  <c r="H216" i="3"/>
  <c r="Y215" i="3"/>
  <c r="X215" i="3"/>
  <c r="W215" i="3"/>
  <c r="Q215" i="3"/>
  <c r="S215" i="3" s="1"/>
  <c r="H215" i="3"/>
  <c r="AK214" i="3"/>
  <c r="AH214" i="3"/>
  <c r="Y214" i="3"/>
  <c r="X214" i="3"/>
  <c r="W214" i="3"/>
  <c r="Q214" i="3"/>
  <c r="S214" i="3" s="1"/>
  <c r="H214" i="3"/>
  <c r="J214" i="3" s="1"/>
  <c r="P209" i="3"/>
  <c r="P262" i="3" s="1"/>
  <c r="O209" i="3"/>
  <c r="O262" i="3" s="1"/>
  <c r="N209" i="3"/>
  <c r="G209" i="3"/>
  <c r="F209" i="3"/>
  <c r="E209" i="3"/>
  <c r="P208" i="3"/>
  <c r="O208" i="3"/>
  <c r="N208" i="3"/>
  <c r="G208" i="3"/>
  <c r="F208" i="3"/>
  <c r="E208" i="3"/>
  <c r="P207" i="3"/>
  <c r="P260" i="3" s="1"/>
  <c r="O207" i="3"/>
  <c r="O260" i="3" s="1"/>
  <c r="N207" i="3"/>
  <c r="G207" i="3"/>
  <c r="F207" i="3"/>
  <c r="E207" i="3"/>
  <c r="P206" i="3"/>
  <c r="O206" i="3"/>
  <c r="O259" i="3" s="1"/>
  <c r="N206" i="3"/>
  <c r="N259" i="3" s="1"/>
  <c r="G206" i="3"/>
  <c r="G259" i="3" s="1"/>
  <c r="F206" i="3"/>
  <c r="E206" i="3"/>
  <c r="P205" i="3"/>
  <c r="P258" i="3" s="1"/>
  <c r="O205" i="3"/>
  <c r="O258" i="3" s="1"/>
  <c r="N205" i="3"/>
  <c r="G205" i="3"/>
  <c r="F205" i="3"/>
  <c r="E205" i="3"/>
  <c r="E258" i="3" s="1"/>
  <c r="AK204" i="3"/>
  <c r="AH204" i="3"/>
  <c r="P204" i="3"/>
  <c r="O204" i="3"/>
  <c r="N204" i="3"/>
  <c r="G204" i="3"/>
  <c r="F204" i="3"/>
  <c r="F257" i="3" s="1"/>
  <c r="E204" i="3"/>
  <c r="Y203" i="3"/>
  <c r="X203" i="3"/>
  <c r="W203" i="3"/>
  <c r="Q203" i="3"/>
  <c r="T203" i="3" s="1"/>
  <c r="H203" i="3"/>
  <c r="J203" i="3" s="1"/>
  <c r="Y202" i="3"/>
  <c r="X202" i="3"/>
  <c r="W202" i="3"/>
  <c r="Q202" i="3"/>
  <c r="H202" i="3"/>
  <c r="Y201" i="3"/>
  <c r="X201" i="3"/>
  <c r="W201" i="3"/>
  <c r="Q201" i="3"/>
  <c r="H201" i="3"/>
  <c r="Y200" i="3"/>
  <c r="X200" i="3"/>
  <c r="W200" i="3"/>
  <c r="Q200" i="3"/>
  <c r="H200" i="3"/>
  <c r="J200" i="3" s="1"/>
  <c r="Y199" i="3"/>
  <c r="X199" i="3"/>
  <c r="W199" i="3"/>
  <c r="Q199" i="3"/>
  <c r="T199" i="3" s="1"/>
  <c r="H199" i="3"/>
  <c r="AK198" i="3"/>
  <c r="AH198" i="3"/>
  <c r="Y198" i="3"/>
  <c r="X198" i="3"/>
  <c r="W198" i="3"/>
  <c r="Q198" i="3"/>
  <c r="J198" i="3"/>
  <c r="H198" i="3"/>
  <c r="K198" i="3" s="1"/>
  <c r="M198" i="3" s="1"/>
  <c r="Y197" i="3"/>
  <c r="X197" i="3"/>
  <c r="W197" i="3"/>
  <c r="Q197" i="3"/>
  <c r="H197" i="3"/>
  <c r="Y196" i="3"/>
  <c r="X196" i="3"/>
  <c r="W196" i="3"/>
  <c r="Q196" i="3"/>
  <c r="H196" i="3"/>
  <c r="J196" i="3" s="1"/>
  <c r="Y195" i="3"/>
  <c r="X195" i="3"/>
  <c r="W195" i="3"/>
  <c r="Q195" i="3"/>
  <c r="H195" i="3"/>
  <c r="Y194" i="3"/>
  <c r="X194" i="3"/>
  <c r="W194" i="3"/>
  <c r="Q194" i="3"/>
  <c r="H194" i="3"/>
  <c r="Y193" i="3"/>
  <c r="X193" i="3"/>
  <c r="W193" i="3"/>
  <c r="Q193" i="3"/>
  <c r="H193" i="3"/>
  <c r="AK192" i="3"/>
  <c r="AH192" i="3"/>
  <c r="Y192" i="3"/>
  <c r="X192" i="3"/>
  <c r="W192" i="3"/>
  <c r="Q192" i="3"/>
  <c r="T192" i="3" s="1"/>
  <c r="H192" i="3"/>
  <c r="Y191" i="3"/>
  <c r="X191" i="3"/>
  <c r="W191" i="3"/>
  <c r="Q191" i="3"/>
  <c r="H191" i="3"/>
  <c r="Y190" i="3"/>
  <c r="X190" i="3"/>
  <c r="W190" i="3"/>
  <c r="Q190" i="3"/>
  <c r="T190" i="3" s="1"/>
  <c r="H190" i="3"/>
  <c r="J190" i="3" s="1"/>
  <c r="Y189" i="3"/>
  <c r="X189" i="3"/>
  <c r="W189" i="3"/>
  <c r="Q189" i="3"/>
  <c r="T189" i="3" s="1"/>
  <c r="H189" i="3"/>
  <c r="Y188" i="3"/>
  <c r="X188" i="3"/>
  <c r="W188" i="3"/>
  <c r="Q188" i="3"/>
  <c r="H188" i="3"/>
  <c r="Y187" i="3"/>
  <c r="X187" i="3"/>
  <c r="W187" i="3"/>
  <c r="Q187" i="3"/>
  <c r="H187" i="3"/>
  <c r="AK186" i="3"/>
  <c r="AH186" i="3"/>
  <c r="Y186" i="3"/>
  <c r="X186" i="3"/>
  <c r="W186" i="3"/>
  <c r="Q186" i="3"/>
  <c r="H186" i="3"/>
  <c r="Y185" i="3"/>
  <c r="X185" i="3"/>
  <c r="W185" i="3"/>
  <c r="Q185" i="3"/>
  <c r="H185" i="3"/>
  <c r="Y184" i="3"/>
  <c r="X184" i="3"/>
  <c r="W184" i="3"/>
  <c r="Q184" i="3"/>
  <c r="H184" i="3"/>
  <c r="J184" i="3" s="1"/>
  <c r="Y183" i="3"/>
  <c r="X183" i="3"/>
  <c r="W183" i="3"/>
  <c r="Q183" i="3"/>
  <c r="T183" i="3" s="1"/>
  <c r="H183" i="3"/>
  <c r="Y182" i="3"/>
  <c r="X182" i="3"/>
  <c r="W182" i="3"/>
  <c r="Q182" i="3"/>
  <c r="H182" i="3"/>
  <c r="Y181" i="3"/>
  <c r="X181" i="3"/>
  <c r="W181" i="3"/>
  <c r="Q181" i="3"/>
  <c r="H181" i="3"/>
  <c r="AK180" i="3"/>
  <c r="AH180" i="3"/>
  <c r="Y180" i="3"/>
  <c r="X180" i="3"/>
  <c r="W180" i="3"/>
  <c r="Q180" i="3"/>
  <c r="T180" i="3" s="1"/>
  <c r="H180" i="3"/>
  <c r="J180" i="3" s="1"/>
  <c r="Y179" i="3"/>
  <c r="X179" i="3"/>
  <c r="W179" i="3"/>
  <c r="Q179" i="3"/>
  <c r="T179" i="3" s="1"/>
  <c r="H179" i="3"/>
  <c r="Y178" i="3"/>
  <c r="X178" i="3"/>
  <c r="W178" i="3"/>
  <c r="Q178" i="3"/>
  <c r="H178" i="3"/>
  <c r="J178" i="3" s="1"/>
  <c r="Y177" i="3"/>
  <c r="X177" i="3"/>
  <c r="W177" i="3"/>
  <c r="Q177" i="3"/>
  <c r="T177" i="3" s="1"/>
  <c r="H177" i="3"/>
  <c r="Y176" i="3"/>
  <c r="X176" i="3"/>
  <c r="W176" i="3"/>
  <c r="Q176" i="3"/>
  <c r="H176" i="3"/>
  <c r="Y175" i="3"/>
  <c r="X175" i="3"/>
  <c r="W175" i="3"/>
  <c r="Q175" i="3"/>
  <c r="T175" i="3" s="1"/>
  <c r="H175" i="3"/>
  <c r="AK174" i="3"/>
  <c r="AH174" i="3"/>
  <c r="Y174" i="3"/>
  <c r="X174" i="3"/>
  <c r="W174" i="3"/>
  <c r="Q174" i="3"/>
  <c r="T174" i="3" s="1"/>
  <c r="H174" i="3"/>
  <c r="J174" i="3" s="1"/>
  <c r="Y173" i="3"/>
  <c r="X173" i="3"/>
  <c r="W173" i="3"/>
  <c r="Q173" i="3"/>
  <c r="H173" i="3"/>
  <c r="Y172" i="3"/>
  <c r="X172" i="3"/>
  <c r="W172" i="3"/>
  <c r="Q172" i="3"/>
  <c r="J172" i="3"/>
  <c r="H172" i="3"/>
  <c r="Y171" i="3"/>
  <c r="X171" i="3"/>
  <c r="W171" i="3"/>
  <c r="Q171" i="3"/>
  <c r="H171" i="3"/>
  <c r="Y170" i="3"/>
  <c r="X170" i="3"/>
  <c r="W170" i="3"/>
  <c r="Q170" i="3"/>
  <c r="H170" i="3"/>
  <c r="Y169" i="3"/>
  <c r="X169" i="3"/>
  <c r="W169" i="3"/>
  <c r="Q169" i="3"/>
  <c r="T169" i="3" s="1"/>
  <c r="H169" i="3"/>
  <c r="AK168" i="3"/>
  <c r="AH168" i="3"/>
  <c r="Y168" i="3"/>
  <c r="X168" i="3"/>
  <c r="W168" i="3"/>
  <c r="Q168" i="3"/>
  <c r="T168" i="3" s="1"/>
  <c r="H168" i="3"/>
  <c r="K172" i="3" s="1"/>
  <c r="M172" i="3" s="1"/>
  <c r="Y167" i="3"/>
  <c r="X167" i="3"/>
  <c r="W167" i="3"/>
  <c r="Q167" i="3"/>
  <c r="T167" i="3" s="1"/>
  <c r="H167" i="3"/>
  <c r="Y166" i="3"/>
  <c r="X166" i="3"/>
  <c r="W166" i="3"/>
  <c r="Z166" i="3" s="1"/>
  <c r="Q166" i="3"/>
  <c r="H166" i="3"/>
  <c r="J166" i="3" s="1"/>
  <c r="Y165" i="3"/>
  <c r="X165" i="3"/>
  <c r="W165" i="3"/>
  <c r="Q165" i="3"/>
  <c r="H165" i="3"/>
  <c r="Y164" i="3"/>
  <c r="X164" i="3"/>
  <c r="W164" i="3"/>
  <c r="Q164" i="3"/>
  <c r="H164" i="3"/>
  <c r="J164" i="3" s="1"/>
  <c r="Y163" i="3"/>
  <c r="X163" i="3"/>
  <c r="W163" i="3"/>
  <c r="Q163" i="3"/>
  <c r="T163" i="3" s="1"/>
  <c r="H163" i="3"/>
  <c r="AK162" i="3"/>
  <c r="AH162" i="3"/>
  <c r="Y162" i="3"/>
  <c r="X162" i="3"/>
  <c r="W162" i="3"/>
  <c r="Q162" i="3"/>
  <c r="T162" i="3" s="1"/>
  <c r="J162" i="3"/>
  <c r="H162" i="3"/>
  <c r="Y161" i="3"/>
  <c r="X161" i="3"/>
  <c r="W161" i="3"/>
  <c r="Q161" i="3"/>
  <c r="H161" i="3"/>
  <c r="J161" i="3" s="1"/>
  <c r="Y160" i="3"/>
  <c r="X160" i="3"/>
  <c r="W160" i="3"/>
  <c r="Q160" i="3"/>
  <c r="H160" i="3"/>
  <c r="J160" i="3" s="1"/>
  <c r="Y159" i="3"/>
  <c r="X159" i="3"/>
  <c r="W159" i="3"/>
  <c r="Q159" i="3"/>
  <c r="H159" i="3"/>
  <c r="J159" i="3" s="1"/>
  <c r="Y158" i="3"/>
  <c r="X158" i="3"/>
  <c r="W158" i="3"/>
  <c r="Q158" i="3"/>
  <c r="H158" i="3"/>
  <c r="J158" i="3" s="1"/>
  <c r="Y157" i="3"/>
  <c r="X157" i="3"/>
  <c r="W157" i="3"/>
  <c r="Q157" i="3"/>
  <c r="H157" i="3"/>
  <c r="J157" i="3" s="1"/>
  <c r="AK156" i="3"/>
  <c r="AH156" i="3"/>
  <c r="Y156" i="3"/>
  <c r="X156" i="3"/>
  <c r="W156" i="3"/>
  <c r="Q156" i="3"/>
  <c r="T156" i="3" s="1"/>
  <c r="H156" i="3"/>
  <c r="K156" i="3" s="1"/>
  <c r="M156" i="3" s="1"/>
  <c r="Y155" i="3"/>
  <c r="X155" i="3"/>
  <c r="W155" i="3"/>
  <c r="Q155" i="3"/>
  <c r="H155" i="3"/>
  <c r="J155" i="3" s="1"/>
  <c r="Y154" i="3"/>
  <c r="X154" i="3"/>
  <c r="W154" i="3"/>
  <c r="Q154" i="3"/>
  <c r="H154" i="3"/>
  <c r="J154" i="3" s="1"/>
  <c r="Y153" i="3"/>
  <c r="X153" i="3"/>
  <c r="W153" i="3"/>
  <c r="Q153" i="3"/>
  <c r="H153" i="3"/>
  <c r="J153" i="3" s="1"/>
  <c r="Y152" i="3"/>
  <c r="X152" i="3"/>
  <c r="W152" i="3"/>
  <c r="Q152" i="3"/>
  <c r="H152" i="3"/>
  <c r="Y151" i="3"/>
  <c r="X151" i="3"/>
  <c r="W151" i="3"/>
  <c r="Q151" i="3"/>
  <c r="H151" i="3"/>
  <c r="J151" i="3" s="1"/>
  <c r="AK150" i="3"/>
  <c r="AH150" i="3"/>
  <c r="Y150" i="3"/>
  <c r="X150" i="3"/>
  <c r="W150" i="3"/>
  <c r="Q150" i="3"/>
  <c r="T150" i="3" s="1"/>
  <c r="H150" i="3"/>
  <c r="K150" i="3" s="1"/>
  <c r="M150" i="3" s="1"/>
  <c r="Y149" i="3"/>
  <c r="X149" i="3"/>
  <c r="W149" i="3"/>
  <c r="Q149" i="3"/>
  <c r="H149" i="3"/>
  <c r="J149" i="3" s="1"/>
  <c r="Y148" i="3"/>
  <c r="X148" i="3"/>
  <c r="W148" i="3"/>
  <c r="Q148" i="3"/>
  <c r="T148" i="3" s="1"/>
  <c r="H148" i="3"/>
  <c r="J148" i="3" s="1"/>
  <c r="Y147" i="3"/>
  <c r="X147" i="3"/>
  <c r="W147" i="3"/>
  <c r="Q147" i="3"/>
  <c r="H147" i="3"/>
  <c r="J147" i="3" s="1"/>
  <c r="Y146" i="3"/>
  <c r="X146" i="3"/>
  <c r="W146" i="3"/>
  <c r="Q146" i="3"/>
  <c r="H146" i="3"/>
  <c r="J146" i="3" s="1"/>
  <c r="Y145" i="3"/>
  <c r="X145" i="3"/>
  <c r="W145" i="3"/>
  <c r="Q145" i="3"/>
  <c r="H145" i="3"/>
  <c r="AK144" i="3"/>
  <c r="AH144" i="3"/>
  <c r="Y144" i="3"/>
  <c r="X144" i="3"/>
  <c r="W144" i="3"/>
  <c r="Q144" i="3"/>
  <c r="H144" i="3"/>
  <c r="Y143" i="3"/>
  <c r="X143" i="3"/>
  <c r="W143" i="3"/>
  <c r="Q143" i="3"/>
  <c r="T143" i="3" s="1"/>
  <c r="H143" i="3"/>
  <c r="J143" i="3" s="1"/>
  <c r="Y142" i="3"/>
  <c r="X142" i="3"/>
  <c r="W142" i="3"/>
  <c r="Q142" i="3"/>
  <c r="H142" i="3"/>
  <c r="Y141" i="3"/>
  <c r="X141" i="3"/>
  <c r="W141" i="3"/>
  <c r="Q141" i="3"/>
  <c r="H141" i="3"/>
  <c r="J141" i="3" s="1"/>
  <c r="Y140" i="3"/>
  <c r="X140" i="3"/>
  <c r="W140" i="3"/>
  <c r="Q140" i="3"/>
  <c r="H140" i="3"/>
  <c r="Y139" i="3"/>
  <c r="X139" i="3"/>
  <c r="W139" i="3"/>
  <c r="Q139" i="3"/>
  <c r="H139" i="3"/>
  <c r="J139" i="3" s="1"/>
  <c r="AK138" i="3"/>
  <c r="AH138" i="3"/>
  <c r="Y138" i="3"/>
  <c r="X138" i="3"/>
  <c r="W138" i="3"/>
  <c r="Q138" i="3"/>
  <c r="H138" i="3"/>
  <c r="K138" i="3" s="1"/>
  <c r="M138" i="3" s="1"/>
  <c r="Y137" i="3"/>
  <c r="X137" i="3"/>
  <c r="W137" i="3"/>
  <c r="Q137" i="3"/>
  <c r="H137" i="3"/>
  <c r="J137" i="3" s="1"/>
  <c r="Y136" i="3"/>
  <c r="X136" i="3"/>
  <c r="W136" i="3"/>
  <c r="Q136" i="3"/>
  <c r="H136" i="3"/>
  <c r="J136" i="3" s="1"/>
  <c r="Y135" i="3"/>
  <c r="X135" i="3"/>
  <c r="W135" i="3"/>
  <c r="Q135" i="3"/>
  <c r="H135" i="3"/>
  <c r="J135" i="3" s="1"/>
  <c r="Y134" i="3"/>
  <c r="X134" i="3"/>
  <c r="W134" i="3"/>
  <c r="Q134" i="3"/>
  <c r="H134" i="3"/>
  <c r="J134" i="3" s="1"/>
  <c r="Y133" i="3"/>
  <c r="X133" i="3"/>
  <c r="W133" i="3"/>
  <c r="Q133" i="3"/>
  <c r="H133" i="3"/>
  <c r="J133" i="3" s="1"/>
  <c r="AK132" i="3"/>
  <c r="AH132" i="3"/>
  <c r="Y132" i="3"/>
  <c r="X132" i="3"/>
  <c r="W132" i="3"/>
  <c r="Q132" i="3"/>
  <c r="H132" i="3"/>
  <c r="Y131" i="3"/>
  <c r="X131" i="3"/>
  <c r="W131" i="3"/>
  <c r="S131" i="3"/>
  <c r="Q131" i="3"/>
  <c r="H131" i="3"/>
  <c r="J131" i="3" s="1"/>
  <c r="Y130" i="3"/>
  <c r="X130" i="3"/>
  <c r="W130" i="3"/>
  <c r="Q130" i="3"/>
  <c r="H130" i="3"/>
  <c r="J130" i="3" s="1"/>
  <c r="Y129" i="3"/>
  <c r="X129" i="3"/>
  <c r="W129" i="3"/>
  <c r="Q129" i="3"/>
  <c r="H129" i="3"/>
  <c r="J129" i="3" s="1"/>
  <c r="Y128" i="3"/>
  <c r="X128" i="3"/>
  <c r="W128" i="3"/>
  <c r="Q128" i="3"/>
  <c r="H128" i="3"/>
  <c r="J128" i="3" s="1"/>
  <c r="Y127" i="3"/>
  <c r="X127" i="3"/>
  <c r="W127" i="3"/>
  <c r="Q127" i="3"/>
  <c r="H127" i="3"/>
  <c r="J127" i="3" s="1"/>
  <c r="AK126" i="3"/>
  <c r="AH126" i="3"/>
  <c r="Y126" i="3"/>
  <c r="X126" i="3"/>
  <c r="W126" i="3"/>
  <c r="Q126" i="3"/>
  <c r="T126" i="3" s="1"/>
  <c r="H126" i="3"/>
  <c r="Y125" i="3"/>
  <c r="X125" i="3"/>
  <c r="W125" i="3"/>
  <c r="S125" i="3"/>
  <c r="Q125" i="3"/>
  <c r="H125" i="3"/>
  <c r="J125" i="3" s="1"/>
  <c r="Y124" i="3"/>
  <c r="X124" i="3"/>
  <c r="W124" i="3"/>
  <c r="Q124" i="3"/>
  <c r="H124" i="3"/>
  <c r="J124" i="3" s="1"/>
  <c r="Y123" i="3"/>
  <c r="X123" i="3"/>
  <c r="W123" i="3"/>
  <c r="Q123" i="3"/>
  <c r="T123" i="3" s="1"/>
  <c r="H123" i="3"/>
  <c r="J123" i="3" s="1"/>
  <c r="Y122" i="3"/>
  <c r="X122" i="3"/>
  <c r="W122" i="3"/>
  <c r="Q122" i="3"/>
  <c r="H122" i="3"/>
  <c r="J122" i="3" s="1"/>
  <c r="Y121" i="3"/>
  <c r="X121" i="3"/>
  <c r="W121" i="3"/>
  <c r="Q121" i="3"/>
  <c r="H121" i="3"/>
  <c r="J121" i="3" s="1"/>
  <c r="AK120" i="3"/>
  <c r="AH120" i="3"/>
  <c r="Y120" i="3"/>
  <c r="X120" i="3"/>
  <c r="W120" i="3"/>
  <c r="Q120" i="3"/>
  <c r="H120" i="3"/>
  <c r="Y119" i="3"/>
  <c r="X119" i="3"/>
  <c r="W119" i="3"/>
  <c r="Q119" i="3"/>
  <c r="H119" i="3"/>
  <c r="J119" i="3" s="1"/>
  <c r="Y118" i="3"/>
  <c r="X118" i="3"/>
  <c r="W118" i="3"/>
  <c r="Q118" i="3"/>
  <c r="H118" i="3"/>
  <c r="Y117" i="3"/>
  <c r="X117" i="3"/>
  <c r="W117" i="3"/>
  <c r="Q117" i="3"/>
  <c r="T117" i="3" s="1"/>
  <c r="H117" i="3"/>
  <c r="Y116" i="3"/>
  <c r="X116" i="3"/>
  <c r="W116" i="3"/>
  <c r="Q116" i="3"/>
  <c r="H116" i="3"/>
  <c r="J116" i="3" s="1"/>
  <c r="Y115" i="3"/>
  <c r="X115" i="3"/>
  <c r="W115" i="3"/>
  <c r="Q115" i="3"/>
  <c r="H115" i="3"/>
  <c r="AK114" i="3"/>
  <c r="AH114" i="3"/>
  <c r="Y114" i="3"/>
  <c r="X114" i="3"/>
  <c r="W114" i="3"/>
  <c r="Q114" i="3"/>
  <c r="H114" i="3"/>
  <c r="J114" i="3" s="1"/>
  <c r="Y113" i="3"/>
  <c r="X113" i="3"/>
  <c r="W113" i="3"/>
  <c r="Q113" i="3"/>
  <c r="H113" i="3"/>
  <c r="Y112" i="3"/>
  <c r="X112" i="3"/>
  <c r="W112" i="3"/>
  <c r="Q112" i="3"/>
  <c r="H112" i="3"/>
  <c r="Y111" i="3"/>
  <c r="X111" i="3"/>
  <c r="W111" i="3"/>
  <c r="Q111" i="3"/>
  <c r="H111" i="3"/>
  <c r="J111" i="3" s="1"/>
  <c r="Y110" i="3"/>
  <c r="X110" i="3"/>
  <c r="W110" i="3"/>
  <c r="Q110" i="3"/>
  <c r="H110" i="3"/>
  <c r="J110" i="3" s="1"/>
  <c r="Y109" i="3"/>
  <c r="X109" i="3"/>
  <c r="W109" i="3"/>
  <c r="Q109" i="3"/>
  <c r="H109" i="3"/>
  <c r="AK108" i="3"/>
  <c r="AH108" i="3"/>
  <c r="Y108" i="3"/>
  <c r="X108" i="3"/>
  <c r="W108" i="3"/>
  <c r="Q108" i="3"/>
  <c r="H108" i="3"/>
  <c r="K108" i="3" s="1"/>
  <c r="M108" i="3" s="1"/>
  <c r="Y107" i="3"/>
  <c r="X107" i="3"/>
  <c r="W107" i="3"/>
  <c r="Q107" i="3"/>
  <c r="H107" i="3"/>
  <c r="Y106" i="3"/>
  <c r="X106" i="3"/>
  <c r="W106" i="3"/>
  <c r="Q106" i="3"/>
  <c r="H106" i="3"/>
  <c r="Y105" i="3"/>
  <c r="X105" i="3"/>
  <c r="W105" i="3"/>
  <c r="Q105" i="3"/>
  <c r="H105" i="3"/>
  <c r="J105" i="3" s="1"/>
  <c r="Y104" i="3"/>
  <c r="X104" i="3"/>
  <c r="W104" i="3"/>
  <c r="Q104" i="3"/>
  <c r="H104" i="3"/>
  <c r="J104" i="3" s="1"/>
  <c r="Y103" i="3"/>
  <c r="X103" i="3"/>
  <c r="W103" i="3"/>
  <c r="Q103" i="3"/>
  <c r="H103" i="3"/>
  <c r="AK102" i="3"/>
  <c r="AH102" i="3"/>
  <c r="Y102" i="3"/>
  <c r="X102" i="3"/>
  <c r="W102" i="3"/>
  <c r="Q102" i="3"/>
  <c r="H102" i="3"/>
  <c r="K102" i="3" s="1"/>
  <c r="M102" i="3" s="1"/>
  <c r="Y101" i="3"/>
  <c r="X101" i="3"/>
  <c r="W101" i="3"/>
  <c r="Q101" i="3"/>
  <c r="H101" i="3"/>
  <c r="Y100" i="3"/>
  <c r="X100" i="3"/>
  <c r="W100" i="3"/>
  <c r="Q100" i="3"/>
  <c r="H100" i="3"/>
  <c r="Y99" i="3"/>
  <c r="X99" i="3"/>
  <c r="W99" i="3"/>
  <c r="Q99" i="3"/>
  <c r="H99" i="3"/>
  <c r="J99" i="3" s="1"/>
  <c r="Y98" i="3"/>
  <c r="X98" i="3"/>
  <c r="W98" i="3"/>
  <c r="Q98" i="3"/>
  <c r="H98" i="3"/>
  <c r="J98" i="3" s="1"/>
  <c r="Y97" i="3"/>
  <c r="X97" i="3"/>
  <c r="W97" i="3"/>
  <c r="Q97" i="3"/>
  <c r="H97" i="3"/>
  <c r="AK96" i="3"/>
  <c r="AH96" i="3"/>
  <c r="Y96" i="3"/>
  <c r="X96" i="3"/>
  <c r="W96" i="3"/>
  <c r="Q96" i="3"/>
  <c r="H96" i="3"/>
  <c r="K96" i="3" s="1"/>
  <c r="M96" i="3" s="1"/>
  <c r="Y95" i="3"/>
  <c r="X95" i="3"/>
  <c r="W95" i="3"/>
  <c r="Q95" i="3"/>
  <c r="H95" i="3"/>
  <c r="Y94" i="3"/>
  <c r="X94" i="3"/>
  <c r="W94" i="3"/>
  <c r="Q94" i="3"/>
  <c r="H94" i="3"/>
  <c r="Y93" i="3"/>
  <c r="X93" i="3"/>
  <c r="W93" i="3"/>
  <c r="Q93" i="3"/>
  <c r="H93" i="3"/>
  <c r="J93" i="3" s="1"/>
  <c r="Y92" i="3"/>
  <c r="X92" i="3"/>
  <c r="W92" i="3"/>
  <c r="Q92" i="3"/>
  <c r="H92" i="3"/>
  <c r="J92" i="3" s="1"/>
  <c r="Y91" i="3"/>
  <c r="X91" i="3"/>
  <c r="W91" i="3"/>
  <c r="Q91" i="3"/>
  <c r="T91" i="3" s="1"/>
  <c r="H91" i="3"/>
  <c r="AK90" i="3"/>
  <c r="AH90" i="3"/>
  <c r="Y90" i="3"/>
  <c r="X90" i="3"/>
  <c r="W90" i="3"/>
  <c r="Q90" i="3"/>
  <c r="H90" i="3"/>
  <c r="K90" i="3" s="1"/>
  <c r="M90" i="3" s="1"/>
  <c r="Y89" i="3"/>
  <c r="X89" i="3"/>
  <c r="W89" i="3"/>
  <c r="Q89" i="3"/>
  <c r="H89" i="3"/>
  <c r="Y88" i="3"/>
  <c r="X88" i="3"/>
  <c r="W88" i="3"/>
  <c r="Q88" i="3"/>
  <c r="H88" i="3"/>
  <c r="J88" i="3" s="1"/>
  <c r="Y87" i="3"/>
  <c r="X87" i="3"/>
  <c r="W87" i="3"/>
  <c r="Q87" i="3"/>
  <c r="H87" i="3"/>
  <c r="Y86" i="3"/>
  <c r="X86" i="3"/>
  <c r="W86" i="3"/>
  <c r="Q86" i="3"/>
  <c r="H86" i="3"/>
  <c r="Y85" i="3"/>
  <c r="X85" i="3"/>
  <c r="W85" i="3"/>
  <c r="Q85" i="3"/>
  <c r="T85" i="3" s="1"/>
  <c r="H85" i="3"/>
  <c r="AK84" i="3"/>
  <c r="AH84" i="3"/>
  <c r="Y84" i="3"/>
  <c r="X84" i="3"/>
  <c r="W84" i="3"/>
  <c r="Q84" i="3"/>
  <c r="H84" i="3"/>
  <c r="Y83" i="3"/>
  <c r="X83" i="3"/>
  <c r="W83" i="3"/>
  <c r="Q83" i="3"/>
  <c r="H83" i="3"/>
  <c r="J83" i="3" s="1"/>
  <c r="Y82" i="3"/>
  <c r="X82" i="3"/>
  <c r="W82" i="3"/>
  <c r="Q82" i="3"/>
  <c r="H82" i="3"/>
  <c r="J82" i="3" s="1"/>
  <c r="Y81" i="3"/>
  <c r="X81" i="3"/>
  <c r="W81" i="3"/>
  <c r="Q81" i="3"/>
  <c r="H81" i="3"/>
  <c r="Y80" i="3"/>
  <c r="X80" i="3"/>
  <c r="W80" i="3"/>
  <c r="Q80" i="3"/>
  <c r="H80" i="3"/>
  <c r="Y79" i="3"/>
  <c r="X79" i="3"/>
  <c r="W79" i="3"/>
  <c r="Q79" i="3"/>
  <c r="H79" i="3"/>
  <c r="J79" i="3" s="1"/>
  <c r="AK78" i="3"/>
  <c r="AH78" i="3"/>
  <c r="Y78" i="3"/>
  <c r="X78" i="3"/>
  <c r="W78" i="3"/>
  <c r="Q78" i="3"/>
  <c r="H78" i="3"/>
  <c r="K78" i="3" s="1"/>
  <c r="M78" i="3" s="1"/>
  <c r="Y77" i="3"/>
  <c r="X77" i="3"/>
  <c r="W77" i="3"/>
  <c r="Q77" i="3"/>
  <c r="T77" i="3" s="1"/>
  <c r="H77" i="3"/>
  <c r="J77" i="3" s="1"/>
  <c r="Y76" i="3"/>
  <c r="X76" i="3"/>
  <c r="W76" i="3"/>
  <c r="Q76" i="3"/>
  <c r="H76" i="3"/>
  <c r="J76" i="3" s="1"/>
  <c r="Y75" i="3"/>
  <c r="X75" i="3"/>
  <c r="W75" i="3"/>
  <c r="Q75" i="3"/>
  <c r="H75" i="3"/>
  <c r="J75" i="3" s="1"/>
  <c r="Y74" i="3"/>
  <c r="X74" i="3"/>
  <c r="W74" i="3"/>
  <c r="Q74" i="3"/>
  <c r="H74" i="3"/>
  <c r="J74" i="3" s="1"/>
  <c r="Y73" i="3"/>
  <c r="X73" i="3"/>
  <c r="W73" i="3"/>
  <c r="Q73" i="3"/>
  <c r="H73" i="3"/>
  <c r="J73" i="3" s="1"/>
  <c r="AK72" i="3"/>
  <c r="AH72" i="3"/>
  <c r="Y72" i="3"/>
  <c r="X72" i="3"/>
  <c r="W72" i="3"/>
  <c r="Q72" i="3"/>
  <c r="H72" i="3"/>
  <c r="K72" i="3" s="1"/>
  <c r="M72" i="3" s="1"/>
  <c r="Y71" i="3"/>
  <c r="X71" i="3"/>
  <c r="W71" i="3"/>
  <c r="Q71" i="3"/>
  <c r="H71" i="3"/>
  <c r="Y70" i="3"/>
  <c r="X70" i="3"/>
  <c r="W70" i="3"/>
  <c r="Q70" i="3"/>
  <c r="T70" i="3" s="1"/>
  <c r="H70" i="3"/>
  <c r="Y69" i="3"/>
  <c r="X69" i="3"/>
  <c r="W69" i="3"/>
  <c r="Q69" i="3"/>
  <c r="T69" i="3" s="1"/>
  <c r="H69" i="3"/>
  <c r="J69" i="3" s="1"/>
  <c r="Y68" i="3"/>
  <c r="X68" i="3"/>
  <c r="W68" i="3"/>
  <c r="Q68" i="3"/>
  <c r="H68" i="3"/>
  <c r="Y67" i="3"/>
  <c r="X67" i="3"/>
  <c r="W67" i="3"/>
  <c r="Q67" i="3"/>
  <c r="H67" i="3"/>
  <c r="AK66" i="3"/>
  <c r="AH66" i="3"/>
  <c r="Y66" i="3"/>
  <c r="X66" i="3"/>
  <c r="W66" i="3"/>
  <c r="Q66" i="3"/>
  <c r="H66" i="3"/>
  <c r="Y65" i="3"/>
  <c r="X65" i="3"/>
  <c r="W65" i="3"/>
  <c r="Q65" i="3"/>
  <c r="H65" i="3"/>
  <c r="Y64" i="3"/>
  <c r="X64" i="3"/>
  <c r="W64" i="3"/>
  <c r="Q64" i="3"/>
  <c r="T64" i="3" s="1"/>
  <c r="H64" i="3"/>
  <c r="Y63" i="3"/>
  <c r="X63" i="3"/>
  <c r="W63" i="3"/>
  <c r="Q63" i="3"/>
  <c r="T63" i="3" s="1"/>
  <c r="H63" i="3"/>
  <c r="J63" i="3" s="1"/>
  <c r="Y62" i="3"/>
  <c r="X62" i="3"/>
  <c r="W62" i="3"/>
  <c r="Q62" i="3"/>
  <c r="H62" i="3"/>
  <c r="Y61" i="3"/>
  <c r="X61" i="3"/>
  <c r="W61" i="3"/>
  <c r="Q61" i="3"/>
  <c r="H61" i="3"/>
  <c r="AK60" i="3"/>
  <c r="AH60" i="3"/>
  <c r="Y60" i="3"/>
  <c r="X60" i="3"/>
  <c r="W60" i="3"/>
  <c r="Q60" i="3"/>
  <c r="H60" i="3"/>
  <c r="Y59" i="3"/>
  <c r="X59" i="3"/>
  <c r="W59" i="3"/>
  <c r="Q59" i="3"/>
  <c r="H59" i="3"/>
  <c r="Y58" i="3"/>
  <c r="X58" i="3"/>
  <c r="W58" i="3"/>
  <c r="Q58" i="3"/>
  <c r="T58" i="3" s="1"/>
  <c r="H58" i="3"/>
  <c r="Y57" i="3"/>
  <c r="X57" i="3"/>
  <c r="W57" i="3"/>
  <c r="Q57" i="3"/>
  <c r="T57" i="3" s="1"/>
  <c r="H57" i="3"/>
  <c r="J57" i="3" s="1"/>
  <c r="Y56" i="3"/>
  <c r="X56" i="3"/>
  <c r="W56" i="3"/>
  <c r="Q56" i="3"/>
  <c r="H56" i="3"/>
  <c r="Y55" i="3"/>
  <c r="X55" i="3"/>
  <c r="W55" i="3"/>
  <c r="Q55" i="3"/>
  <c r="H55" i="3"/>
  <c r="AK54" i="3"/>
  <c r="AH54" i="3"/>
  <c r="Y54" i="3"/>
  <c r="X54" i="3"/>
  <c r="W54" i="3"/>
  <c r="Q54" i="3"/>
  <c r="H54" i="3"/>
  <c r="K54" i="3" s="1"/>
  <c r="M54" i="3" s="1"/>
  <c r="Y53" i="3"/>
  <c r="X53" i="3"/>
  <c r="W53" i="3"/>
  <c r="Q53" i="3"/>
  <c r="T53" i="3" s="1"/>
  <c r="H53" i="3"/>
  <c r="J53" i="3" s="1"/>
  <c r="Y52" i="3"/>
  <c r="X52" i="3"/>
  <c r="W52" i="3"/>
  <c r="Q52" i="3"/>
  <c r="H52" i="3"/>
  <c r="J52" i="3" s="1"/>
  <c r="Y51" i="3"/>
  <c r="X51" i="3"/>
  <c r="W51" i="3"/>
  <c r="Q51" i="3"/>
  <c r="T51" i="3" s="1"/>
  <c r="H51" i="3"/>
  <c r="J51" i="3" s="1"/>
  <c r="Y50" i="3"/>
  <c r="X50" i="3"/>
  <c r="W50" i="3"/>
  <c r="Q50" i="3"/>
  <c r="H50" i="3"/>
  <c r="J50" i="3" s="1"/>
  <c r="Y49" i="3"/>
  <c r="X49" i="3"/>
  <c r="W49" i="3"/>
  <c r="Q49" i="3"/>
  <c r="T49" i="3" s="1"/>
  <c r="H49" i="3"/>
  <c r="J49" i="3" s="1"/>
  <c r="AK48" i="3"/>
  <c r="AH48" i="3"/>
  <c r="Y48" i="3"/>
  <c r="X48" i="3"/>
  <c r="W48" i="3"/>
  <c r="Q48" i="3"/>
  <c r="T48" i="3" s="1"/>
  <c r="H48" i="3"/>
  <c r="Y47" i="3"/>
  <c r="X47" i="3"/>
  <c r="W47" i="3"/>
  <c r="Q47" i="3"/>
  <c r="H47" i="3"/>
  <c r="J47" i="3" s="1"/>
  <c r="Y46" i="3"/>
  <c r="X46" i="3"/>
  <c r="W46" i="3"/>
  <c r="Q46" i="3"/>
  <c r="T46" i="3" s="1"/>
  <c r="H46" i="3"/>
  <c r="J46" i="3" s="1"/>
  <c r="Y45" i="3"/>
  <c r="X45" i="3"/>
  <c r="W45" i="3"/>
  <c r="Q45" i="3"/>
  <c r="T45" i="3" s="1"/>
  <c r="H45" i="3"/>
  <c r="J45" i="3" s="1"/>
  <c r="Y44" i="3"/>
  <c r="X44" i="3"/>
  <c r="W44" i="3"/>
  <c r="Q44" i="3"/>
  <c r="H44" i="3"/>
  <c r="J44" i="3" s="1"/>
  <c r="Y43" i="3"/>
  <c r="X43" i="3"/>
  <c r="W43" i="3"/>
  <c r="Q43" i="3"/>
  <c r="T43" i="3" s="1"/>
  <c r="H43" i="3"/>
  <c r="J43" i="3" s="1"/>
  <c r="AK42" i="3"/>
  <c r="AH42" i="3"/>
  <c r="Y42" i="3"/>
  <c r="X42" i="3"/>
  <c r="W42" i="3"/>
  <c r="Q42" i="3"/>
  <c r="H42" i="3"/>
  <c r="J42" i="3" s="1"/>
  <c r="Y41" i="3"/>
  <c r="X41" i="3"/>
  <c r="W41" i="3"/>
  <c r="Q41" i="3"/>
  <c r="S41" i="3" s="1"/>
  <c r="H41" i="3"/>
  <c r="J41" i="3" s="1"/>
  <c r="Y40" i="3"/>
  <c r="X40" i="3"/>
  <c r="W40" i="3"/>
  <c r="Q40" i="3"/>
  <c r="S40" i="3" s="1"/>
  <c r="H40" i="3"/>
  <c r="J40" i="3" s="1"/>
  <c r="Y39" i="3"/>
  <c r="X39" i="3"/>
  <c r="W39" i="3"/>
  <c r="Q39" i="3"/>
  <c r="S39" i="3" s="1"/>
  <c r="H39" i="3"/>
  <c r="J39" i="3" s="1"/>
  <c r="Y38" i="3"/>
  <c r="X38" i="3"/>
  <c r="W38" i="3"/>
  <c r="Q38" i="3"/>
  <c r="S38" i="3" s="1"/>
  <c r="H38" i="3"/>
  <c r="J38" i="3" s="1"/>
  <c r="Y37" i="3"/>
  <c r="X37" i="3"/>
  <c r="W37" i="3"/>
  <c r="Q37" i="3"/>
  <c r="S37" i="3" s="1"/>
  <c r="H37" i="3"/>
  <c r="J37" i="3" s="1"/>
  <c r="AK36" i="3"/>
  <c r="AH36" i="3"/>
  <c r="Y36" i="3"/>
  <c r="X36" i="3"/>
  <c r="W36" i="3"/>
  <c r="Q36" i="3"/>
  <c r="T36" i="3" s="1"/>
  <c r="H36" i="3"/>
  <c r="Y35" i="3"/>
  <c r="X35" i="3"/>
  <c r="W35" i="3"/>
  <c r="Q35" i="3"/>
  <c r="T35" i="3" s="1"/>
  <c r="H35" i="3"/>
  <c r="J35" i="3" s="1"/>
  <c r="Y34" i="3"/>
  <c r="X34" i="3"/>
  <c r="W34" i="3"/>
  <c r="Q34" i="3"/>
  <c r="H34" i="3"/>
  <c r="J34" i="3" s="1"/>
  <c r="Y33" i="3"/>
  <c r="X33" i="3"/>
  <c r="W33" i="3"/>
  <c r="Q33" i="3"/>
  <c r="H33" i="3"/>
  <c r="J33" i="3" s="1"/>
  <c r="Y32" i="3"/>
  <c r="X32" i="3"/>
  <c r="W32" i="3"/>
  <c r="Q32" i="3"/>
  <c r="H32" i="3"/>
  <c r="J32" i="3" s="1"/>
  <c r="Y31" i="3"/>
  <c r="X31" i="3"/>
  <c r="W31" i="3"/>
  <c r="Q31" i="3"/>
  <c r="T31" i="3" s="1"/>
  <c r="H31" i="3"/>
  <c r="J31" i="3" s="1"/>
  <c r="AK30" i="3"/>
  <c r="AH30" i="3"/>
  <c r="Y30" i="3"/>
  <c r="X30" i="3"/>
  <c r="W30" i="3"/>
  <c r="Q30" i="3"/>
  <c r="H30" i="3"/>
  <c r="J30" i="3" s="1"/>
  <c r="Y29" i="3"/>
  <c r="X29" i="3"/>
  <c r="W29" i="3"/>
  <c r="Q29" i="3"/>
  <c r="T29" i="3" s="1"/>
  <c r="H29" i="3"/>
  <c r="J29" i="3" s="1"/>
  <c r="Y28" i="3"/>
  <c r="X28" i="3"/>
  <c r="W28" i="3"/>
  <c r="Q28" i="3"/>
  <c r="H28" i="3"/>
  <c r="J28" i="3" s="1"/>
  <c r="Y27" i="3"/>
  <c r="X27" i="3"/>
  <c r="W27" i="3"/>
  <c r="Q27" i="3"/>
  <c r="H27" i="3"/>
  <c r="J27" i="3" s="1"/>
  <c r="Y26" i="3"/>
  <c r="X26" i="3"/>
  <c r="W26" i="3"/>
  <c r="Q26" i="3"/>
  <c r="T26" i="3" s="1"/>
  <c r="H26" i="3"/>
  <c r="J26" i="3" s="1"/>
  <c r="Y25" i="3"/>
  <c r="X25" i="3"/>
  <c r="W25" i="3"/>
  <c r="Q25" i="3"/>
  <c r="H25" i="3"/>
  <c r="J25" i="3" s="1"/>
  <c r="AK24" i="3"/>
  <c r="AH24" i="3"/>
  <c r="Y24" i="3"/>
  <c r="X24" i="3"/>
  <c r="W24" i="3"/>
  <c r="Q24" i="3"/>
  <c r="T24" i="3" s="1"/>
  <c r="H24" i="3"/>
  <c r="Y23" i="3"/>
  <c r="X23" i="3"/>
  <c r="W23" i="3"/>
  <c r="S23" i="3"/>
  <c r="Q23" i="3"/>
  <c r="H23" i="3"/>
  <c r="J23" i="3" s="1"/>
  <c r="Y22" i="3"/>
  <c r="X22" i="3"/>
  <c r="W22" i="3"/>
  <c r="Q22" i="3"/>
  <c r="H22" i="3"/>
  <c r="J22" i="3" s="1"/>
  <c r="Y21" i="3"/>
  <c r="X21" i="3"/>
  <c r="W21" i="3"/>
  <c r="Q21" i="3"/>
  <c r="H21" i="3"/>
  <c r="J21" i="3" s="1"/>
  <c r="Y20" i="3"/>
  <c r="X20" i="3"/>
  <c r="W20" i="3"/>
  <c r="Q20" i="3"/>
  <c r="H20" i="3"/>
  <c r="J20" i="3" s="1"/>
  <c r="Y19" i="3"/>
  <c r="X19" i="3"/>
  <c r="W19" i="3"/>
  <c r="Q19" i="3"/>
  <c r="H19" i="3"/>
  <c r="J19" i="3" s="1"/>
  <c r="AK18" i="3"/>
  <c r="AH18" i="3"/>
  <c r="Y18" i="3"/>
  <c r="X18" i="3"/>
  <c r="W18" i="3"/>
  <c r="Q18" i="3"/>
  <c r="H18" i="3"/>
  <c r="J18" i="3" s="1"/>
  <c r="Y17" i="3"/>
  <c r="X17" i="3"/>
  <c r="W17" i="3"/>
  <c r="Q17" i="3"/>
  <c r="H17" i="3"/>
  <c r="J17" i="3" s="1"/>
  <c r="Y16" i="3"/>
  <c r="X16" i="3"/>
  <c r="W16" i="3"/>
  <c r="Q16" i="3"/>
  <c r="H16" i="3"/>
  <c r="Y15" i="3"/>
  <c r="X15" i="3"/>
  <c r="W15" i="3"/>
  <c r="Q15" i="3"/>
  <c r="H15" i="3"/>
  <c r="J15" i="3" s="1"/>
  <c r="Y14" i="3"/>
  <c r="X14" i="3"/>
  <c r="W14" i="3"/>
  <c r="Q14" i="3"/>
  <c r="H14" i="3"/>
  <c r="Y13" i="3"/>
  <c r="X13" i="3"/>
  <c r="W13" i="3"/>
  <c r="Q13" i="3"/>
  <c r="H13" i="3"/>
  <c r="AK12" i="3"/>
  <c r="AH12" i="3"/>
  <c r="Y12" i="3"/>
  <c r="X12" i="3"/>
  <c r="W12" i="3"/>
  <c r="Q12" i="3"/>
  <c r="T12" i="3" s="1"/>
  <c r="H12" i="3"/>
  <c r="Y11" i="3"/>
  <c r="X11" i="3"/>
  <c r="W11" i="3"/>
  <c r="Q11" i="3"/>
  <c r="H11" i="3"/>
  <c r="Y10" i="3"/>
  <c r="X10" i="3"/>
  <c r="W10" i="3"/>
  <c r="Q10" i="3"/>
  <c r="H10" i="3"/>
  <c r="Y9" i="3"/>
  <c r="X9" i="3"/>
  <c r="W9" i="3"/>
  <c r="Q9" i="3"/>
  <c r="H9" i="3"/>
  <c r="J9" i="3" s="1"/>
  <c r="Y8" i="3"/>
  <c r="X8" i="3"/>
  <c r="W8" i="3"/>
  <c r="Q8" i="3"/>
  <c r="H8" i="3"/>
  <c r="J8" i="3" s="1"/>
  <c r="Y7" i="3"/>
  <c r="X7" i="3"/>
  <c r="W7" i="3"/>
  <c r="Q7" i="3"/>
  <c r="H7" i="3"/>
  <c r="AK6" i="3"/>
  <c r="AH6" i="3"/>
  <c r="Y6" i="3"/>
  <c r="X6" i="3"/>
  <c r="W6" i="3"/>
  <c r="Q6" i="3"/>
  <c r="H6" i="3"/>
  <c r="S52" i="3" l="1"/>
  <c r="T52" i="3"/>
  <c r="S79" i="3"/>
  <c r="T79" i="3"/>
  <c r="V79" i="3" s="1"/>
  <c r="S111" i="3"/>
  <c r="T111" i="3"/>
  <c r="S133" i="3"/>
  <c r="T133" i="3"/>
  <c r="V133" i="3" s="1"/>
  <c r="S139" i="3"/>
  <c r="T139" i="3"/>
  <c r="T158" i="3"/>
  <c r="S172" i="3"/>
  <c r="T172" i="3"/>
  <c r="S194" i="3"/>
  <c r="T194" i="3"/>
  <c r="S9" i="3"/>
  <c r="T9" i="3"/>
  <c r="S21" i="3"/>
  <c r="T21" i="3"/>
  <c r="V30" i="3"/>
  <c r="T30" i="3"/>
  <c r="K42" i="3"/>
  <c r="M42" i="3" s="1"/>
  <c r="T89" i="3"/>
  <c r="S94" i="3"/>
  <c r="T94" i="3"/>
  <c r="S100" i="3"/>
  <c r="T100" i="3"/>
  <c r="S112" i="3"/>
  <c r="T112" i="3"/>
  <c r="S129" i="3"/>
  <c r="T129" i="3"/>
  <c r="V132" i="3"/>
  <c r="T132" i="3"/>
  <c r="S134" i="3"/>
  <c r="T134" i="3"/>
  <c r="S140" i="3"/>
  <c r="T140" i="3"/>
  <c r="S143" i="3"/>
  <c r="S145" i="3"/>
  <c r="T145" i="3"/>
  <c r="V145" i="3" s="1"/>
  <c r="S153" i="3"/>
  <c r="T153" i="3"/>
  <c r="T173" i="3"/>
  <c r="S184" i="3"/>
  <c r="T184" i="3"/>
  <c r="T195" i="3"/>
  <c r="T198" i="3"/>
  <c r="V198" i="3" s="1"/>
  <c r="S200" i="3"/>
  <c r="T200" i="3"/>
  <c r="S232" i="3"/>
  <c r="T8" i="3"/>
  <c r="V8" i="3" s="1"/>
  <c r="S14" i="3"/>
  <c r="T14" i="3"/>
  <c r="T18" i="3"/>
  <c r="V18" i="3" s="1"/>
  <c r="S25" i="3"/>
  <c r="T25" i="3"/>
  <c r="T74" i="3"/>
  <c r="V74" i="3" s="1"/>
  <c r="S88" i="3"/>
  <c r="T88" i="3"/>
  <c r="S137" i="3"/>
  <c r="T137" i="3"/>
  <c r="S15" i="3"/>
  <c r="T15" i="3"/>
  <c r="S32" i="3"/>
  <c r="T32" i="3"/>
  <c r="V32" i="3" s="1"/>
  <c r="T78" i="3"/>
  <c r="V78" i="3" s="1"/>
  <c r="T80" i="3"/>
  <c r="V84" i="3"/>
  <c r="T84" i="3"/>
  <c r="S85" i="3"/>
  <c r="S106" i="3"/>
  <c r="T106" i="3"/>
  <c r="V106" i="3" s="1"/>
  <c r="S118" i="3"/>
  <c r="T118" i="3"/>
  <c r="S124" i="3"/>
  <c r="T124" i="3"/>
  <c r="V124" i="3" s="1"/>
  <c r="T138" i="3"/>
  <c r="S149" i="3"/>
  <c r="T149" i="3"/>
  <c r="V149" i="3" s="1"/>
  <c r="S159" i="3"/>
  <c r="T159" i="3"/>
  <c r="S164" i="3"/>
  <c r="T164" i="3"/>
  <c r="V164" i="3" s="1"/>
  <c r="S170" i="3"/>
  <c r="T170" i="3"/>
  <c r="T10" i="3"/>
  <c r="T16" i="3"/>
  <c r="V16" i="3" s="1"/>
  <c r="T22" i="3"/>
  <c r="S27" i="3"/>
  <c r="T27" i="3"/>
  <c r="V33" i="3"/>
  <c r="T33" i="3"/>
  <c r="T42" i="3"/>
  <c r="V42" i="3" s="1"/>
  <c r="T44" i="3"/>
  <c r="V44" i="3" s="1"/>
  <c r="T50" i="3"/>
  <c r="T55" i="3"/>
  <c r="K56" i="3"/>
  <c r="M56" i="3" s="1"/>
  <c r="T59" i="3"/>
  <c r="V59" i="3" s="1"/>
  <c r="K63" i="3"/>
  <c r="M63" i="3" s="1"/>
  <c r="T61" i="3"/>
  <c r="T65" i="3"/>
  <c r="K69" i="3"/>
  <c r="M69" i="3" s="1"/>
  <c r="T67" i="3"/>
  <c r="T71" i="3"/>
  <c r="T75" i="3"/>
  <c r="T81" i="3"/>
  <c r="T86" i="3"/>
  <c r="T90" i="3"/>
  <c r="V90" i="3" s="1"/>
  <c r="T95" i="3"/>
  <c r="V95" i="3" s="1"/>
  <c r="T97" i="3"/>
  <c r="T101" i="3"/>
  <c r="T103" i="3"/>
  <c r="T107" i="3"/>
  <c r="V107" i="3" s="1"/>
  <c r="T109" i="3"/>
  <c r="T113" i="3"/>
  <c r="T115" i="3"/>
  <c r="S119" i="3"/>
  <c r="T119" i="3"/>
  <c r="K125" i="3"/>
  <c r="M125" i="3" s="1"/>
  <c r="S121" i="3"/>
  <c r="T121" i="3"/>
  <c r="T125" i="3"/>
  <c r="S130" i="3"/>
  <c r="T130" i="3"/>
  <c r="S135" i="3"/>
  <c r="T135" i="3"/>
  <c r="S141" i="3"/>
  <c r="T141" i="3"/>
  <c r="V144" i="3"/>
  <c r="T144" i="3"/>
  <c r="T146" i="3"/>
  <c r="S154" i="3"/>
  <c r="T154" i="3"/>
  <c r="V154" i="3" s="1"/>
  <c r="S160" i="3"/>
  <c r="T160" i="3"/>
  <c r="T165" i="3"/>
  <c r="T171" i="3"/>
  <c r="S176" i="3"/>
  <c r="T176" i="3"/>
  <c r="T181" i="3"/>
  <c r="T185" i="3"/>
  <c r="V185" i="3" s="1"/>
  <c r="K190" i="3"/>
  <c r="M190" i="3" s="1"/>
  <c r="T187" i="3"/>
  <c r="S190" i="3"/>
  <c r="S196" i="3"/>
  <c r="T196" i="3"/>
  <c r="T201" i="3"/>
  <c r="K224" i="3"/>
  <c r="M224" i="3" s="1"/>
  <c r="S6" i="3"/>
  <c r="T6" i="3"/>
  <c r="S20" i="3"/>
  <c r="T20" i="3"/>
  <c r="V20" i="3" s="1"/>
  <c r="V83" i="3"/>
  <c r="T83" i="3"/>
  <c r="S93" i="3"/>
  <c r="T93" i="3"/>
  <c r="S99" i="3"/>
  <c r="T99" i="3"/>
  <c r="S105" i="3"/>
  <c r="T105" i="3"/>
  <c r="T128" i="3"/>
  <c r="V128" i="3" s="1"/>
  <c r="S152" i="3"/>
  <c r="T152" i="3"/>
  <c r="S178" i="3"/>
  <c r="T178" i="3"/>
  <c r="V178" i="3" s="1"/>
  <c r="S47" i="3"/>
  <c r="T47" i="3"/>
  <c r="K9" i="3"/>
  <c r="M9" i="3" s="1"/>
  <c r="T7" i="3"/>
  <c r="V7" i="3" s="1"/>
  <c r="T11" i="3"/>
  <c r="S13" i="3"/>
  <c r="T13" i="3"/>
  <c r="K14" i="3"/>
  <c r="M14" i="3" s="1"/>
  <c r="T17" i="3"/>
  <c r="S19" i="3"/>
  <c r="T19" i="3"/>
  <c r="T23" i="3"/>
  <c r="V23" i="3" s="1"/>
  <c r="S28" i="3"/>
  <c r="T28" i="3"/>
  <c r="T34" i="3"/>
  <c r="V54" i="3"/>
  <c r="T54" i="3"/>
  <c r="T56" i="3"/>
  <c r="T60" i="3"/>
  <c r="V60" i="3" s="1"/>
  <c r="T62" i="3"/>
  <c r="T66" i="3"/>
  <c r="V66" i="3" s="1"/>
  <c r="T68" i="3"/>
  <c r="V68" i="3" s="1"/>
  <c r="S72" i="3"/>
  <c r="T72" i="3"/>
  <c r="V72" i="3" s="1"/>
  <c r="T73" i="3"/>
  <c r="T76" i="3"/>
  <c r="V76" i="3" s="1"/>
  <c r="S82" i="3"/>
  <c r="T82" i="3"/>
  <c r="S87" i="3"/>
  <c r="T87" i="3"/>
  <c r="V87" i="3" s="1"/>
  <c r="S92" i="3"/>
  <c r="T92" i="3"/>
  <c r="T96" i="3"/>
  <c r="V96" i="3" s="1"/>
  <c r="T98" i="3"/>
  <c r="T102" i="3"/>
  <c r="V102" i="3" s="1"/>
  <c r="S104" i="3"/>
  <c r="T104" i="3"/>
  <c r="T108" i="3"/>
  <c r="V108" i="3" s="1"/>
  <c r="S110" i="3"/>
  <c r="T110" i="3"/>
  <c r="S114" i="3"/>
  <c r="T114" i="3"/>
  <c r="S116" i="3"/>
  <c r="T116" i="3"/>
  <c r="S120" i="3"/>
  <c r="T120" i="3"/>
  <c r="S122" i="3"/>
  <c r="T122" i="3"/>
  <c r="S127" i="3"/>
  <c r="T127" i="3"/>
  <c r="T131" i="3"/>
  <c r="S136" i="3"/>
  <c r="T136" i="3"/>
  <c r="S142" i="3"/>
  <c r="T142" i="3"/>
  <c r="V142" i="3" s="1"/>
  <c r="S147" i="3"/>
  <c r="T147" i="3"/>
  <c r="S151" i="3"/>
  <c r="T151" i="3"/>
  <c r="V151" i="3" s="1"/>
  <c r="T155" i="3"/>
  <c r="T157" i="3"/>
  <c r="T161" i="3"/>
  <c r="S166" i="3"/>
  <c r="T166" i="3"/>
  <c r="T182" i="3"/>
  <c r="V190" i="3"/>
  <c r="T186" i="3"/>
  <c r="S188" i="3"/>
  <c r="T188" i="3"/>
  <c r="T191" i="3"/>
  <c r="T193" i="3"/>
  <c r="T197" i="3"/>
  <c r="T202" i="3"/>
  <c r="Q205" i="3"/>
  <c r="N260" i="3"/>
  <c r="P261" i="3"/>
  <c r="N262" i="3"/>
  <c r="V43" i="3"/>
  <c r="V6" i="3"/>
  <c r="V15" i="3"/>
  <c r="V27" i="3"/>
  <c r="S42" i="3"/>
  <c r="S54" i="3"/>
  <c r="Z76" i="3"/>
  <c r="Z178" i="3"/>
  <c r="AB178" i="3" s="1"/>
  <c r="Z196" i="3"/>
  <c r="Z197" i="3"/>
  <c r="O257" i="3"/>
  <c r="V31" i="3"/>
  <c r="V56" i="3"/>
  <c r="V57" i="3"/>
  <c r="S30" i="3"/>
  <c r="V51" i="3"/>
  <c r="S56" i="3"/>
  <c r="S83" i="3"/>
  <c r="V85" i="3"/>
  <c r="S186" i="3"/>
  <c r="Z147" i="3"/>
  <c r="J96" i="3"/>
  <c r="Z126" i="3"/>
  <c r="Z192" i="3"/>
  <c r="AB192" i="3" s="1"/>
  <c r="J6" i="3"/>
  <c r="Z84" i="3"/>
  <c r="AB84" i="3" s="1"/>
  <c r="K88" i="3"/>
  <c r="M88" i="3" s="1"/>
  <c r="Z85" i="3"/>
  <c r="Z89" i="3"/>
  <c r="K196" i="3"/>
  <c r="M196" i="3" s="1"/>
  <c r="K62" i="3"/>
  <c r="M62" i="3" s="1"/>
  <c r="Z64" i="3"/>
  <c r="AB64" i="3" s="1"/>
  <c r="J72" i="3"/>
  <c r="K15" i="3"/>
  <c r="M15" i="3" s="1"/>
  <c r="K57" i="3"/>
  <c r="M57" i="3" s="1"/>
  <c r="Z107" i="3"/>
  <c r="AB107" i="3" s="1"/>
  <c r="Z117" i="3"/>
  <c r="AB117" i="3" s="1"/>
  <c r="K184" i="3"/>
  <c r="M184" i="3" s="1"/>
  <c r="T214" i="3"/>
  <c r="V214" i="3" s="1"/>
  <c r="Q254" i="3"/>
  <c r="S254" i="3" s="1"/>
  <c r="K214" i="3"/>
  <c r="M214" i="3" s="1"/>
  <c r="K219" i="3"/>
  <c r="M219" i="3" s="1"/>
  <c r="Z234" i="3"/>
  <c r="Z217" i="3"/>
  <c r="AB217" i="3" s="1"/>
  <c r="K217" i="3"/>
  <c r="M217" i="3" s="1"/>
  <c r="K220" i="3"/>
  <c r="M220" i="3" s="1"/>
  <c r="Z226" i="3"/>
  <c r="K223" i="3"/>
  <c r="M223" i="3" s="1"/>
  <c r="Z240" i="3"/>
  <c r="T216" i="3"/>
  <c r="V216" i="3" s="1"/>
  <c r="T217" i="3"/>
  <c r="V217" i="3" s="1"/>
  <c r="T225" i="3"/>
  <c r="V225" i="3" s="1"/>
  <c r="T238" i="3"/>
  <c r="V238" i="3" s="1"/>
  <c r="S244" i="3"/>
  <c r="Q251" i="3"/>
  <c r="Q252" i="3"/>
  <c r="S252" i="3" s="1"/>
  <c r="Q255" i="3"/>
  <c r="T221" i="3"/>
  <c r="V221" i="3" s="1"/>
  <c r="T215" i="3"/>
  <c r="V215" i="3" s="1"/>
  <c r="T220" i="3"/>
  <c r="V220" i="3" s="1"/>
  <c r="S221" i="3"/>
  <c r="X253" i="3"/>
  <c r="X255" i="3"/>
  <c r="J220" i="3"/>
  <c r="Z227" i="3"/>
  <c r="K215" i="3"/>
  <c r="M215" i="3" s="1"/>
  <c r="J219" i="3"/>
  <c r="Z231" i="3"/>
  <c r="AB231" i="3" s="1"/>
  <c r="K238" i="3"/>
  <c r="M238" i="3" s="1"/>
  <c r="Z239" i="3"/>
  <c r="Z242" i="3"/>
  <c r="V69" i="3"/>
  <c r="V9" i="3"/>
  <c r="S12" i="3"/>
  <c r="V13" i="3"/>
  <c r="Z15" i="3"/>
  <c r="Z22" i="3"/>
  <c r="AB22" i="3" s="1"/>
  <c r="Z26" i="3"/>
  <c r="S31" i="3"/>
  <c r="Z33" i="3"/>
  <c r="AB33" i="3" s="1"/>
  <c r="Z36" i="3"/>
  <c r="AC36" i="3" s="1"/>
  <c r="AE36" i="3" s="1"/>
  <c r="V45" i="3"/>
  <c r="V58" i="3"/>
  <c r="S60" i="3"/>
  <c r="V64" i="3"/>
  <c r="S66" i="3"/>
  <c r="V70" i="3"/>
  <c r="Z70" i="3"/>
  <c r="V73" i="3"/>
  <c r="Z78" i="3"/>
  <c r="Z88" i="3"/>
  <c r="Z95" i="3"/>
  <c r="AB95" i="3" s="1"/>
  <c r="Z97" i="3"/>
  <c r="AB97" i="3" s="1"/>
  <c r="Z121" i="3"/>
  <c r="AB121" i="3" s="1"/>
  <c r="V153" i="3"/>
  <c r="V184" i="3"/>
  <c r="V182" i="3"/>
  <c r="Z30" i="3"/>
  <c r="AB30" i="3" s="1"/>
  <c r="Z61" i="3"/>
  <c r="AC61" i="3" s="1"/>
  <c r="AE61" i="3" s="1"/>
  <c r="V62" i="3"/>
  <c r="Z67" i="3"/>
  <c r="Z101" i="3"/>
  <c r="Z113" i="3"/>
  <c r="Z116" i="3"/>
  <c r="Z137" i="3"/>
  <c r="S182" i="3"/>
  <c r="Z186" i="3"/>
  <c r="V63" i="3"/>
  <c r="V12" i="3"/>
  <c r="Z10" i="3"/>
  <c r="AB10" i="3" s="1"/>
  <c r="Z12" i="3"/>
  <c r="AB12" i="3" s="1"/>
  <c r="V14" i="3"/>
  <c r="Z24" i="3"/>
  <c r="AC24" i="3" s="1"/>
  <c r="AE24" i="3" s="1"/>
  <c r="Z27" i="3"/>
  <c r="V35" i="3"/>
  <c r="S43" i="3"/>
  <c r="V47" i="3"/>
  <c r="Z50" i="3"/>
  <c r="AB50" i="3" s="1"/>
  <c r="Z58" i="3"/>
  <c r="S62" i="3"/>
  <c r="Z66" i="3"/>
  <c r="AB66" i="3" s="1"/>
  <c r="S68" i="3"/>
  <c r="S74" i="3"/>
  <c r="V77" i="3"/>
  <c r="Z81" i="3"/>
  <c r="Z155" i="3"/>
  <c r="AB155" i="3" s="1"/>
  <c r="Z162" i="3"/>
  <c r="Z170" i="3"/>
  <c r="AB170" i="3" s="1"/>
  <c r="K30" i="3"/>
  <c r="M30" i="3" s="1"/>
  <c r="Z43" i="3"/>
  <c r="AC43" i="3" s="1"/>
  <c r="AE43" i="3" s="1"/>
  <c r="K8" i="3"/>
  <c r="M8" i="3" s="1"/>
  <c r="Z9" i="3"/>
  <c r="AB9" i="3" s="1"/>
  <c r="K11" i="3"/>
  <c r="M11" i="3" s="1"/>
  <c r="K18" i="3"/>
  <c r="M18" i="3" s="1"/>
  <c r="Z23" i="3"/>
  <c r="Z31" i="3"/>
  <c r="AC31" i="3" s="1"/>
  <c r="AE31" i="3" s="1"/>
  <c r="Z35" i="3"/>
  <c r="Z37" i="3"/>
  <c r="AB37" i="3" s="1"/>
  <c r="Z42" i="3"/>
  <c r="AB42" i="3" s="1"/>
  <c r="Z47" i="3"/>
  <c r="AC47" i="3" s="1"/>
  <c r="AE47" i="3" s="1"/>
  <c r="Z54" i="3"/>
  <c r="AB54" i="3" s="1"/>
  <c r="K68" i="3"/>
  <c r="M68" i="3" s="1"/>
  <c r="K79" i="3"/>
  <c r="M79" i="3" s="1"/>
  <c r="Z86" i="3"/>
  <c r="AB86" i="3" s="1"/>
  <c r="J90" i="3"/>
  <c r="Z100" i="3"/>
  <c r="AB100" i="3" s="1"/>
  <c r="Z109" i="3"/>
  <c r="Z120" i="3"/>
  <c r="AC120" i="3" s="1"/>
  <c r="AE120" i="3" s="1"/>
  <c r="Z154" i="3"/>
  <c r="Z158" i="3"/>
  <c r="AB158" i="3" s="1"/>
  <c r="Z180" i="3"/>
  <c r="J192" i="3"/>
  <c r="K194" i="3"/>
  <c r="M194" i="3" s="1"/>
  <c r="Z199" i="3"/>
  <c r="AB199" i="3" s="1"/>
  <c r="Z201" i="3"/>
  <c r="Z164" i="3"/>
  <c r="AB164" i="3" s="1"/>
  <c r="Z198" i="3"/>
  <c r="Z202" i="3"/>
  <c r="AB202" i="3" s="1"/>
  <c r="X206" i="3"/>
  <c r="Z16" i="3"/>
  <c r="AC16" i="3" s="1"/>
  <c r="AE16" i="3" s="1"/>
  <c r="K66" i="3"/>
  <c r="M66" i="3" s="1"/>
  <c r="K85" i="3"/>
  <c r="M85" i="3" s="1"/>
  <c r="K86" i="3"/>
  <c r="M86" i="3" s="1"/>
  <c r="J102" i="3"/>
  <c r="Z112" i="3"/>
  <c r="AB112" i="3" s="1"/>
  <c r="Z131" i="3"/>
  <c r="AB131" i="3" s="1"/>
  <c r="Z145" i="3"/>
  <c r="Z157" i="3"/>
  <c r="AC157" i="3" s="1"/>
  <c r="AE157" i="3" s="1"/>
  <c r="Z161" i="3"/>
  <c r="AB161" i="3" s="1"/>
  <c r="J168" i="3"/>
  <c r="K12" i="3"/>
  <c r="M12" i="3" s="1"/>
  <c r="Z34" i="3"/>
  <c r="AC34" i="3" s="1"/>
  <c r="AE34" i="3" s="1"/>
  <c r="Z40" i="3"/>
  <c r="AB40" i="3" s="1"/>
  <c r="Z55" i="3"/>
  <c r="K60" i="3"/>
  <c r="M60" i="3" s="1"/>
  <c r="Z60" i="3"/>
  <c r="AB60" i="3" s="1"/>
  <c r="Z75" i="3"/>
  <c r="AB75" i="3" s="1"/>
  <c r="Z82" i="3"/>
  <c r="AB82" i="3" s="1"/>
  <c r="J85" i="3"/>
  <c r="J108" i="3"/>
  <c r="Z119" i="3"/>
  <c r="AB119" i="3" s="1"/>
  <c r="Z122" i="3"/>
  <c r="AB122" i="3" s="1"/>
  <c r="Z133" i="3"/>
  <c r="Z142" i="3"/>
  <c r="AB142" i="3" s="1"/>
  <c r="K161" i="3"/>
  <c r="M161" i="3" s="1"/>
  <c r="J112" i="3"/>
  <c r="K112" i="3"/>
  <c r="M112" i="3" s="1"/>
  <c r="K170" i="3"/>
  <c r="M170" i="3" s="1"/>
  <c r="J170" i="3"/>
  <c r="V196" i="3"/>
  <c r="S192" i="3"/>
  <c r="K232" i="3"/>
  <c r="M232" i="3" s="1"/>
  <c r="K233" i="3"/>
  <c r="M233" i="3" s="1"/>
  <c r="J232" i="3"/>
  <c r="K6" i="3"/>
  <c r="M6" i="3" s="1"/>
  <c r="Z6" i="3"/>
  <c r="AC9" i="3" s="1"/>
  <c r="AE9" i="3" s="1"/>
  <c r="S7" i="3"/>
  <c r="S8" i="3"/>
  <c r="J11" i="3"/>
  <c r="Z13" i="3"/>
  <c r="AB13" i="3" s="1"/>
  <c r="J14" i="3"/>
  <c r="V17" i="3"/>
  <c r="S18" i="3"/>
  <c r="V21" i="3"/>
  <c r="Z28" i="3"/>
  <c r="AB28" i="3" s="1"/>
  <c r="S35" i="3"/>
  <c r="Z41" i="3"/>
  <c r="AB41" i="3" s="1"/>
  <c r="S44" i="3"/>
  <c r="V50" i="3"/>
  <c r="S51" i="3"/>
  <c r="Z51" i="3"/>
  <c r="Z52" i="3"/>
  <c r="AB52" i="3" s="1"/>
  <c r="J56" i="3"/>
  <c r="S57" i="3"/>
  <c r="Z57" i="3"/>
  <c r="J62" i="3"/>
  <c r="S63" i="3"/>
  <c r="Z63" i="3"/>
  <c r="J68" i="3"/>
  <c r="S69" i="3"/>
  <c r="Z69" i="3"/>
  <c r="AC69" i="3" s="1"/>
  <c r="AE69" i="3" s="1"/>
  <c r="Z72" i="3"/>
  <c r="S73" i="3"/>
  <c r="Z73" i="3"/>
  <c r="S77" i="3"/>
  <c r="Z77" i="3"/>
  <c r="Z91" i="3"/>
  <c r="J94" i="3"/>
  <c r="K94" i="3"/>
  <c r="M94" i="3" s="1"/>
  <c r="Z106" i="3"/>
  <c r="Z115" i="3"/>
  <c r="AB115" i="3" s="1"/>
  <c r="Z123" i="3"/>
  <c r="AB123" i="3" s="1"/>
  <c r="Z127" i="3"/>
  <c r="AB127" i="3" s="1"/>
  <c r="Z129" i="3"/>
  <c r="AB129" i="3" s="1"/>
  <c r="K145" i="3"/>
  <c r="M145" i="3" s="1"/>
  <c r="J145" i="3"/>
  <c r="V172" i="3"/>
  <c r="S168" i="3"/>
  <c r="K176" i="3"/>
  <c r="M176" i="3" s="1"/>
  <c r="J176" i="3"/>
  <c r="Z176" i="3"/>
  <c r="AB176" i="3" s="1"/>
  <c r="K234" i="3"/>
  <c r="M234" i="3" s="1"/>
  <c r="J234" i="3"/>
  <c r="Z236" i="3"/>
  <c r="AB236" i="3" s="1"/>
  <c r="K237" i="3"/>
  <c r="M237" i="3" s="1"/>
  <c r="V19" i="3"/>
  <c r="V28" i="3"/>
  <c r="AC55" i="3"/>
  <c r="AE55" i="3" s="1"/>
  <c r="K188" i="3"/>
  <c r="M188" i="3" s="1"/>
  <c r="J188" i="3"/>
  <c r="V11" i="3"/>
  <c r="K13" i="3"/>
  <c r="M13" i="3" s="1"/>
  <c r="K58" i="3"/>
  <c r="M58" i="3" s="1"/>
  <c r="K64" i="3"/>
  <c r="M64" i="3" s="1"/>
  <c r="K70" i="3"/>
  <c r="M70" i="3" s="1"/>
  <c r="Z79" i="3"/>
  <c r="Z80" i="3"/>
  <c r="AB80" i="3" s="1"/>
  <c r="J100" i="3"/>
  <c r="K100" i="3"/>
  <c r="M100" i="3" s="1"/>
  <c r="J120" i="3"/>
  <c r="K122" i="3"/>
  <c r="M122" i="3" s="1"/>
  <c r="K120" i="3"/>
  <c r="M120" i="3" s="1"/>
  <c r="K124" i="3"/>
  <c r="M124" i="3" s="1"/>
  <c r="S174" i="3"/>
  <c r="J202" i="3"/>
  <c r="K202" i="3"/>
  <c r="M202" i="3" s="1"/>
  <c r="V29" i="3"/>
  <c r="K7" i="3"/>
  <c r="M7" i="3" s="1"/>
  <c r="X205" i="3"/>
  <c r="J12" i="3"/>
  <c r="AC12" i="3"/>
  <c r="AE12" i="3" s="1"/>
  <c r="K17" i="3"/>
  <c r="M17" i="3" s="1"/>
  <c r="Z18" i="3"/>
  <c r="AC22" i="3" s="1"/>
  <c r="AE22" i="3" s="1"/>
  <c r="Z19" i="3"/>
  <c r="Z21" i="3"/>
  <c r="AB21" i="3" s="1"/>
  <c r="Z25" i="3"/>
  <c r="AB25" i="3" s="1"/>
  <c r="AC30" i="3"/>
  <c r="AE30" i="3" s="1"/>
  <c r="S33" i="3"/>
  <c r="Z46" i="3"/>
  <c r="AC46" i="3" s="1"/>
  <c r="AE46" i="3" s="1"/>
  <c r="Z48" i="3"/>
  <c r="AC49" i="3" s="1"/>
  <c r="AE49" i="3" s="1"/>
  <c r="Z49" i="3"/>
  <c r="AB49" i="3" s="1"/>
  <c r="Z53" i="3"/>
  <c r="AB53" i="3" s="1"/>
  <c r="J54" i="3"/>
  <c r="AC54" i="3"/>
  <c r="AE54" i="3" s="1"/>
  <c r="AB55" i="3"/>
  <c r="Z59" i="3"/>
  <c r="AB59" i="3" s="1"/>
  <c r="J60" i="3"/>
  <c r="AC60" i="3"/>
  <c r="AE60" i="3" s="1"/>
  <c r="Z65" i="3"/>
  <c r="AB65" i="3" s="1"/>
  <c r="J66" i="3"/>
  <c r="AC66" i="3"/>
  <c r="AE66" i="3" s="1"/>
  <c r="AB67" i="3"/>
  <c r="Z71" i="3"/>
  <c r="AB71" i="3" s="1"/>
  <c r="K80" i="3"/>
  <c r="M80" i="3" s="1"/>
  <c r="AC81" i="3"/>
  <c r="AE81" i="3" s="1"/>
  <c r="K83" i="3"/>
  <c r="M83" i="3" s="1"/>
  <c r="Z94" i="3"/>
  <c r="AB94" i="3" s="1"/>
  <c r="Z103" i="3"/>
  <c r="J106" i="3"/>
  <c r="K106" i="3"/>
  <c r="M106" i="3" s="1"/>
  <c r="J132" i="3"/>
  <c r="K132" i="3"/>
  <c r="M132" i="3" s="1"/>
  <c r="Z149" i="3"/>
  <c r="AB149" i="3" s="1"/>
  <c r="K216" i="3"/>
  <c r="M216" i="3" s="1"/>
  <c r="J216" i="3"/>
  <c r="T224" i="3"/>
  <c r="V224" i="3" s="1"/>
  <c r="S224" i="3"/>
  <c r="Z225" i="3"/>
  <c r="T226" i="3"/>
  <c r="V226" i="3" s="1"/>
  <c r="T231" i="3"/>
  <c r="V231" i="3" s="1"/>
  <c r="T227" i="3"/>
  <c r="V227" i="3" s="1"/>
  <c r="S226" i="3"/>
  <c r="AC227" i="3"/>
  <c r="AE227" i="3" s="1"/>
  <c r="AB227" i="3"/>
  <c r="V80" i="3"/>
  <c r="Z125" i="3"/>
  <c r="Z143" i="3"/>
  <c r="AB143" i="3" s="1"/>
  <c r="Z151" i="3"/>
  <c r="AB151" i="3" s="1"/>
  <c r="Z152" i="3"/>
  <c r="AB152" i="3" s="1"/>
  <c r="Z156" i="3"/>
  <c r="Z160" i="3"/>
  <c r="AB160" i="3" s="1"/>
  <c r="Z163" i="3"/>
  <c r="AC163" i="3" s="1"/>
  <c r="AE163" i="3" s="1"/>
  <c r="Z169" i="3"/>
  <c r="AB169" i="3" s="1"/>
  <c r="K182" i="3"/>
  <c r="M182" i="3" s="1"/>
  <c r="Z200" i="3"/>
  <c r="AB200" i="3" s="1"/>
  <c r="P259" i="3"/>
  <c r="O261" i="3"/>
  <c r="Q209" i="3"/>
  <c r="T219" i="3"/>
  <c r="V219" i="3" s="1"/>
  <c r="K221" i="3"/>
  <c r="M221" i="3" s="1"/>
  <c r="Z224" i="3"/>
  <c r="AB224" i="3" s="1"/>
  <c r="Z228" i="3"/>
  <c r="T242" i="3"/>
  <c r="V242" i="3" s="1"/>
  <c r="T248" i="3"/>
  <c r="V248" i="3" s="1"/>
  <c r="Y252" i="3"/>
  <c r="X254" i="3"/>
  <c r="Z83" i="3"/>
  <c r="AB83" i="3" s="1"/>
  <c r="V86" i="3"/>
  <c r="V134" i="3"/>
  <c r="V143" i="3"/>
  <c r="Z144" i="3"/>
  <c r="AC145" i="3" s="1"/>
  <c r="AE145" i="3" s="1"/>
  <c r="K148" i="3"/>
  <c r="M148" i="3" s="1"/>
  <c r="J156" i="3"/>
  <c r="K157" i="3"/>
  <c r="M157" i="3" s="1"/>
  <c r="Z165" i="3"/>
  <c r="AC165" i="3" s="1"/>
  <c r="AE165" i="3" s="1"/>
  <c r="V170" i="3"/>
  <c r="K178" i="3"/>
  <c r="M178" i="3" s="1"/>
  <c r="S180" i="3"/>
  <c r="J182" i="3"/>
  <c r="Z182" i="3"/>
  <c r="AC182" i="3" s="1"/>
  <c r="AE182" i="3" s="1"/>
  <c r="Z184" i="3"/>
  <c r="Z185" i="3"/>
  <c r="AC185" i="3" s="1"/>
  <c r="AE185" i="3" s="1"/>
  <c r="J186" i="3"/>
  <c r="Z188" i="3"/>
  <c r="AB188" i="3" s="1"/>
  <c r="J194" i="3"/>
  <c r="Z194" i="3"/>
  <c r="Z195" i="3"/>
  <c r="AC195" i="3" s="1"/>
  <c r="AE195" i="3" s="1"/>
  <c r="S198" i="3"/>
  <c r="V200" i="3"/>
  <c r="Q206" i="3"/>
  <c r="J215" i="3"/>
  <c r="S219" i="3"/>
  <c r="J221" i="3"/>
  <c r="T228" i="3"/>
  <c r="V228" i="3" s="1"/>
  <c r="T229" i="3"/>
  <c r="V229" i="3" s="1"/>
  <c r="Z232" i="3"/>
  <c r="AB232" i="3" s="1"/>
  <c r="T234" i="3"/>
  <c r="V234" i="3" s="1"/>
  <c r="K235" i="3"/>
  <c r="M235" i="3" s="1"/>
  <c r="J238" i="3"/>
  <c r="S238" i="3"/>
  <c r="Z238" i="3"/>
  <c r="K242" i="3"/>
  <c r="M242" i="3" s="1"/>
  <c r="S242" i="3"/>
  <c r="Z243" i="3"/>
  <c r="T246" i="3"/>
  <c r="V246" i="3" s="1"/>
  <c r="S248" i="3"/>
  <c r="W253" i="3"/>
  <c r="Y254" i="3"/>
  <c r="Z254" i="3" s="1"/>
  <c r="Z87" i="3"/>
  <c r="Z124" i="3"/>
  <c r="AB124" i="3" s="1"/>
  <c r="V125" i="3"/>
  <c r="Z135" i="3"/>
  <c r="AB135" i="3" s="1"/>
  <c r="Z136" i="3"/>
  <c r="Z139" i="3"/>
  <c r="AB139" i="3" s="1"/>
  <c r="Z140" i="3"/>
  <c r="Z141" i="3"/>
  <c r="AB141" i="3" s="1"/>
  <c r="K151" i="3"/>
  <c r="M151" i="3" s="1"/>
  <c r="Z168" i="3"/>
  <c r="AB168" i="3" s="1"/>
  <c r="Z172" i="3"/>
  <c r="AB172" i="3" s="1"/>
  <c r="Z174" i="3"/>
  <c r="AC174" i="3" s="1"/>
  <c r="AE174" i="3" s="1"/>
  <c r="V176" i="3"/>
  <c r="V188" i="3"/>
  <c r="Z190" i="3"/>
  <c r="AB190" i="3" s="1"/>
  <c r="Z191" i="3"/>
  <c r="AC191" i="3" s="1"/>
  <c r="AE191" i="3" s="1"/>
  <c r="V194" i="3"/>
  <c r="K200" i="3"/>
  <c r="M200" i="3" s="1"/>
  <c r="Z203" i="3"/>
  <c r="AB203" i="3" s="1"/>
  <c r="Z218" i="3"/>
  <c r="AB218" i="3" s="1"/>
  <c r="Z222" i="3"/>
  <c r="AB222" i="3" s="1"/>
  <c r="Z229" i="3"/>
  <c r="AC229" i="3" s="1"/>
  <c r="AE229" i="3" s="1"/>
  <c r="Z230" i="3"/>
  <c r="AB230" i="3" s="1"/>
  <c r="Z241" i="3"/>
  <c r="Q250" i="3"/>
  <c r="H255" i="3"/>
  <c r="J255" i="3" s="1"/>
  <c r="E257" i="3"/>
  <c r="F259" i="3"/>
  <c r="G260" i="3"/>
  <c r="G257" i="3"/>
  <c r="K246" i="3"/>
  <c r="M246" i="3" s="1"/>
  <c r="Z245" i="3"/>
  <c r="AB245" i="3" s="1"/>
  <c r="Z246" i="3"/>
  <c r="AB246" i="3" s="1"/>
  <c r="Z248" i="3"/>
  <c r="AB248" i="3" s="1"/>
  <c r="E262" i="3"/>
  <c r="F260" i="3"/>
  <c r="F262" i="3"/>
  <c r="F261" i="3"/>
  <c r="J244" i="3"/>
  <c r="Z244" i="3"/>
  <c r="AC244" i="3" s="1"/>
  <c r="AE244" i="3" s="1"/>
  <c r="K248" i="3"/>
  <c r="M248" i="3" s="1"/>
  <c r="Z249" i="3"/>
  <c r="AB249" i="3" s="1"/>
  <c r="H253" i="3"/>
  <c r="J253" i="3" s="1"/>
  <c r="G261" i="3"/>
  <c r="K244" i="3"/>
  <c r="M244" i="3" s="1"/>
  <c r="Z247" i="3"/>
  <c r="AB247" i="3" s="1"/>
  <c r="J248" i="3"/>
  <c r="AB47" i="3"/>
  <c r="AC19" i="3"/>
  <c r="AE19" i="3" s="1"/>
  <c r="AB19" i="3"/>
  <c r="AB48" i="3"/>
  <c r="W205" i="3"/>
  <c r="Z7" i="3"/>
  <c r="V55" i="3"/>
  <c r="S55" i="3"/>
  <c r="AC77" i="3"/>
  <c r="AE77" i="3" s="1"/>
  <c r="AB77" i="3"/>
  <c r="AC79" i="3"/>
  <c r="AE79" i="3" s="1"/>
  <c r="AB79" i="3"/>
  <c r="AB85" i="3"/>
  <c r="S107" i="3"/>
  <c r="AC126" i="3"/>
  <c r="AE126" i="3" s="1"/>
  <c r="AB126" i="3"/>
  <c r="J7" i="3"/>
  <c r="Y206" i="3"/>
  <c r="K10" i="3"/>
  <c r="M10" i="3" s="1"/>
  <c r="J10" i="3"/>
  <c r="S17" i="3"/>
  <c r="K24" i="3"/>
  <c r="M24" i="3" s="1"/>
  <c r="J24" i="3"/>
  <c r="J59" i="3"/>
  <c r="K59" i="3"/>
  <c r="M59" i="3" s="1"/>
  <c r="K65" i="3"/>
  <c r="M65" i="3" s="1"/>
  <c r="J65" i="3"/>
  <c r="S75" i="3"/>
  <c r="V75" i="3"/>
  <c r="V103" i="3"/>
  <c r="S103" i="3"/>
  <c r="S126" i="3"/>
  <c r="V131" i="3"/>
  <c r="V127" i="3"/>
  <c r="V126" i="3"/>
  <c r="AC129" i="3"/>
  <c r="AE129" i="3" s="1"/>
  <c r="AB140" i="3"/>
  <c r="S146" i="3"/>
  <c r="V146" i="3"/>
  <c r="AB147" i="3"/>
  <c r="AC147" i="3"/>
  <c r="AE147" i="3" s="1"/>
  <c r="S183" i="3"/>
  <c r="V183" i="3"/>
  <c r="X204" i="3"/>
  <c r="Y207" i="3"/>
  <c r="Y260" i="3" s="1"/>
  <c r="W209" i="3"/>
  <c r="Z11" i="3"/>
  <c r="Z17" i="3"/>
  <c r="V25" i="3"/>
  <c r="Z29" i="3"/>
  <c r="Z39" i="3"/>
  <c r="AB39" i="3" s="1"/>
  <c r="Z44" i="3"/>
  <c r="S45" i="3"/>
  <c r="V46" i="3"/>
  <c r="S46" i="3"/>
  <c r="V48" i="3"/>
  <c r="S48" i="3"/>
  <c r="V52" i="3"/>
  <c r="V53" i="3"/>
  <c r="S53" i="3"/>
  <c r="S59" i="3"/>
  <c r="V65" i="3"/>
  <c r="S65" i="3"/>
  <c r="S71" i="3"/>
  <c r="V71" i="3"/>
  <c r="K81" i="3"/>
  <c r="M81" i="3" s="1"/>
  <c r="J81" i="3"/>
  <c r="J87" i="3"/>
  <c r="K87" i="3"/>
  <c r="M87" i="3" s="1"/>
  <c r="S95" i="3"/>
  <c r="AB106" i="3"/>
  <c r="V109" i="3"/>
  <c r="S109" i="3"/>
  <c r="AB125" i="3"/>
  <c r="AC125" i="3"/>
  <c r="AE125" i="3" s="1"/>
  <c r="J177" i="3"/>
  <c r="K177" i="3"/>
  <c r="M177" i="3" s="1"/>
  <c r="J179" i="3"/>
  <c r="K179" i="3"/>
  <c r="M179" i="3" s="1"/>
  <c r="S189" i="3"/>
  <c r="V189" i="3"/>
  <c r="AC33" i="3"/>
  <c r="AE33" i="3" s="1"/>
  <c r="AB43" i="3"/>
  <c r="K48" i="3"/>
  <c r="M48" i="3" s="1"/>
  <c r="J48" i="3"/>
  <c r="V49" i="3"/>
  <c r="S49" i="3"/>
  <c r="AC58" i="3"/>
  <c r="AE58" i="3" s="1"/>
  <c r="AB58" i="3"/>
  <c r="V61" i="3"/>
  <c r="S61" i="3"/>
  <c r="V67" i="3"/>
  <c r="S67" i="3"/>
  <c r="AC70" i="3"/>
  <c r="AE70" i="3" s="1"/>
  <c r="AB70" i="3"/>
  <c r="AC83" i="3"/>
  <c r="AE83" i="3" s="1"/>
  <c r="V97" i="3"/>
  <c r="S97" i="3"/>
  <c r="S128" i="3"/>
  <c r="W208" i="3"/>
  <c r="S11" i="3"/>
  <c r="J13" i="3"/>
  <c r="K16" i="3"/>
  <c r="M16" i="3" s="1"/>
  <c r="J16" i="3"/>
  <c r="AB16" i="3"/>
  <c r="AB26" i="3"/>
  <c r="S29" i="3"/>
  <c r="K36" i="3"/>
  <c r="M36" i="3" s="1"/>
  <c r="J36" i="3"/>
  <c r="J71" i="3"/>
  <c r="K71" i="3"/>
  <c r="M71" i="3" s="1"/>
  <c r="AC76" i="3"/>
  <c r="AE76" i="3" s="1"/>
  <c r="AB76" i="3"/>
  <c r="AB78" i="3"/>
  <c r="AC78" i="3"/>
  <c r="AE78" i="3" s="1"/>
  <c r="V89" i="3"/>
  <c r="S89" i="3"/>
  <c r="V113" i="3"/>
  <c r="S113" i="3"/>
  <c r="Y204" i="3"/>
  <c r="W206" i="3"/>
  <c r="V10" i="3"/>
  <c r="S10" i="3"/>
  <c r="X209" i="3"/>
  <c r="X262" i="3" s="1"/>
  <c r="Z14" i="3"/>
  <c r="AC15" i="3"/>
  <c r="AE15" i="3" s="1"/>
  <c r="AB15" i="3"/>
  <c r="S16" i="3"/>
  <c r="Z20" i="3"/>
  <c r="V22" i="3"/>
  <c r="S22" i="3"/>
  <c r="AB23" i="3"/>
  <c r="V24" i="3"/>
  <c r="S24" i="3"/>
  <c r="V26" i="3"/>
  <c r="S26" i="3"/>
  <c r="AB27" i="3"/>
  <c r="Z32" i="3"/>
  <c r="V34" i="3"/>
  <c r="S34" i="3"/>
  <c r="AC35" i="3"/>
  <c r="AE35" i="3" s="1"/>
  <c r="AB35" i="3"/>
  <c r="V36" i="3"/>
  <c r="S36" i="3"/>
  <c r="Z38" i="3"/>
  <c r="AB38" i="3" s="1"/>
  <c r="AC42" i="3"/>
  <c r="AE42" i="3" s="1"/>
  <c r="Z45" i="3"/>
  <c r="AB51" i="3"/>
  <c r="J55" i="3"/>
  <c r="K55" i="3"/>
  <c r="M55" i="3" s="1"/>
  <c r="Z56" i="3"/>
  <c r="AC57" i="3"/>
  <c r="AE57" i="3" s="1"/>
  <c r="AB57" i="3"/>
  <c r="AC59" i="3"/>
  <c r="AE59" i="3" s="1"/>
  <c r="J61" i="3"/>
  <c r="K61" i="3"/>
  <c r="M61" i="3" s="1"/>
  <c r="Z62" i="3"/>
  <c r="AC63" i="3"/>
  <c r="AE63" i="3" s="1"/>
  <c r="AB63" i="3"/>
  <c r="K67" i="3"/>
  <c r="M67" i="3" s="1"/>
  <c r="J67" i="3"/>
  <c r="Z68" i="3"/>
  <c r="AC71" i="3"/>
  <c r="AE71" i="3" s="1"/>
  <c r="Z74" i="3"/>
  <c r="V81" i="3"/>
  <c r="S81" i="3"/>
  <c r="AB81" i="3"/>
  <c r="AC82" i="3"/>
  <c r="AE82" i="3" s="1"/>
  <c r="AB88" i="3"/>
  <c r="V91" i="3"/>
  <c r="S91" i="3"/>
  <c r="V101" i="3"/>
  <c r="S101" i="3"/>
  <c r="V115" i="3"/>
  <c r="S115" i="3"/>
  <c r="V117" i="3"/>
  <c r="S117" i="3"/>
  <c r="S195" i="3"/>
  <c r="V195" i="3"/>
  <c r="AC199" i="3"/>
  <c r="AE199" i="3" s="1"/>
  <c r="V98" i="3"/>
  <c r="V99" i="3"/>
  <c r="AB133" i="3"/>
  <c r="J140" i="3"/>
  <c r="K140" i="3"/>
  <c r="M140" i="3" s="1"/>
  <c r="AB145" i="3"/>
  <c r="V156" i="3"/>
  <c r="V160" i="3"/>
  <c r="S156" i="3"/>
  <c r="V158" i="3"/>
  <c r="S158" i="3"/>
  <c r="AB166" i="3"/>
  <c r="AC166" i="3"/>
  <c r="AE166" i="3" s="1"/>
  <c r="J175" i="3"/>
  <c r="K175" i="3"/>
  <c r="M175" i="3" s="1"/>
  <c r="S179" i="3"/>
  <c r="V179" i="3"/>
  <c r="S185" i="3"/>
  <c r="AC188" i="3"/>
  <c r="AE188" i="3" s="1"/>
  <c r="AB194" i="3"/>
  <c r="S201" i="3"/>
  <c r="V201" i="3"/>
  <c r="AC202" i="3"/>
  <c r="AE202" i="3" s="1"/>
  <c r="Y205" i="3"/>
  <c r="Z8" i="3"/>
  <c r="W207" i="3"/>
  <c r="X208" i="3"/>
  <c r="X261" i="3" s="1"/>
  <c r="Y209" i="3"/>
  <c r="S50" i="3"/>
  <c r="J58" i="3"/>
  <c r="S58" i="3"/>
  <c r="J64" i="3"/>
  <c r="S64" i="3"/>
  <c r="J70" i="3"/>
  <c r="S70" i="3"/>
  <c r="S76" i="3"/>
  <c r="J78" i="3"/>
  <c r="S78" i="3"/>
  <c r="J80" i="3"/>
  <c r="S80" i="3"/>
  <c r="J84" i="3"/>
  <c r="S84" i="3"/>
  <c r="J86" i="3"/>
  <c r="S86" i="3"/>
  <c r="V88" i="3"/>
  <c r="K89" i="3"/>
  <c r="M89" i="3" s="1"/>
  <c r="J89" i="3"/>
  <c r="AB89" i="3"/>
  <c r="S90" i="3"/>
  <c r="K91" i="3"/>
  <c r="M91" i="3" s="1"/>
  <c r="J91" i="3"/>
  <c r="AB91" i="3"/>
  <c r="K93" i="3"/>
  <c r="M93" i="3" s="1"/>
  <c r="K95" i="3"/>
  <c r="M95" i="3" s="1"/>
  <c r="J95" i="3"/>
  <c r="S96" i="3"/>
  <c r="K97" i="3"/>
  <c r="M97" i="3" s="1"/>
  <c r="J97" i="3"/>
  <c r="S98" i="3"/>
  <c r="K99" i="3"/>
  <c r="M99" i="3" s="1"/>
  <c r="K101" i="3"/>
  <c r="M101" i="3" s="1"/>
  <c r="J101" i="3"/>
  <c r="AB101" i="3"/>
  <c r="S102" i="3"/>
  <c r="K103" i="3"/>
  <c r="M103" i="3" s="1"/>
  <c r="J103" i="3"/>
  <c r="AB103" i="3"/>
  <c r="K105" i="3"/>
  <c r="M105" i="3" s="1"/>
  <c r="K107" i="3"/>
  <c r="M107" i="3" s="1"/>
  <c r="J107" i="3"/>
  <c r="S108" i="3"/>
  <c r="K109" i="3"/>
  <c r="M109" i="3" s="1"/>
  <c r="J109" i="3"/>
  <c r="AB109" i="3"/>
  <c r="K111" i="3"/>
  <c r="M111" i="3" s="1"/>
  <c r="K113" i="3"/>
  <c r="M113" i="3" s="1"/>
  <c r="J113" i="3"/>
  <c r="AB113" i="3"/>
  <c r="K115" i="3"/>
  <c r="M115" i="3" s="1"/>
  <c r="J115" i="3"/>
  <c r="V116" i="3"/>
  <c r="K118" i="3"/>
  <c r="M118" i="3" s="1"/>
  <c r="J118" i="3"/>
  <c r="AC127" i="3"/>
  <c r="AE127" i="3" s="1"/>
  <c r="AC131" i="3"/>
  <c r="AE131" i="3" s="1"/>
  <c r="V141" i="3"/>
  <c r="S138" i="3"/>
  <c r="V138" i="3"/>
  <c r="J142" i="3"/>
  <c r="K142" i="3"/>
  <c r="M142" i="3" s="1"/>
  <c r="S150" i="3"/>
  <c r="V150" i="3"/>
  <c r="AB154" i="3"/>
  <c r="AB162" i="3"/>
  <c r="AC162" i="3"/>
  <c r="AE162" i="3" s="1"/>
  <c r="S163" i="3"/>
  <c r="V163" i="3"/>
  <c r="AB165" i="3"/>
  <c r="J167" i="3"/>
  <c r="K167" i="3"/>
  <c r="M167" i="3" s="1"/>
  <c r="J171" i="3"/>
  <c r="K171" i="3"/>
  <c r="M171" i="3" s="1"/>
  <c r="J173" i="3"/>
  <c r="K173" i="3"/>
  <c r="M173" i="3" s="1"/>
  <c r="AC178" i="3"/>
  <c r="AE178" i="3" s="1"/>
  <c r="AB184" i="3"/>
  <c r="AC184" i="3"/>
  <c r="AE184" i="3" s="1"/>
  <c r="AB185" i="3"/>
  <c r="AB186" i="3"/>
  <c r="AC186" i="3"/>
  <c r="AE186" i="3" s="1"/>
  <c r="S187" i="3"/>
  <c r="V187" i="3"/>
  <c r="S191" i="3"/>
  <c r="V191" i="3"/>
  <c r="J193" i="3"/>
  <c r="K193" i="3"/>
  <c r="M193" i="3" s="1"/>
  <c r="AC201" i="3"/>
  <c r="AE201" i="3" s="1"/>
  <c r="AB201" i="3"/>
  <c r="G258" i="3"/>
  <c r="H205" i="3"/>
  <c r="K82" i="3"/>
  <c r="M82" i="3" s="1"/>
  <c r="V82" i="3"/>
  <c r="V92" i="3"/>
  <c r="V93" i="3"/>
  <c r="V104" i="3"/>
  <c r="V105" i="3"/>
  <c r="V110" i="3"/>
  <c r="V111" i="3"/>
  <c r="V119" i="3"/>
  <c r="V114" i="3"/>
  <c r="AB116" i="3"/>
  <c r="S132" i="3"/>
  <c r="V135" i="3"/>
  <c r="V136" i="3"/>
  <c r="J152" i="3"/>
  <c r="K152" i="3"/>
  <c r="M152" i="3" s="1"/>
  <c r="S155" i="3"/>
  <c r="V155" i="3"/>
  <c r="S157" i="3"/>
  <c r="V157" i="3"/>
  <c r="AB174" i="3"/>
  <c r="J187" i="3"/>
  <c r="K187" i="3"/>
  <c r="M187" i="3" s="1"/>
  <c r="AB195" i="3"/>
  <c r="AB196" i="3"/>
  <c r="W204" i="3"/>
  <c r="X207" i="3"/>
  <c r="Y208" i="3"/>
  <c r="K84" i="3"/>
  <c r="M84" i="3" s="1"/>
  <c r="Z90" i="3"/>
  <c r="K92" i="3"/>
  <c r="M92" i="3" s="1"/>
  <c r="Z92" i="3"/>
  <c r="Z93" i="3"/>
  <c r="V94" i="3"/>
  <c r="Z96" i="3"/>
  <c r="K98" i="3"/>
  <c r="M98" i="3" s="1"/>
  <c r="Z98" i="3"/>
  <c r="Z99" i="3"/>
  <c r="V100" i="3"/>
  <c r="Z102" i="3"/>
  <c r="K104" i="3"/>
  <c r="M104" i="3" s="1"/>
  <c r="Z104" i="3"/>
  <c r="Z105" i="3"/>
  <c r="Z108" i="3"/>
  <c r="AC113" i="3" s="1"/>
  <c r="AE113" i="3" s="1"/>
  <c r="K110" i="3"/>
  <c r="M110" i="3" s="1"/>
  <c r="Z110" i="3"/>
  <c r="Z111" i="3"/>
  <c r="V112" i="3"/>
  <c r="K119" i="3"/>
  <c r="M119" i="3" s="1"/>
  <c r="K114" i="3"/>
  <c r="M114" i="3" s="1"/>
  <c r="Z114" i="3"/>
  <c r="AC115" i="3" s="1"/>
  <c r="AE115" i="3" s="1"/>
  <c r="K116" i="3"/>
  <c r="M116" i="3" s="1"/>
  <c r="K117" i="3"/>
  <c r="M117" i="3" s="1"/>
  <c r="J117" i="3"/>
  <c r="V118" i="3"/>
  <c r="J126" i="3"/>
  <c r="K131" i="3"/>
  <c r="M131" i="3" s="1"/>
  <c r="K127" i="3"/>
  <c r="M127" i="3" s="1"/>
  <c r="K126" i="3"/>
  <c r="M126" i="3" s="1"/>
  <c r="V130" i="3"/>
  <c r="AB136" i="3"/>
  <c r="AB137" i="3"/>
  <c r="V139" i="3"/>
  <c r="V140" i="3"/>
  <c r="K147" i="3"/>
  <c r="M147" i="3" s="1"/>
  <c r="J144" i="3"/>
  <c r="K144" i="3"/>
  <c r="M144" i="3" s="1"/>
  <c r="K146" i="3"/>
  <c r="M146" i="3" s="1"/>
  <c r="S148" i="3"/>
  <c r="V148" i="3"/>
  <c r="K149" i="3"/>
  <c r="M149" i="3" s="1"/>
  <c r="V152" i="3"/>
  <c r="AB156" i="3"/>
  <c r="AC156" i="3"/>
  <c r="AE156" i="3" s="1"/>
  <c r="AC158" i="3"/>
  <c r="AE158" i="3" s="1"/>
  <c r="AB163" i="3"/>
  <c r="S173" i="3"/>
  <c r="V173" i="3"/>
  <c r="AC176" i="3"/>
  <c r="AE176" i="3" s="1"/>
  <c r="AB180" i="3"/>
  <c r="AC180" i="3"/>
  <c r="AE180" i="3" s="1"/>
  <c r="J181" i="3"/>
  <c r="K181" i="3"/>
  <c r="M181" i="3" s="1"/>
  <c r="J183" i="3"/>
  <c r="K183" i="3"/>
  <c r="M183" i="3" s="1"/>
  <c r="J189" i="3"/>
  <c r="K189" i="3"/>
  <c r="M189" i="3" s="1"/>
  <c r="AB191" i="3"/>
  <c r="S193" i="3"/>
  <c r="V193" i="3"/>
  <c r="AB198" i="3"/>
  <c r="AC198" i="3"/>
  <c r="AE198" i="3" s="1"/>
  <c r="S199" i="3"/>
  <c r="V199" i="3"/>
  <c r="Q262" i="3"/>
  <c r="S209" i="3"/>
  <c r="T223" i="3"/>
  <c r="V223" i="3" s="1"/>
  <c r="S223" i="3"/>
  <c r="AB240" i="3"/>
  <c r="AC240" i="3"/>
  <c r="AE240" i="3" s="1"/>
  <c r="S250" i="3"/>
  <c r="T254" i="3"/>
  <c r="V254" i="3" s="1"/>
  <c r="H252" i="3"/>
  <c r="W252" i="3"/>
  <c r="V123" i="3"/>
  <c r="Z128" i="3"/>
  <c r="V129" i="3"/>
  <c r="Z130" i="3"/>
  <c r="Z132" i="3"/>
  <c r="AC133" i="3" s="1"/>
  <c r="AE133" i="3" s="1"/>
  <c r="Z134" i="3"/>
  <c r="K139" i="3"/>
  <c r="M139" i="3" s="1"/>
  <c r="K143" i="3"/>
  <c r="M143" i="3" s="1"/>
  <c r="S161" i="3"/>
  <c r="V161" i="3"/>
  <c r="J165" i="3"/>
  <c r="K165" i="3"/>
  <c r="M165" i="3" s="1"/>
  <c r="S167" i="3"/>
  <c r="V167" i="3"/>
  <c r="J169" i="3"/>
  <c r="K169" i="3"/>
  <c r="M169" i="3" s="1"/>
  <c r="S171" i="3"/>
  <c r="V171" i="3"/>
  <c r="Z173" i="3"/>
  <c r="S175" i="3"/>
  <c r="V175" i="3"/>
  <c r="S177" i="3"/>
  <c r="V177" i="3"/>
  <c r="Z179" i="3"/>
  <c r="S181" i="3"/>
  <c r="V181" i="3"/>
  <c r="Z183" i="3"/>
  <c r="Z187" i="3"/>
  <c r="Z189" i="3"/>
  <c r="Z193" i="3"/>
  <c r="J197" i="3"/>
  <c r="K197" i="3"/>
  <c r="M197" i="3" s="1"/>
  <c r="E259" i="3"/>
  <c r="T218" i="3"/>
  <c r="V218" i="3" s="1"/>
  <c r="S218" i="3"/>
  <c r="S235" i="3"/>
  <c r="T235" i="3"/>
  <c r="V235" i="3" s="1"/>
  <c r="AB238" i="3"/>
  <c r="AC238" i="3"/>
  <c r="AE238" i="3" s="1"/>
  <c r="AB243" i="3"/>
  <c r="X250" i="3"/>
  <c r="H250" i="3"/>
  <c r="Z118" i="3"/>
  <c r="V120" i="3"/>
  <c r="K121" i="3"/>
  <c r="M121" i="3" s="1"/>
  <c r="V121" i="3"/>
  <c r="V122" i="3"/>
  <c r="K123" i="3"/>
  <c r="M123" i="3" s="1"/>
  <c r="S123" i="3"/>
  <c r="K128" i="3"/>
  <c r="M128" i="3" s="1"/>
  <c r="K129" i="3"/>
  <c r="M129" i="3" s="1"/>
  <c r="K130" i="3"/>
  <c r="M130" i="3" s="1"/>
  <c r="V137" i="3"/>
  <c r="K141" i="3"/>
  <c r="M141" i="3" s="1"/>
  <c r="J138" i="3"/>
  <c r="Z138" i="3"/>
  <c r="AC143" i="3" s="1"/>
  <c r="AE143" i="3" s="1"/>
  <c r="V147" i="3"/>
  <c r="S144" i="3"/>
  <c r="Z146" i="3"/>
  <c r="Z148" i="3"/>
  <c r="K154" i="3"/>
  <c r="M154" i="3" s="1"/>
  <c r="K153" i="3"/>
  <c r="M153" i="3" s="1"/>
  <c r="J150" i="3"/>
  <c r="Z150" i="3"/>
  <c r="K155" i="3"/>
  <c r="M155" i="3" s="1"/>
  <c r="V159" i="3"/>
  <c r="AC161" i="3"/>
  <c r="AE161" i="3" s="1"/>
  <c r="V166" i="3"/>
  <c r="V162" i="3"/>
  <c r="S162" i="3"/>
  <c r="J163" i="3"/>
  <c r="K163" i="3"/>
  <c r="M163" i="3" s="1"/>
  <c r="S165" i="3"/>
  <c r="V165" i="3"/>
  <c r="Z167" i="3"/>
  <c r="S169" i="3"/>
  <c r="V169" i="3"/>
  <c r="Z171" i="3"/>
  <c r="Z175" i="3"/>
  <c r="Z177" i="3"/>
  <c r="Z181" i="3"/>
  <c r="J185" i="3"/>
  <c r="K185" i="3"/>
  <c r="M185" i="3" s="1"/>
  <c r="J191" i="3"/>
  <c r="K191" i="3"/>
  <c r="M191" i="3" s="1"/>
  <c r="J195" i="3"/>
  <c r="K195" i="3"/>
  <c r="M195" i="3" s="1"/>
  <c r="S197" i="3"/>
  <c r="V197" i="3"/>
  <c r="J199" i="3"/>
  <c r="K199" i="3"/>
  <c r="M199" i="3" s="1"/>
  <c r="J201" i="3"/>
  <c r="K201" i="3"/>
  <c r="M201" i="3" s="1"/>
  <c r="V203" i="3"/>
  <c r="S203" i="3"/>
  <c r="J225" i="3"/>
  <c r="K225" i="3"/>
  <c r="M225" i="3" s="1"/>
  <c r="Z153" i="3"/>
  <c r="K159" i="3"/>
  <c r="M159" i="3" s="1"/>
  <c r="Z159" i="3"/>
  <c r="K160" i="3"/>
  <c r="M160" i="3" s="1"/>
  <c r="K166" i="3"/>
  <c r="M166" i="3" s="1"/>
  <c r="K162" i="3"/>
  <c r="M162" i="3" s="1"/>
  <c r="S202" i="3"/>
  <c r="V202" i="3"/>
  <c r="E261" i="3"/>
  <c r="H208" i="3"/>
  <c r="G262" i="3"/>
  <c r="H209" i="3"/>
  <c r="AB225" i="3"/>
  <c r="J227" i="3"/>
  <c r="K227" i="3"/>
  <c r="M227" i="3" s="1"/>
  <c r="T251" i="3"/>
  <c r="V251" i="3" s="1"/>
  <c r="S251" i="3"/>
  <c r="K158" i="3"/>
  <c r="M158" i="3" s="1"/>
  <c r="K164" i="3"/>
  <c r="M164" i="3" s="1"/>
  <c r="P257" i="3"/>
  <c r="Q204" i="3"/>
  <c r="Q258" i="3"/>
  <c r="S205" i="3"/>
  <c r="Z214" i="3"/>
  <c r="Z216" i="3"/>
  <c r="K218" i="3"/>
  <c r="M218" i="3" s="1"/>
  <c r="J218" i="3"/>
  <c r="Z220" i="3"/>
  <c r="AC225" i="3" s="1"/>
  <c r="AE225" i="3" s="1"/>
  <c r="J231" i="3"/>
  <c r="K231" i="3"/>
  <c r="M231" i="3" s="1"/>
  <c r="X251" i="3"/>
  <c r="X258" i="3" s="1"/>
  <c r="H251" i="3"/>
  <c r="K168" i="3"/>
  <c r="M168" i="3" s="1"/>
  <c r="V168" i="3"/>
  <c r="K174" i="3"/>
  <c r="M174" i="3" s="1"/>
  <c r="V174" i="3"/>
  <c r="K180" i="3"/>
  <c r="M180" i="3" s="1"/>
  <c r="V180" i="3"/>
  <c r="K186" i="3"/>
  <c r="M186" i="3" s="1"/>
  <c r="V186" i="3"/>
  <c r="K192" i="3"/>
  <c r="M192" i="3" s="1"/>
  <c r="V192" i="3"/>
  <c r="K203" i="3"/>
  <c r="M203" i="3" s="1"/>
  <c r="F258" i="3"/>
  <c r="N258" i="3"/>
  <c r="N261" i="3"/>
  <c r="Q208" i="3"/>
  <c r="Z215" i="3"/>
  <c r="Z221" i="3"/>
  <c r="T222" i="3"/>
  <c r="V222" i="3" s="1"/>
  <c r="S222" i="3"/>
  <c r="K226" i="3"/>
  <c r="M226" i="3" s="1"/>
  <c r="K230" i="3"/>
  <c r="M230" i="3" s="1"/>
  <c r="AB226" i="3"/>
  <c r="AC226" i="3"/>
  <c r="AE226" i="3" s="1"/>
  <c r="J229" i="3"/>
  <c r="K229" i="3"/>
  <c r="M229" i="3" s="1"/>
  <c r="S237" i="3"/>
  <c r="T237" i="3"/>
  <c r="V237" i="3" s="1"/>
  <c r="E260" i="3"/>
  <c r="H207" i="3"/>
  <c r="Z219" i="3"/>
  <c r="Z223" i="3"/>
  <c r="S233" i="3"/>
  <c r="T233" i="3"/>
  <c r="V233" i="3" s="1"/>
  <c r="AB234" i="3"/>
  <c r="AB242" i="3"/>
  <c r="AC242" i="3"/>
  <c r="AE242" i="3" s="1"/>
  <c r="T255" i="3"/>
  <c r="V255" i="3" s="1"/>
  <c r="S255" i="3"/>
  <c r="H204" i="3"/>
  <c r="N257" i="3"/>
  <c r="H206" i="3"/>
  <c r="Q207" i="3"/>
  <c r="K222" i="3"/>
  <c r="M222" i="3" s="1"/>
  <c r="K228" i="3"/>
  <c r="M228" i="3" s="1"/>
  <c r="J239" i="3"/>
  <c r="K239" i="3"/>
  <c r="M239" i="3" s="1"/>
  <c r="J241" i="3"/>
  <c r="K241" i="3"/>
  <c r="M241" i="3" s="1"/>
  <c r="J243" i="3"/>
  <c r="K243" i="3"/>
  <c r="M243" i="3" s="1"/>
  <c r="J245" i="3"/>
  <c r="K245" i="3"/>
  <c r="M245" i="3" s="1"/>
  <c r="J247" i="3"/>
  <c r="K247" i="3"/>
  <c r="M247" i="3" s="1"/>
  <c r="J249" i="3"/>
  <c r="K249" i="3"/>
  <c r="M249" i="3" s="1"/>
  <c r="Z233" i="3"/>
  <c r="Z235" i="3"/>
  <c r="S239" i="3"/>
  <c r="T239" i="3"/>
  <c r="V239" i="3" s="1"/>
  <c r="S241" i="3"/>
  <c r="T241" i="3"/>
  <c r="V241" i="3" s="1"/>
  <c r="S243" i="3"/>
  <c r="T243" i="3"/>
  <c r="V243" i="3" s="1"/>
  <c r="S245" i="3"/>
  <c r="T245" i="3"/>
  <c r="V245" i="3" s="1"/>
  <c r="S247" i="3"/>
  <c r="T247" i="3"/>
  <c r="V247" i="3" s="1"/>
  <c r="S249" i="3"/>
  <c r="T249" i="3"/>
  <c r="V249" i="3" s="1"/>
  <c r="T230" i="3"/>
  <c r="V230" i="3" s="1"/>
  <c r="K236" i="3"/>
  <c r="M236" i="3" s="1"/>
  <c r="T236" i="3"/>
  <c r="V236" i="3" s="1"/>
  <c r="Z237" i="3"/>
  <c r="Y250" i="3"/>
  <c r="Y251" i="3"/>
  <c r="X252" i="3"/>
  <c r="X259" i="3" s="1"/>
  <c r="W255" i="3"/>
  <c r="W250" i="3"/>
  <c r="W251" i="3"/>
  <c r="Q253" i="3"/>
  <c r="H254" i="3"/>
  <c r="Y255" i="3"/>
  <c r="T208" i="3" l="1"/>
  <c r="AC190" i="3"/>
  <c r="AE190" i="3" s="1"/>
  <c r="AC170" i="3"/>
  <c r="AE170" i="3" s="1"/>
  <c r="AC203" i="3"/>
  <c r="AE203" i="3" s="1"/>
  <c r="AC172" i="3"/>
  <c r="AE172" i="3" s="1"/>
  <c r="AC51" i="3"/>
  <c r="AE51" i="3" s="1"/>
  <c r="AC27" i="3"/>
  <c r="AE27" i="3" s="1"/>
  <c r="AC25" i="3"/>
  <c r="AE25" i="3" s="1"/>
  <c r="AC64" i="3"/>
  <c r="AE64" i="3" s="1"/>
  <c r="AC26" i="3"/>
  <c r="AE26" i="3" s="1"/>
  <c r="AC48" i="3"/>
  <c r="AE48" i="3" s="1"/>
  <c r="Q259" i="3"/>
  <c r="S259" i="3" s="1"/>
  <c r="T206" i="3"/>
  <c r="AC194" i="3"/>
  <c r="AE194" i="3" s="1"/>
  <c r="T205" i="3"/>
  <c r="V205" i="3" s="1"/>
  <c r="V209" i="3"/>
  <c r="T204" i="3"/>
  <c r="T252" i="3"/>
  <c r="V252" i="3" s="1"/>
  <c r="AC230" i="3"/>
  <c r="AE230" i="3" s="1"/>
  <c r="AC192" i="3"/>
  <c r="AE192" i="3" s="1"/>
  <c r="AC164" i="3"/>
  <c r="AE164" i="3" s="1"/>
  <c r="AC196" i="3"/>
  <c r="AE196" i="3" s="1"/>
  <c r="AB157" i="3"/>
  <c r="AC65" i="3"/>
  <c r="AE65" i="3" s="1"/>
  <c r="AC53" i="3"/>
  <c r="AE53" i="3" s="1"/>
  <c r="AB120" i="3"/>
  <c r="AC86" i="3"/>
  <c r="AE86" i="3" s="1"/>
  <c r="AB34" i="3"/>
  <c r="AB31" i="3"/>
  <c r="T209" i="3"/>
  <c r="AC239" i="3"/>
  <c r="AE239" i="3" s="1"/>
  <c r="Z253" i="3"/>
  <c r="AB253" i="3" s="1"/>
  <c r="AC197" i="3"/>
  <c r="AE197" i="3" s="1"/>
  <c r="T207" i="3"/>
  <c r="AC107" i="3"/>
  <c r="AE107" i="3" s="1"/>
  <c r="AC121" i="3"/>
  <c r="AE121" i="3" s="1"/>
  <c r="AC122" i="3"/>
  <c r="AE122" i="3" s="1"/>
  <c r="AC52" i="3"/>
  <c r="AE52" i="3" s="1"/>
  <c r="AB24" i="3"/>
  <c r="AB61" i="3"/>
  <c r="AB197" i="3"/>
  <c r="AB69" i="3"/>
  <c r="AB36" i="3"/>
  <c r="AC21" i="3"/>
  <c r="AE21" i="3" s="1"/>
  <c r="AC85" i="3"/>
  <c r="AE85" i="3" s="1"/>
  <c r="AC149" i="3"/>
  <c r="AE149" i="3" s="1"/>
  <c r="AB182" i="3"/>
  <c r="AC89" i="3"/>
  <c r="AE89" i="3" s="1"/>
  <c r="AC50" i="3"/>
  <c r="AE50" i="3" s="1"/>
  <c r="AC84" i="3"/>
  <c r="AE84" i="3" s="1"/>
  <c r="AC88" i="3"/>
  <c r="AE88" i="3" s="1"/>
  <c r="AC23" i="3"/>
  <c r="AE23" i="3" s="1"/>
  <c r="AC28" i="3"/>
  <c r="AE28" i="3" s="1"/>
  <c r="AC75" i="3"/>
  <c r="AE75" i="3" s="1"/>
  <c r="AC73" i="3"/>
  <c r="AE73" i="3" s="1"/>
  <c r="X260" i="3"/>
  <c r="AB239" i="3"/>
  <c r="Y259" i="3"/>
  <c r="AC234" i="3"/>
  <c r="AE234" i="3" s="1"/>
  <c r="AC217" i="3"/>
  <c r="AE217" i="3" s="1"/>
  <c r="AC231" i="3"/>
  <c r="AE231" i="3" s="1"/>
  <c r="AC224" i="3"/>
  <c r="AE224" i="3" s="1"/>
  <c r="AC241" i="3"/>
  <c r="AE241" i="3" s="1"/>
  <c r="AC243" i="3"/>
  <c r="AE243" i="3" s="1"/>
  <c r="AC245" i="3"/>
  <c r="AE245" i="3" s="1"/>
  <c r="AC232" i="3"/>
  <c r="AE232" i="3" s="1"/>
  <c r="AB241" i="3"/>
  <c r="AC236" i="3"/>
  <c r="AE236" i="3" s="1"/>
  <c r="Y261" i="3"/>
  <c r="AC67" i="3"/>
  <c r="AE67" i="3" s="1"/>
  <c r="AC136" i="3"/>
  <c r="AE136" i="3" s="1"/>
  <c r="S206" i="3"/>
  <c r="AC123" i="3"/>
  <c r="AE123" i="3" s="1"/>
  <c r="AC124" i="3"/>
  <c r="AE124" i="3" s="1"/>
  <c r="AC106" i="3"/>
  <c r="AE106" i="3" s="1"/>
  <c r="AC80" i="3"/>
  <c r="AE80" i="3" s="1"/>
  <c r="AB73" i="3"/>
  <c r="AC13" i="3"/>
  <c r="AE13" i="3" s="1"/>
  <c r="AB87" i="3"/>
  <c r="AC87" i="3"/>
  <c r="AE87" i="3" s="1"/>
  <c r="AB228" i="3"/>
  <c r="AC228" i="3"/>
  <c r="AE228" i="3" s="1"/>
  <c r="V206" i="3"/>
  <c r="AC119" i="3"/>
  <c r="AE119" i="3" s="1"/>
  <c r="AC160" i="3"/>
  <c r="AE160" i="3" s="1"/>
  <c r="AB229" i="3"/>
  <c r="AC200" i="3"/>
  <c r="AE200" i="3" s="1"/>
  <c r="AC168" i="3"/>
  <c r="AE168" i="3" s="1"/>
  <c r="AB46" i="3"/>
  <c r="AB18" i="3"/>
  <c r="AC18" i="3"/>
  <c r="AE18" i="3" s="1"/>
  <c r="AB72" i="3"/>
  <c r="AC72" i="3"/>
  <c r="AE72" i="3" s="1"/>
  <c r="AB6" i="3"/>
  <c r="AC6" i="3"/>
  <c r="AE6" i="3" s="1"/>
  <c r="AC169" i="3"/>
  <c r="AE169" i="3" s="1"/>
  <c r="AC144" i="3"/>
  <c r="AE144" i="3" s="1"/>
  <c r="AB144" i="3"/>
  <c r="AC10" i="3"/>
  <c r="AE10" i="3" s="1"/>
  <c r="AB244" i="3"/>
  <c r="AC248" i="3"/>
  <c r="AE248" i="3" s="1"/>
  <c r="AC246" i="3"/>
  <c r="AE246" i="3" s="1"/>
  <c r="Z255" i="3"/>
  <c r="AB255" i="3" s="1"/>
  <c r="AC249" i="3"/>
  <c r="AE249" i="3" s="1"/>
  <c r="AC247" i="3"/>
  <c r="AE247" i="3" s="1"/>
  <c r="K254" i="3"/>
  <c r="M254" i="3" s="1"/>
  <c r="J254" i="3"/>
  <c r="H262" i="3"/>
  <c r="K209" i="3"/>
  <c r="M209" i="3" s="1"/>
  <c r="J209" i="3"/>
  <c r="AC134" i="3"/>
  <c r="AE134" i="3" s="1"/>
  <c r="AB134" i="3"/>
  <c r="AC128" i="3"/>
  <c r="AE128" i="3" s="1"/>
  <c r="AB128" i="3"/>
  <c r="AC110" i="3"/>
  <c r="AE110" i="3" s="1"/>
  <c r="AB110" i="3"/>
  <c r="AB105" i="3"/>
  <c r="AC105" i="3"/>
  <c r="AE105" i="3" s="1"/>
  <c r="AC96" i="3"/>
  <c r="AE96" i="3" s="1"/>
  <c r="AB96" i="3"/>
  <c r="H258" i="3"/>
  <c r="K205" i="3"/>
  <c r="M205" i="3" s="1"/>
  <c r="J205" i="3"/>
  <c r="Y257" i="3"/>
  <c r="W262" i="3"/>
  <c r="Z209" i="3"/>
  <c r="AB7" i="3"/>
  <c r="AC7" i="3"/>
  <c r="AE7" i="3" s="1"/>
  <c r="AB254" i="3"/>
  <c r="AC237" i="3"/>
  <c r="AE237" i="3" s="1"/>
  <c r="AB237" i="3"/>
  <c r="H257" i="3"/>
  <c r="J204" i="3"/>
  <c r="K204" i="3"/>
  <c r="M204" i="3" s="1"/>
  <c r="AC219" i="3"/>
  <c r="AE219" i="3" s="1"/>
  <c r="AB219" i="3"/>
  <c r="AC148" i="3"/>
  <c r="AE148" i="3" s="1"/>
  <c r="AB148" i="3"/>
  <c r="J250" i="3"/>
  <c r="K253" i="3"/>
  <c r="M253" i="3" s="1"/>
  <c r="AC137" i="3"/>
  <c r="AE137" i="3" s="1"/>
  <c r="AC104" i="3"/>
  <c r="AE104" i="3" s="1"/>
  <c r="AB104" i="3"/>
  <c r="AB99" i="3"/>
  <c r="AC99" i="3"/>
  <c r="AE99" i="3" s="1"/>
  <c r="AC90" i="3"/>
  <c r="AE90" i="3" s="1"/>
  <c r="AB90" i="3"/>
  <c r="AC95" i="3"/>
  <c r="AE95" i="3" s="1"/>
  <c r="AB68" i="3"/>
  <c r="AC68" i="3"/>
  <c r="AE68" i="3" s="1"/>
  <c r="Z208" i="3"/>
  <c r="W261" i="3"/>
  <c r="AC100" i="3"/>
  <c r="AE100" i="3" s="1"/>
  <c r="W258" i="3"/>
  <c r="Z205" i="3"/>
  <c r="Z251" i="3"/>
  <c r="AC235" i="3"/>
  <c r="AE235" i="3" s="1"/>
  <c r="AB235" i="3"/>
  <c r="Q260" i="3"/>
  <c r="S207" i="3"/>
  <c r="V207" i="3"/>
  <c r="K207" i="3"/>
  <c r="M207" i="3" s="1"/>
  <c r="H260" i="3"/>
  <c r="J207" i="3"/>
  <c r="AC221" i="3"/>
  <c r="AE221" i="3" s="1"/>
  <c r="AB221" i="3"/>
  <c r="AB216" i="3"/>
  <c r="AC216" i="3"/>
  <c r="AE216" i="3" s="1"/>
  <c r="S258" i="3"/>
  <c r="H261" i="3"/>
  <c r="K208" i="3"/>
  <c r="M208" i="3" s="1"/>
  <c r="J208" i="3"/>
  <c r="AC153" i="3"/>
  <c r="AE153" i="3" s="1"/>
  <c r="AB153" i="3"/>
  <c r="AC177" i="3"/>
  <c r="AE177" i="3" s="1"/>
  <c r="AB177" i="3"/>
  <c r="AC146" i="3"/>
  <c r="AE146" i="3" s="1"/>
  <c r="AB146" i="3"/>
  <c r="AC138" i="3"/>
  <c r="AE138" i="3" s="1"/>
  <c r="AB138" i="3"/>
  <c r="AC141" i="3"/>
  <c r="AE141" i="3" s="1"/>
  <c r="AC139" i="3"/>
  <c r="AE139" i="3" s="1"/>
  <c r="AC187" i="3"/>
  <c r="AE187" i="3" s="1"/>
  <c r="AB187" i="3"/>
  <c r="AC179" i="3"/>
  <c r="AE179" i="3" s="1"/>
  <c r="AB179" i="3"/>
  <c r="AC130" i="3"/>
  <c r="AE130" i="3" s="1"/>
  <c r="AB130" i="3"/>
  <c r="Z252" i="3"/>
  <c r="AC108" i="3"/>
  <c r="AE108" i="3" s="1"/>
  <c r="AB108" i="3"/>
  <c r="AC98" i="3"/>
  <c r="AE98" i="3" s="1"/>
  <c r="AB98" i="3"/>
  <c r="AB93" i="3"/>
  <c r="AC93" i="3"/>
  <c r="AE93" i="3" s="1"/>
  <c r="AC142" i="3"/>
  <c r="AE142" i="3" s="1"/>
  <c r="Y262" i="3"/>
  <c r="Y258" i="3"/>
  <c r="AC109" i="3"/>
  <c r="AE109" i="3" s="1"/>
  <c r="AB44" i="3"/>
  <c r="AC44" i="3"/>
  <c r="AE44" i="3" s="1"/>
  <c r="AC17" i="3"/>
  <c r="AE17" i="3" s="1"/>
  <c r="AB17" i="3"/>
  <c r="X257" i="3"/>
  <c r="AC140" i="3"/>
  <c r="AE140" i="3" s="1"/>
  <c r="AB223" i="3"/>
  <c r="AC223" i="3"/>
  <c r="AE223" i="3" s="1"/>
  <c r="V208" i="3"/>
  <c r="Q261" i="3"/>
  <c r="S208" i="3"/>
  <c r="AC159" i="3"/>
  <c r="AE159" i="3" s="1"/>
  <c r="AB159" i="3"/>
  <c r="AC171" i="3"/>
  <c r="AE171" i="3" s="1"/>
  <c r="AB171" i="3"/>
  <c r="AC150" i="3"/>
  <c r="AE150" i="3" s="1"/>
  <c r="AB150" i="3"/>
  <c r="AC151" i="3"/>
  <c r="AE151" i="3" s="1"/>
  <c r="AC118" i="3"/>
  <c r="AE118" i="3" s="1"/>
  <c r="AB118" i="3"/>
  <c r="AC193" i="3"/>
  <c r="AE193" i="3" s="1"/>
  <c r="AB193" i="3"/>
  <c r="AC97" i="3"/>
  <c r="AE97" i="3" s="1"/>
  <c r="AC154" i="3"/>
  <c r="AE154" i="3" s="1"/>
  <c r="W260" i="3"/>
  <c r="Z207" i="3"/>
  <c r="AC101" i="3"/>
  <c r="AE101" i="3" s="1"/>
  <c r="AC152" i="3"/>
  <c r="AE152" i="3" s="1"/>
  <c r="AC45" i="3"/>
  <c r="AE45" i="3" s="1"/>
  <c r="AB45" i="3"/>
  <c r="AB20" i="3"/>
  <c r="AC20" i="3"/>
  <c r="AE20" i="3" s="1"/>
  <c r="AB29" i="3"/>
  <c r="AC29" i="3"/>
  <c r="AE29" i="3" s="1"/>
  <c r="T253" i="3"/>
  <c r="V253" i="3" s="1"/>
  <c r="S253" i="3"/>
  <c r="AC181" i="3"/>
  <c r="AE181" i="3" s="1"/>
  <c r="AB181" i="3"/>
  <c r="AC189" i="3"/>
  <c r="AE189" i="3" s="1"/>
  <c r="AB189" i="3"/>
  <c r="AC132" i="3"/>
  <c r="AE132" i="3" s="1"/>
  <c r="AB132" i="3"/>
  <c r="AC135" i="3"/>
  <c r="AE135" i="3" s="1"/>
  <c r="W257" i="3"/>
  <c r="Z204" i="3"/>
  <c r="AB8" i="3"/>
  <c r="AC8" i="3"/>
  <c r="AE8" i="3" s="1"/>
  <c r="AB74" i="3"/>
  <c r="AC74" i="3"/>
  <c r="AE74" i="3" s="1"/>
  <c r="AB56" i="3"/>
  <c r="AC56" i="3"/>
  <c r="AE56" i="3" s="1"/>
  <c r="AB32" i="3"/>
  <c r="AC32" i="3"/>
  <c r="AE32" i="3" s="1"/>
  <c r="AB14" i="3"/>
  <c r="AC14" i="3"/>
  <c r="AE14" i="3" s="1"/>
  <c r="Z250" i="3"/>
  <c r="AC254" i="3" s="1"/>
  <c r="AE254" i="3" s="1"/>
  <c r="AC233" i="3"/>
  <c r="AE233" i="3" s="1"/>
  <c r="AB233" i="3"/>
  <c r="H259" i="3"/>
  <c r="J206" i="3"/>
  <c r="K206" i="3"/>
  <c r="M206" i="3" s="1"/>
  <c r="AC215" i="3"/>
  <c r="AE215" i="3" s="1"/>
  <c r="AB215" i="3"/>
  <c r="J251" i="3"/>
  <c r="K251" i="3"/>
  <c r="M251" i="3" s="1"/>
  <c r="AB220" i="3"/>
  <c r="AC220" i="3"/>
  <c r="AE220" i="3" s="1"/>
  <c r="AC222" i="3"/>
  <c r="AE222" i="3" s="1"/>
  <c r="AB214" i="3"/>
  <c r="AC214" i="3"/>
  <c r="AE214" i="3" s="1"/>
  <c r="Q257" i="3"/>
  <c r="T259" i="3" s="1"/>
  <c r="V259" i="3" s="1"/>
  <c r="V204" i="3"/>
  <c r="S204" i="3"/>
  <c r="AC218" i="3"/>
  <c r="AE218" i="3" s="1"/>
  <c r="K255" i="3"/>
  <c r="M255" i="3" s="1"/>
  <c r="AC175" i="3"/>
  <c r="AE175" i="3" s="1"/>
  <c r="AB175" i="3"/>
  <c r="AC167" i="3"/>
  <c r="AE167" i="3" s="1"/>
  <c r="AB167" i="3"/>
  <c r="AC183" i="3"/>
  <c r="AE183" i="3" s="1"/>
  <c r="AB183" i="3"/>
  <c r="AC173" i="3"/>
  <c r="AE173" i="3" s="1"/>
  <c r="AB173" i="3"/>
  <c r="K252" i="3"/>
  <c r="M252" i="3" s="1"/>
  <c r="J252" i="3"/>
  <c r="S262" i="3"/>
  <c r="AC114" i="3"/>
  <c r="AE114" i="3" s="1"/>
  <c r="AC117" i="3"/>
  <c r="AE117" i="3" s="1"/>
  <c r="AB114" i="3"/>
  <c r="AB111" i="3"/>
  <c r="AC111" i="3"/>
  <c r="AE111" i="3" s="1"/>
  <c r="AC102" i="3"/>
  <c r="AE102" i="3" s="1"/>
  <c r="AB102" i="3"/>
  <c r="AC92" i="3"/>
  <c r="AE92" i="3" s="1"/>
  <c r="AB92" i="3"/>
  <c r="AC116" i="3"/>
  <c r="AE116" i="3" s="1"/>
  <c r="AC155" i="3"/>
  <c r="AE155" i="3" s="1"/>
  <c r="AC103" i="3"/>
  <c r="AE103" i="3" s="1"/>
  <c r="AC91" i="3"/>
  <c r="AE91" i="3" s="1"/>
  <c r="AC112" i="3"/>
  <c r="AE112" i="3" s="1"/>
  <c r="AB62" i="3"/>
  <c r="AC62" i="3"/>
  <c r="AE62" i="3" s="1"/>
  <c r="W259" i="3"/>
  <c r="Z206" i="3"/>
  <c r="AB11" i="3"/>
  <c r="AC11" i="3"/>
  <c r="AE11" i="3" s="1"/>
  <c r="AC94" i="3"/>
  <c r="AE94" i="3" s="1"/>
  <c r="Z259" i="3" l="1"/>
  <c r="AC206" i="3"/>
  <c r="AE206" i="3" s="1"/>
  <c r="AB206" i="3"/>
  <c r="Z257" i="3"/>
  <c r="AC204" i="3"/>
  <c r="AE204" i="3" s="1"/>
  <c r="AB204" i="3"/>
  <c r="K261" i="3"/>
  <c r="M261" i="3" s="1"/>
  <c r="J261" i="3"/>
  <c r="J260" i="3"/>
  <c r="K260" i="3"/>
  <c r="M260" i="3" s="1"/>
  <c r="T260" i="3"/>
  <c r="V260" i="3" s="1"/>
  <c r="S260" i="3"/>
  <c r="Z258" i="3"/>
  <c r="AC205" i="3"/>
  <c r="AE205" i="3" s="1"/>
  <c r="AB205" i="3"/>
  <c r="Z261" i="3"/>
  <c r="AB208" i="3"/>
  <c r="AC208" i="3"/>
  <c r="AE208" i="3" s="1"/>
  <c r="J257" i="3"/>
  <c r="J258" i="3"/>
  <c r="K258" i="3"/>
  <c r="M258" i="3" s="1"/>
  <c r="AB250" i="3"/>
  <c r="AC253" i="3"/>
  <c r="AE253" i="3" s="1"/>
  <c r="Z260" i="3"/>
  <c r="AC207" i="3"/>
  <c r="AE207" i="3" s="1"/>
  <c r="AB207" i="3"/>
  <c r="S261" i="3"/>
  <c r="T261" i="3"/>
  <c r="V261" i="3" s="1"/>
  <c r="AC255" i="3"/>
  <c r="AE255" i="3" s="1"/>
  <c r="J262" i="3"/>
  <c r="K262" i="3"/>
  <c r="M262" i="3" s="1"/>
  <c r="S257" i="3"/>
  <c r="K259" i="3"/>
  <c r="M259" i="3" s="1"/>
  <c r="J259" i="3"/>
  <c r="T258" i="3"/>
  <c r="V258" i="3" s="1"/>
  <c r="T262" i="3"/>
  <c r="V262" i="3" s="1"/>
  <c r="AC252" i="3"/>
  <c r="AE252" i="3" s="1"/>
  <c r="AB252" i="3"/>
  <c r="AB251" i="3"/>
  <c r="AC251" i="3"/>
  <c r="AE251" i="3" s="1"/>
  <c r="Z262" i="3"/>
  <c r="AC209" i="3"/>
  <c r="AE209" i="3" s="1"/>
  <c r="AB209" i="3"/>
  <c r="AC261" i="3" l="1"/>
  <c r="AE261" i="3" s="1"/>
  <c r="AB261" i="3"/>
  <c r="AB260" i="3"/>
  <c r="AC260" i="3"/>
  <c r="AE260" i="3" s="1"/>
  <c r="AB262" i="3"/>
  <c r="AC262" i="3"/>
  <c r="AE262" i="3" s="1"/>
  <c r="AB257" i="3"/>
  <c r="AB258" i="3"/>
  <c r="AC258" i="3"/>
  <c r="AE258" i="3" s="1"/>
  <c r="AC259" i="3"/>
  <c r="AE259" i="3" s="1"/>
  <c r="AB259" i="3"/>
  <c r="Z296" i="3" l="1"/>
  <c r="Z295" i="3"/>
  <c r="Z294" i="3"/>
  <c r="Z293" i="3"/>
  <c r="Z292" i="3"/>
  <c r="Z291" i="3"/>
  <c r="Q296" i="3"/>
  <c r="Q295" i="3"/>
  <c r="Q294" i="3"/>
  <c r="Q293" i="3"/>
  <c r="Q292" i="3"/>
  <c r="Q291" i="3"/>
  <c r="H292" i="3"/>
  <c r="H293" i="3"/>
  <c r="H294" i="3"/>
  <c r="H295" i="3"/>
  <c r="H296" i="3"/>
  <c r="H291" i="3"/>
  <c r="C250" i="3"/>
  <c r="T250" i="3" l="1"/>
  <c r="V250" i="3" s="1"/>
  <c r="K250" i="3"/>
  <c r="M250" i="3" s="1"/>
  <c r="AC250" i="3"/>
  <c r="AE250" i="3" s="1"/>
  <c r="C257" i="3" l="1"/>
  <c r="K257" i="3" l="1"/>
  <c r="M257" i="3" s="1"/>
  <c r="T257" i="3"/>
  <c r="V257" i="3" s="1"/>
  <c r="AC257" i="3"/>
  <c r="AE257" i="3" s="1"/>
</calcChain>
</file>

<file path=xl/sharedStrings.xml><?xml version="1.0" encoding="utf-8"?>
<sst xmlns="http://schemas.openxmlformats.org/spreadsheetml/2006/main" count="558" uniqueCount="97">
  <si>
    <t>＝商工会＝</t>
    <rPh sb="1" eb="4">
      <t>ショウコウカイ</t>
    </rPh>
    <phoneticPr fontId="2"/>
  </si>
  <si>
    <t>(単位：件）</t>
  </si>
  <si>
    <t>番
号</t>
    <rPh sb="0" eb="1">
      <t>バン</t>
    </rPh>
    <rPh sb="2" eb="3">
      <t>ゴウ</t>
    </rPh>
    <phoneticPr fontId="6"/>
  </si>
  <si>
    <t>商工会名</t>
    <rPh sb="0" eb="2">
      <t>ショウコウ</t>
    </rPh>
    <rPh sb="3" eb="4">
      <t>メイ</t>
    </rPh>
    <phoneticPr fontId="6"/>
  </si>
  <si>
    <t>3/10時点
会員数①=②+③+④</t>
    <rPh sb="7" eb="10">
      <t>カイインスウ</t>
    </rPh>
    <phoneticPr fontId="6"/>
  </si>
  <si>
    <t>項目</t>
    <rPh sb="0" eb="2">
      <t>コウモク</t>
    </rPh>
    <phoneticPr fontId="6"/>
  </si>
  <si>
    <t>全壊</t>
    <rPh sb="0" eb="2">
      <t>ゼンカイ</t>
    </rPh>
    <phoneticPr fontId="6"/>
  </si>
  <si>
    <t>半壊・損壊等</t>
    <rPh sb="0" eb="2">
      <t>ハンカイ</t>
    </rPh>
    <rPh sb="3" eb="5">
      <t>ソンカイ</t>
    </rPh>
    <rPh sb="5" eb="6">
      <t>トウ</t>
    </rPh>
    <phoneticPr fontId="6"/>
  </si>
  <si>
    <t>合　　　計</t>
    <rPh sb="0" eb="1">
      <t>ゴウ</t>
    </rPh>
    <rPh sb="4" eb="5">
      <t>ケイ</t>
    </rPh>
    <phoneticPr fontId="6"/>
  </si>
  <si>
    <t>被害なし等
③</t>
    <rPh sb="0" eb="2">
      <t>ヒガイ</t>
    </rPh>
    <rPh sb="4" eb="5">
      <t>トウ</t>
    </rPh>
    <phoneticPr fontId="6"/>
  </si>
  <si>
    <t>不明・未回答④</t>
    <rPh sb="0" eb="2">
      <t>フメイ</t>
    </rPh>
    <rPh sb="3" eb="6">
      <t>ミカイトウ</t>
    </rPh>
    <phoneticPr fontId="6"/>
  </si>
  <si>
    <t>備考</t>
    <rPh sb="0" eb="2">
      <t>ビコウ</t>
    </rPh>
    <phoneticPr fontId="2"/>
  </si>
  <si>
    <t>商業</t>
    <rPh sb="0" eb="2">
      <t>ショウギョウ</t>
    </rPh>
    <phoneticPr fontId="6"/>
  </si>
  <si>
    <t>製造業</t>
    <rPh sb="0" eb="3">
      <t>セイゾウギョウ</t>
    </rPh>
    <phoneticPr fontId="6"/>
  </si>
  <si>
    <t>その他</t>
    <rPh sb="2" eb="3">
      <t>タ</t>
    </rPh>
    <phoneticPr fontId="6"/>
  </si>
  <si>
    <t>小計</t>
    <rPh sb="0" eb="2">
      <t>ショウケイ</t>
    </rPh>
    <phoneticPr fontId="2"/>
  </si>
  <si>
    <t>割合</t>
    <rPh sb="0" eb="2">
      <t>ワリアイ</t>
    </rPh>
    <phoneticPr fontId="2"/>
  </si>
  <si>
    <t>計②</t>
    <rPh sb="0" eb="1">
      <t>ケイ</t>
    </rPh>
    <phoneticPr fontId="2"/>
  </si>
  <si>
    <t>名取市</t>
    <rPh sb="0" eb="2">
      <t>ナトリ</t>
    </rPh>
    <rPh sb="2" eb="3">
      <t>シ</t>
    </rPh>
    <phoneticPr fontId="6"/>
  </si>
  <si>
    <t>被災会員数</t>
    <rPh sb="0" eb="2">
      <t>ヒサイ</t>
    </rPh>
    <rPh sb="2" eb="5">
      <t>カイインスウ</t>
    </rPh>
    <phoneticPr fontId="6"/>
  </si>
  <si>
    <t>うち営業継続</t>
  </si>
  <si>
    <t>復旧済</t>
    <rPh sb="0" eb="2">
      <t>フッキュウ</t>
    </rPh>
    <rPh sb="2" eb="3">
      <t>ズミ</t>
    </rPh>
    <phoneticPr fontId="6"/>
  </si>
  <si>
    <t>仮復旧中</t>
    <rPh sb="0" eb="1">
      <t>カリ</t>
    </rPh>
    <rPh sb="1" eb="3">
      <t>フッキュウ</t>
    </rPh>
    <rPh sb="3" eb="4">
      <t>チュウ</t>
    </rPh>
    <phoneticPr fontId="6"/>
  </si>
  <si>
    <t>うち廃業</t>
  </si>
  <si>
    <t>うち未定</t>
  </si>
  <si>
    <t>岩沼市</t>
  </si>
  <si>
    <t>角田市</t>
  </si>
  <si>
    <t>丸森町</t>
  </si>
  <si>
    <t>蔵王町</t>
  </si>
  <si>
    <t>七ヶ宿町</t>
  </si>
  <si>
    <t>大河原町</t>
  </si>
  <si>
    <t>村田町</t>
  </si>
  <si>
    <t>柴田町</t>
  </si>
  <si>
    <t>川崎町</t>
  </si>
  <si>
    <t>亘理山元</t>
  </si>
  <si>
    <t>みやぎ仙台</t>
  </si>
  <si>
    <t>多賀城・
七ヶ浜</t>
    <phoneticPr fontId="2"/>
  </si>
  <si>
    <t>利府松島</t>
  </si>
  <si>
    <t>くろかわ</t>
  </si>
  <si>
    <t>加美</t>
  </si>
  <si>
    <t>玉造</t>
  </si>
  <si>
    <t>大崎</t>
  </si>
  <si>
    <t>遠田</t>
  </si>
  <si>
    <t>栗原南部</t>
  </si>
  <si>
    <t>若柳金成</t>
  </si>
  <si>
    <t>栗駒鶯沢</t>
  </si>
  <si>
    <t>一迫花山</t>
  </si>
  <si>
    <t>登米中央</t>
  </si>
  <si>
    <t>みやぎ北上</t>
  </si>
  <si>
    <t>登米みなみ</t>
  </si>
  <si>
    <t>東松島市</t>
  </si>
  <si>
    <t>石巻かほく</t>
  </si>
  <si>
    <t>河南桃生</t>
  </si>
  <si>
    <t>石巻市
牡鹿稲井</t>
    <phoneticPr fontId="2"/>
  </si>
  <si>
    <t>女川町</t>
  </si>
  <si>
    <t>南三陸</t>
  </si>
  <si>
    <t>本吉唐桑</t>
  </si>
  <si>
    <t>商工会計</t>
    <rPh sb="0" eb="3">
      <t>ショウコウカイ</t>
    </rPh>
    <rPh sb="3" eb="4">
      <t>ケイ</t>
    </rPh>
    <phoneticPr fontId="2"/>
  </si>
  <si>
    <t>被災会員数</t>
    <rPh sb="0" eb="2">
      <t>ヒサイ</t>
    </rPh>
    <rPh sb="2" eb="5">
      <t>カイインスウ</t>
    </rPh>
    <phoneticPr fontId="2"/>
  </si>
  <si>
    <t>うち営業継続</t>
    <phoneticPr fontId="2"/>
  </si>
  <si>
    <t>復旧済</t>
    <rPh sb="0" eb="2">
      <t>フッキュウ</t>
    </rPh>
    <rPh sb="2" eb="3">
      <t>ズミ</t>
    </rPh>
    <phoneticPr fontId="2"/>
  </si>
  <si>
    <t>仮復旧中</t>
    <rPh sb="0" eb="1">
      <t>カリ</t>
    </rPh>
    <rPh sb="1" eb="3">
      <t>フッキュウ</t>
    </rPh>
    <rPh sb="3" eb="4">
      <t>チュウ</t>
    </rPh>
    <phoneticPr fontId="2"/>
  </si>
  <si>
    <t>うち廃業</t>
    <rPh sb="2" eb="4">
      <t>ハイギョウ</t>
    </rPh>
    <phoneticPr fontId="2"/>
  </si>
  <si>
    <t>うち未定</t>
    <rPh sb="2" eb="4">
      <t>ミテイ</t>
    </rPh>
    <phoneticPr fontId="2"/>
  </si>
  <si>
    <t>＝商工会議所＝</t>
    <rPh sb="1" eb="6">
      <t>ショウコウカイギショ</t>
    </rPh>
    <phoneticPr fontId="2"/>
  </si>
  <si>
    <t>不明④</t>
    <rPh sb="0" eb="2">
      <t>フメイ</t>
    </rPh>
    <phoneticPr fontId="6"/>
  </si>
  <si>
    <t>白石</t>
    <rPh sb="0" eb="2">
      <t>シロイシ</t>
    </rPh>
    <phoneticPr fontId="6"/>
  </si>
  <si>
    <t>うち営業継続</t>
    <phoneticPr fontId="6"/>
  </si>
  <si>
    <t>うち廃業</t>
    <rPh sb="2" eb="4">
      <t>ハイギョウ</t>
    </rPh>
    <phoneticPr fontId="6"/>
  </si>
  <si>
    <t>うち未定</t>
    <rPh sb="2" eb="4">
      <t>ミテイ</t>
    </rPh>
    <phoneticPr fontId="6"/>
  </si>
  <si>
    <t>仙台</t>
    <rPh sb="0" eb="2">
      <t>センダイ</t>
    </rPh>
    <phoneticPr fontId="6"/>
  </si>
  <si>
    <t>塩釜</t>
    <rPh sb="0" eb="2">
      <t>シオガマ</t>
    </rPh>
    <phoneticPr fontId="6"/>
  </si>
  <si>
    <t>古川</t>
    <rPh sb="0" eb="2">
      <t>フルカワ</t>
    </rPh>
    <phoneticPr fontId="6"/>
  </si>
  <si>
    <t>被災会員数</t>
  </si>
  <si>
    <t>復旧済</t>
  </si>
  <si>
    <t>仮復旧中</t>
  </si>
  <si>
    <t>石巻</t>
    <rPh sb="0" eb="2">
      <t>イシノマキ</t>
    </rPh>
    <phoneticPr fontId="6"/>
  </si>
  <si>
    <t>気仙沼</t>
    <rPh sb="0" eb="3">
      <t>ケセンヌマ</t>
    </rPh>
    <phoneticPr fontId="6"/>
  </si>
  <si>
    <t>商工会議所計</t>
    <rPh sb="0" eb="5">
      <t>ショウコウカイギショ</t>
    </rPh>
    <rPh sb="5" eb="6">
      <t>ケイ</t>
    </rPh>
    <phoneticPr fontId="6"/>
  </si>
  <si>
    <t>注意事項</t>
    <rPh sb="0" eb="2">
      <t>チュウイ</t>
    </rPh>
    <rPh sb="2" eb="4">
      <t>ジコウ</t>
    </rPh>
    <phoneticPr fontId="2"/>
  </si>
  <si>
    <t>・</t>
    <phoneticPr fontId="2"/>
  </si>
  <si>
    <t>この調査では，「全壊」「半壊」「一部損壊」等建物に被害のあった会員を「被災会員」として集計を行っております。間接被害（売上げの減少や売掛金が回収出来なくなったなど）等建物に被害が無かった会員については，「被害なし等」欄に計上しています。</t>
    <phoneticPr fontId="2"/>
  </si>
  <si>
    <t>増減</t>
    <rPh sb="0" eb="2">
      <t>ゾウゲン</t>
    </rPh>
    <phoneticPr fontId="2"/>
  </si>
  <si>
    <r>
      <t>当該調査は，商工会，商工会議所会員を対象としたものであり，</t>
    </r>
    <r>
      <rPr>
        <u/>
        <sz val="12"/>
        <color theme="1"/>
        <rFont val="ＭＳ Ｐゴシック"/>
        <family val="3"/>
        <charset val="128"/>
      </rPr>
      <t>県内全ての商工業者の動向を捉えたものではありません</t>
    </r>
    <r>
      <rPr>
        <sz val="12"/>
        <color theme="1"/>
        <rFont val="ＭＳ Ｐゴシック"/>
        <family val="3"/>
        <charset val="128"/>
        <scheme val="minor"/>
      </rPr>
      <t>。（県内商工会加入率＝５４．４％，商工会議所＝３１．５％（平成２３年１０月１日現在）</t>
    </r>
    <rPh sb="0" eb="2">
      <t>トウガイ</t>
    </rPh>
    <rPh sb="2" eb="4">
      <t>チョウサ</t>
    </rPh>
    <rPh sb="6" eb="9">
      <t>ショウコウカイ</t>
    </rPh>
    <rPh sb="10" eb="15">
      <t>ショウコウカイギショ</t>
    </rPh>
    <rPh sb="15" eb="17">
      <t>カイイン</t>
    </rPh>
    <rPh sb="18" eb="20">
      <t>タイショウ</t>
    </rPh>
    <rPh sb="29" eb="31">
      <t>ケンナイ</t>
    </rPh>
    <rPh sb="31" eb="32">
      <t>スベ</t>
    </rPh>
    <rPh sb="34" eb="36">
      <t>ショウコウ</t>
    </rPh>
    <rPh sb="36" eb="38">
      <t>ギョウシャ</t>
    </rPh>
    <rPh sb="39" eb="41">
      <t>ドウコウ</t>
    </rPh>
    <rPh sb="42" eb="43">
      <t>トラ</t>
    </rPh>
    <phoneticPr fontId="6"/>
  </si>
  <si>
    <t>-</t>
  </si>
  <si>
    <r>
      <t>前回と調査の対象は同様ですが，</t>
    </r>
    <r>
      <rPr>
        <u/>
        <sz val="12"/>
        <color theme="1"/>
        <rFont val="ＭＳ Ｐゴシック"/>
        <family val="3"/>
        <charset val="128"/>
        <scheme val="minor"/>
      </rPr>
      <t xml:space="preserve">回答を得られなかった会員については，「不明」に計上していることから，前回との差数が全て増加・減少を示すものではありません。 </t>
    </r>
    <phoneticPr fontId="2"/>
  </si>
  <si>
    <t>全壊合計【商工会・会議所】の検算</t>
    <rPh sb="0" eb="2">
      <t>ゼンカイ</t>
    </rPh>
    <rPh sb="2" eb="4">
      <t>ゴウケイ</t>
    </rPh>
    <rPh sb="5" eb="8">
      <t>ショウコウカイ</t>
    </rPh>
    <rPh sb="9" eb="12">
      <t>カイギショ</t>
    </rPh>
    <rPh sb="14" eb="16">
      <t>ケンザン</t>
    </rPh>
    <phoneticPr fontId="2"/>
  </si>
  <si>
    <t>半壊等の合計【商工会・会議所】の検算</t>
    <rPh sb="0" eb="2">
      <t>ハンカイ</t>
    </rPh>
    <rPh sb="2" eb="3">
      <t>トウ</t>
    </rPh>
    <rPh sb="4" eb="6">
      <t>ゴウケイ</t>
    </rPh>
    <rPh sb="7" eb="10">
      <t>ショウコウカイ</t>
    </rPh>
    <rPh sb="11" eb="14">
      <t>カイギショ</t>
    </rPh>
    <rPh sb="16" eb="18">
      <t>ケンザン</t>
    </rPh>
    <phoneticPr fontId="2"/>
  </si>
  <si>
    <t>総合計【商工会・会議所】の検算</t>
    <rPh sb="0" eb="1">
      <t>ソウ</t>
    </rPh>
    <rPh sb="1" eb="3">
      <t>ゴウケイ</t>
    </rPh>
    <rPh sb="4" eb="7">
      <t>ショウコウカイ</t>
    </rPh>
    <rPh sb="8" eb="11">
      <t>カイギショ</t>
    </rPh>
    <rPh sb="13" eb="15">
      <t>ケンザン</t>
    </rPh>
    <phoneticPr fontId="2"/>
  </si>
  <si>
    <t>(今回)</t>
    <rPh sb="1" eb="3">
      <t>コンカイ</t>
    </rPh>
    <phoneticPr fontId="2"/>
  </si>
  <si>
    <t>(前回)</t>
    <rPh sb="1" eb="3">
      <t>ゼンカイ</t>
    </rPh>
    <phoneticPr fontId="2"/>
  </si>
  <si>
    <t>-</t>
    <phoneticPr fontId="2"/>
  </si>
  <si>
    <t>-</t>
    <phoneticPr fontId="2"/>
  </si>
  <si>
    <t>-</t>
    <phoneticPr fontId="2"/>
  </si>
  <si>
    <t>・</t>
    <phoneticPr fontId="2"/>
  </si>
  <si>
    <t>統計表の割合の数値は，四捨五入の関係で総数と内訳の計が一致しない場合があります。</t>
    <phoneticPr fontId="2"/>
  </si>
  <si>
    <t>東日本大震災被災商工業者営業状況調査表 （平成３１年３月３１日現在）集計表</t>
    <rPh sb="0" eb="3">
      <t>ヒガシニホン</t>
    </rPh>
    <rPh sb="3" eb="6">
      <t>ダイシンサイ</t>
    </rPh>
    <rPh sb="6" eb="8">
      <t>ヒサイ</t>
    </rPh>
    <rPh sb="8" eb="10">
      <t>ショウコウ</t>
    </rPh>
    <rPh sb="10" eb="12">
      <t>ギョウシャ</t>
    </rPh>
    <rPh sb="12" eb="14">
      <t>エイギョウ</t>
    </rPh>
    <rPh sb="14" eb="16">
      <t>ジョウキョウ</t>
    </rPh>
    <rPh sb="16" eb="18">
      <t>チョウサ</t>
    </rPh>
    <rPh sb="18" eb="19">
      <t>ヒョウ</t>
    </rPh>
    <rPh sb="21" eb="23">
      <t>ヘイセイ</t>
    </rPh>
    <rPh sb="25" eb="26">
      <t>ネン</t>
    </rPh>
    <rPh sb="27" eb="28">
      <t>ガツ</t>
    </rPh>
    <rPh sb="30" eb="31">
      <t>ニチ</t>
    </rPh>
    <rPh sb="31" eb="33">
      <t>ゲンザイ</t>
    </rPh>
    <rPh sb="34" eb="37">
      <t>シュウケイヒョウ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</si>
</sst>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▲ &quot;#,##0"/>
    <numFmt numFmtId="177" formatCode="#,##0.0;&quot;▲ &quot;#,##0.0"/>
    <numFmt numFmtId="178" formatCode="#,##0.0;[Red]\-#,##0.0"/>
    <numFmt numFmtId="179" formatCode="#,##0.0_ ;[Red]\-#,##0.0\ "/>
    <numFmt numFmtId="180" formatCode="0.0_);[Red]\(0.0\)"/>
    <numFmt numFmtId="181" formatCode="0.0;&quot;▲ &quot;0.0"/>
    <numFmt numFmtId="182" formatCode="#,##0.0_ "/>
    <numFmt numFmtId="183" formatCode="#,##0.000000000000000_ ;[Red]\-#,##0.000000000000000\ "/>
    <numFmt numFmtId="186" formatCode="#,##0;&quot;△ &quot;#,##0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849">
    <xf numFmtId="0" fontId="0" fillId="0" borderId="0" xfId="0">
      <alignment vertical="center"/>
    </xf>
    <xf numFmtId="0" fontId="0" fillId="3" borderId="155" xfId="0" applyFont="1" applyFill="1" applyBorder="1" applyAlignment="1">
      <alignment horizontal="center" vertical="center"/>
    </xf>
    <xf numFmtId="0" fontId="0" fillId="3" borderId="14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0" fillId="0" borderId="0" xfId="1" applyNumberFormat="1" applyFont="1" applyFill="1" applyAlignment="1">
      <alignment vertical="center"/>
    </xf>
    <xf numFmtId="176" fontId="0" fillId="0" borderId="0" xfId="1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176" fontId="3" fillId="0" borderId="0" xfId="1" applyNumberFormat="1" applyFont="1" applyAlignment="1">
      <alignment vertical="center"/>
    </xf>
    <xf numFmtId="0" fontId="5" fillId="0" borderId="0" xfId="0" applyFont="1">
      <alignment vertical="center"/>
    </xf>
    <xf numFmtId="0" fontId="0" fillId="3" borderId="1" xfId="0" applyFont="1" applyFill="1" applyBorder="1" applyAlignment="1" applyProtection="1">
      <alignment horizontal="center" vertical="center"/>
      <protection locked="0"/>
    </xf>
    <xf numFmtId="38" fontId="7" fillId="3" borderId="2" xfId="1" applyFont="1" applyFill="1" applyBorder="1" applyAlignment="1" applyProtection="1">
      <alignment horizontal="center" vertical="center"/>
      <protection locked="0"/>
    </xf>
    <xf numFmtId="38" fontId="7" fillId="3" borderId="1" xfId="1" applyFont="1" applyFill="1" applyBorder="1" applyProtection="1">
      <alignment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38" fontId="7" fillId="3" borderId="11" xfId="1" applyFont="1" applyFill="1" applyBorder="1" applyAlignment="1" applyProtection="1">
      <alignment horizontal="center" vertical="center"/>
      <protection locked="0"/>
    </xf>
    <xf numFmtId="38" fontId="7" fillId="3" borderId="48" xfId="1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38" fontId="9" fillId="3" borderId="11" xfId="1" applyFont="1" applyFill="1" applyBorder="1" applyAlignment="1" applyProtection="1">
      <alignment horizontal="center" vertical="center"/>
      <protection locked="0"/>
    </xf>
    <xf numFmtId="38" fontId="9" fillId="3" borderId="10" xfId="1" applyFont="1" applyFill="1" applyBorder="1" applyAlignment="1">
      <alignment horizontal="left" vertical="center" indent="2"/>
    </xf>
    <xf numFmtId="38" fontId="9" fillId="3" borderId="64" xfId="1" applyFont="1" applyFill="1" applyBorder="1" applyAlignment="1">
      <alignment horizontal="left" vertical="center" indent="2"/>
    </xf>
    <xf numFmtId="38" fontId="7" fillId="3" borderId="10" xfId="1" applyFont="1" applyFill="1" applyBorder="1" applyAlignment="1" applyProtection="1">
      <alignment horizontal="left" vertical="center" indent="1"/>
      <protection locked="0"/>
    </xf>
    <xf numFmtId="0" fontId="0" fillId="3" borderId="28" xfId="0" applyFont="1" applyFill="1" applyBorder="1" applyAlignment="1" applyProtection="1">
      <alignment horizontal="center" vertical="center"/>
      <protection locked="0"/>
    </xf>
    <xf numFmtId="38" fontId="7" fillId="3" borderId="29" xfId="1" applyFont="1" applyFill="1" applyBorder="1" applyAlignment="1" applyProtection="1">
      <alignment horizontal="center" vertical="center"/>
      <protection locked="0"/>
    </xf>
    <xf numFmtId="38" fontId="7" fillId="3" borderId="34" xfId="1" applyFont="1" applyFill="1" applyBorder="1" applyAlignment="1" applyProtection="1">
      <alignment horizontal="left" vertical="center" indent="1"/>
      <protection locked="0"/>
    </xf>
    <xf numFmtId="0" fontId="0" fillId="3" borderId="1" xfId="0" applyFont="1" applyFill="1" applyBorder="1" applyAlignment="1">
      <alignment horizontal="center" vertical="center"/>
    </xf>
    <xf numFmtId="38" fontId="7" fillId="3" borderId="2" xfId="1" applyFont="1" applyFill="1" applyBorder="1" applyAlignment="1">
      <alignment horizontal="center" vertical="center"/>
    </xf>
    <xf numFmtId="38" fontId="7" fillId="3" borderId="1" xfId="1" applyFont="1" applyFill="1" applyBorder="1">
      <alignment vertical="center"/>
    </xf>
    <xf numFmtId="0" fontId="0" fillId="3" borderId="10" xfId="0" applyFont="1" applyFill="1" applyBorder="1" applyAlignment="1">
      <alignment horizontal="center" vertical="center"/>
    </xf>
    <xf numFmtId="38" fontId="7" fillId="3" borderId="11" xfId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38" fontId="9" fillId="3" borderId="11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left" vertical="center" indent="1"/>
    </xf>
    <xf numFmtId="0" fontId="0" fillId="3" borderId="28" xfId="0" applyFont="1" applyFill="1" applyBorder="1" applyAlignment="1">
      <alignment horizontal="center" vertical="center"/>
    </xf>
    <xf numFmtId="38" fontId="7" fillId="3" borderId="29" xfId="1" applyFont="1" applyFill="1" applyBorder="1" applyAlignment="1">
      <alignment horizontal="center" vertical="center"/>
    </xf>
    <xf numFmtId="38" fontId="7" fillId="3" borderId="34" xfId="1" applyFont="1" applyFill="1" applyBorder="1" applyAlignment="1">
      <alignment horizontal="left" vertical="center" inden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Protection="1">
      <alignment vertical="center"/>
      <protection locked="0"/>
    </xf>
    <xf numFmtId="38" fontId="7" fillId="0" borderId="1" xfId="1" applyFont="1" applyFill="1" applyBorder="1">
      <alignment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38" fontId="7" fillId="0" borderId="48" xfId="1" applyFont="1" applyFill="1" applyBorder="1" applyAlignment="1">
      <alignment horizontal="left" vertical="center" indent="1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38" fontId="9" fillId="0" borderId="10" xfId="1" applyFont="1" applyFill="1" applyBorder="1" applyAlignment="1">
      <alignment horizontal="left" vertical="center" indent="2"/>
    </xf>
    <xf numFmtId="38" fontId="9" fillId="0" borderId="64" xfId="1" applyFont="1" applyFill="1" applyBorder="1" applyAlignment="1">
      <alignment horizontal="left" vertical="center" indent="2"/>
    </xf>
    <xf numFmtId="38" fontId="7" fillId="0" borderId="10" xfId="1" applyFont="1" applyFill="1" applyBorder="1" applyAlignment="1" applyProtection="1">
      <alignment horizontal="left" vertical="center" indent="1"/>
      <protection locked="0"/>
    </xf>
    <xf numFmtId="38" fontId="7" fillId="0" borderId="34" xfId="1" applyFont="1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38" fontId="7" fillId="0" borderId="48" xfId="1" applyFont="1" applyFill="1" applyBorder="1" applyAlignment="1" applyProtection="1">
      <alignment horizontal="left" vertical="center" indent="1"/>
      <protection locked="0"/>
    </xf>
    <xf numFmtId="38" fontId="7" fillId="0" borderId="11" xfId="1" applyFont="1" applyFill="1" applyBorder="1" applyAlignment="1" applyProtection="1">
      <alignment horizontal="center" vertical="center"/>
      <protection locked="0"/>
    </xf>
    <xf numFmtId="38" fontId="9" fillId="0" borderId="11" xfId="1" applyFont="1" applyFill="1" applyBorder="1" applyAlignment="1" applyProtection="1">
      <alignment horizontal="center" vertical="center"/>
      <protection locked="0"/>
    </xf>
    <xf numFmtId="38" fontId="7" fillId="0" borderId="11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left" vertical="center" indent="1"/>
    </xf>
    <xf numFmtId="38" fontId="7" fillId="0" borderId="34" xfId="1" applyFont="1" applyFill="1" applyBorder="1" applyAlignment="1">
      <alignment horizontal="left" vertical="center" indent="1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indent="2"/>
    </xf>
    <xf numFmtId="0" fontId="9" fillId="0" borderId="64" xfId="0" applyFont="1" applyFill="1" applyBorder="1" applyAlignment="1">
      <alignment horizontal="left" vertical="center" indent="2"/>
    </xf>
    <xf numFmtId="0" fontId="9" fillId="0" borderId="10" xfId="0" applyFont="1" applyBorder="1" applyAlignment="1">
      <alignment horizontal="left" vertical="center" indent="2"/>
    </xf>
    <xf numFmtId="0" fontId="9" fillId="0" borderId="64" xfId="0" applyFont="1" applyBorder="1" applyAlignment="1">
      <alignment horizontal="left" vertical="center" indent="2"/>
    </xf>
    <xf numFmtId="0" fontId="3" fillId="0" borderId="0" xfId="0" applyFont="1" applyBorder="1">
      <alignment vertical="center"/>
    </xf>
    <xf numFmtId="0" fontId="3" fillId="0" borderId="0" xfId="0" quotePrefix="1" applyFont="1" applyBorder="1">
      <alignment vertical="center"/>
    </xf>
    <xf numFmtId="0" fontId="0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 indent="2"/>
    </xf>
    <xf numFmtId="0" fontId="9" fillId="3" borderId="64" xfId="0" applyFont="1" applyFill="1" applyBorder="1" applyAlignment="1">
      <alignment horizontal="left" vertical="center" indent="2"/>
    </xf>
    <xf numFmtId="0" fontId="0" fillId="3" borderId="29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38" fontId="14" fillId="3" borderId="3" xfId="1" applyFont="1" applyFill="1" applyBorder="1" applyAlignment="1" applyProtection="1">
      <alignment horizontal="center" vertical="center"/>
      <protection locked="0"/>
    </xf>
    <xf numFmtId="38" fontId="14" fillId="3" borderId="12" xfId="1" applyFont="1" applyFill="1" applyBorder="1" applyAlignment="1" applyProtection="1">
      <alignment horizontal="center" vertical="center"/>
      <protection locked="0"/>
    </xf>
    <xf numFmtId="38" fontId="9" fillId="3" borderId="12" xfId="1" applyFont="1" applyFill="1" applyBorder="1" applyAlignment="1" applyProtection="1">
      <alignment horizontal="center" vertical="center"/>
      <protection locked="0"/>
    </xf>
    <xf numFmtId="38" fontId="14" fillId="3" borderId="30" xfId="1" applyFont="1" applyFill="1" applyBorder="1" applyAlignment="1" applyProtection="1">
      <alignment horizontal="center" vertical="center"/>
      <protection locked="0"/>
    </xf>
    <xf numFmtId="38" fontId="14" fillId="0" borderId="3" xfId="1" applyFont="1" applyFill="1" applyBorder="1" applyAlignment="1" applyProtection="1">
      <alignment horizontal="center" vertical="center"/>
      <protection locked="0"/>
    </xf>
    <xf numFmtId="38" fontId="14" fillId="0" borderId="12" xfId="1" applyFont="1" applyFill="1" applyBorder="1" applyAlignment="1" applyProtection="1">
      <alignment horizontal="center" vertical="center"/>
      <protection locked="0"/>
    </xf>
    <xf numFmtId="38" fontId="9" fillId="0" borderId="12" xfId="1" applyFont="1" applyFill="1" applyBorder="1" applyAlignment="1" applyProtection="1">
      <alignment horizontal="center" vertical="center"/>
      <protection locked="0"/>
    </xf>
    <xf numFmtId="38" fontId="14" fillId="0" borderId="30" xfId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>
      <alignment vertical="center"/>
    </xf>
    <xf numFmtId="183" fontId="0" fillId="0" borderId="0" xfId="0" applyNumberFormat="1" applyFont="1">
      <alignment vertical="center"/>
    </xf>
    <xf numFmtId="38" fontId="9" fillId="3" borderId="12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38" fontId="14" fillId="3" borderId="3" xfId="1" applyFont="1" applyFill="1" applyBorder="1" applyAlignment="1">
      <alignment horizontal="center" vertical="center"/>
    </xf>
    <xf numFmtId="38" fontId="14" fillId="0" borderId="2" xfId="1" applyFont="1" applyFill="1" applyBorder="1" applyAlignment="1" applyProtection="1">
      <alignment horizontal="center" vertical="center"/>
      <protection locked="0"/>
    </xf>
    <xf numFmtId="38" fontId="14" fillId="0" borderId="1" xfId="1" applyFont="1" applyFill="1" applyBorder="1" applyProtection="1">
      <alignment vertical="center"/>
      <protection locked="0"/>
    </xf>
    <xf numFmtId="38" fontId="14" fillId="0" borderId="11" xfId="1" applyFont="1" applyFill="1" applyBorder="1" applyAlignment="1" applyProtection="1">
      <alignment horizontal="center" vertical="center"/>
      <protection locked="0"/>
    </xf>
    <xf numFmtId="38" fontId="14" fillId="0" borderId="48" xfId="1" applyFont="1" applyFill="1" applyBorder="1" applyAlignment="1">
      <alignment horizontal="left" vertical="center" indent="1"/>
    </xf>
    <xf numFmtId="38" fontId="14" fillId="0" borderId="10" xfId="1" applyFont="1" applyFill="1" applyBorder="1" applyAlignment="1" applyProtection="1">
      <alignment horizontal="left" vertical="center" indent="1"/>
      <protection locked="0"/>
    </xf>
    <xf numFmtId="38" fontId="14" fillId="0" borderId="29" xfId="1" applyFont="1" applyFill="1" applyBorder="1" applyAlignment="1" applyProtection="1">
      <alignment horizontal="center" vertical="center"/>
      <protection locked="0"/>
    </xf>
    <xf numFmtId="38" fontId="14" fillId="0" borderId="34" xfId="1" applyFont="1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>
      <alignment vertical="center"/>
    </xf>
    <xf numFmtId="0" fontId="0" fillId="0" borderId="48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indent="1"/>
    </xf>
    <xf numFmtId="0" fontId="0" fillId="0" borderId="34" xfId="0" applyFont="1" applyFill="1" applyBorder="1" applyAlignment="1">
      <alignment horizontal="left" vertical="center" indent="1"/>
    </xf>
    <xf numFmtId="0" fontId="14" fillId="3" borderId="83" xfId="2" applyFont="1" applyFill="1" applyBorder="1" applyAlignment="1" applyProtection="1">
      <alignment horizontal="center" vertical="center"/>
      <protection locked="0"/>
    </xf>
    <xf numFmtId="38" fontId="14" fillId="3" borderId="84" xfId="3" applyFont="1" applyFill="1" applyBorder="1" applyAlignment="1" applyProtection="1">
      <alignment horizontal="center" vertical="center"/>
      <protection locked="0"/>
    </xf>
    <xf numFmtId="38" fontId="14" fillId="3" borderId="85" xfId="3" applyFont="1" applyFill="1" applyBorder="1" applyAlignment="1" applyProtection="1">
      <alignment horizontal="center" vertical="center"/>
      <protection locked="0"/>
    </xf>
    <xf numFmtId="38" fontId="14" fillId="3" borderId="83" xfId="3" applyFont="1" applyFill="1" applyBorder="1" applyAlignment="1" applyProtection="1">
      <alignment vertical="center"/>
      <protection locked="0"/>
    </xf>
    <xf numFmtId="0" fontId="14" fillId="3" borderId="91" xfId="2" applyFont="1" applyFill="1" applyBorder="1" applyAlignment="1" applyProtection="1">
      <alignment horizontal="center" vertical="center"/>
      <protection locked="0"/>
    </xf>
    <xf numFmtId="38" fontId="14" fillId="3" borderId="92" xfId="3" applyFont="1" applyFill="1" applyBorder="1" applyAlignment="1" applyProtection="1">
      <alignment horizontal="center" vertical="center"/>
      <protection locked="0"/>
    </xf>
    <xf numFmtId="38" fontId="14" fillId="3" borderId="93" xfId="3" applyFont="1" applyFill="1" applyBorder="1" applyAlignment="1" applyProtection="1">
      <alignment horizontal="center" vertical="center"/>
      <protection locked="0"/>
    </xf>
    <xf numFmtId="38" fontId="14" fillId="3" borderId="94" xfId="3" applyFont="1" applyFill="1" applyBorder="1" applyAlignment="1" applyProtection="1">
      <alignment horizontal="left" vertical="center" indent="1"/>
    </xf>
    <xf numFmtId="0" fontId="9" fillId="3" borderId="91" xfId="2" applyFont="1" applyFill="1" applyBorder="1" applyAlignment="1" applyProtection="1">
      <alignment horizontal="center" vertical="center"/>
      <protection locked="0"/>
    </xf>
    <xf numFmtId="38" fontId="9" fillId="3" borderId="92" xfId="3" applyFont="1" applyFill="1" applyBorder="1" applyAlignment="1" applyProtection="1">
      <alignment horizontal="center" vertical="center"/>
      <protection locked="0"/>
    </xf>
    <xf numFmtId="38" fontId="9" fillId="3" borderId="93" xfId="3" applyFont="1" applyFill="1" applyBorder="1" applyAlignment="1" applyProtection="1">
      <alignment horizontal="center" vertical="center"/>
      <protection locked="0"/>
    </xf>
    <xf numFmtId="38" fontId="9" fillId="3" borderId="91" xfId="3" applyFont="1" applyFill="1" applyBorder="1" applyAlignment="1" applyProtection="1">
      <alignment horizontal="left" vertical="center" indent="2"/>
    </xf>
    <xf numFmtId="38" fontId="9" fillId="3" borderId="99" xfId="3" applyFont="1" applyFill="1" applyBorder="1" applyAlignment="1" applyProtection="1">
      <alignment horizontal="left" vertical="center" indent="2"/>
    </xf>
    <xf numFmtId="38" fontId="14" fillId="3" borderId="91" xfId="3" applyFont="1" applyFill="1" applyBorder="1" applyAlignment="1" applyProtection="1">
      <alignment horizontal="left" vertical="center" indent="1"/>
      <protection locked="0"/>
    </xf>
    <xf numFmtId="38" fontId="14" fillId="3" borderId="101" xfId="3" applyFont="1" applyFill="1" applyBorder="1" applyAlignment="1" applyProtection="1">
      <alignment horizontal="left" vertical="center" indent="1"/>
      <protection locked="0"/>
    </xf>
    <xf numFmtId="38" fontId="14" fillId="3" borderId="2" xfId="1" applyFont="1" applyFill="1" applyBorder="1" applyAlignment="1">
      <alignment horizontal="center" vertical="center"/>
    </xf>
    <xf numFmtId="38" fontId="14" fillId="3" borderId="1" xfId="1" applyFont="1" applyFill="1" applyBorder="1" applyProtection="1">
      <alignment vertical="center"/>
      <protection locked="0"/>
    </xf>
    <xf numFmtId="38" fontId="14" fillId="3" borderId="11" xfId="1" applyFont="1" applyFill="1" applyBorder="1" applyAlignment="1">
      <alignment horizontal="center" vertical="center"/>
    </xf>
    <xf numFmtId="38" fontId="14" fillId="3" borderId="48" xfId="1" applyFont="1" applyFill="1" applyBorder="1" applyAlignment="1">
      <alignment horizontal="left" vertical="center" indent="1"/>
    </xf>
    <xf numFmtId="38" fontId="14" fillId="3" borderId="10" xfId="1" applyFont="1" applyFill="1" applyBorder="1" applyAlignment="1" applyProtection="1">
      <alignment horizontal="left" vertical="center" indent="1"/>
      <protection locked="0"/>
    </xf>
    <xf numFmtId="38" fontId="14" fillId="3" borderId="142" xfId="1" applyFont="1" applyFill="1" applyBorder="1" applyAlignment="1">
      <alignment horizontal="center" vertical="center"/>
    </xf>
    <xf numFmtId="38" fontId="14" fillId="3" borderId="143" xfId="1" applyFont="1" applyFill="1" applyBorder="1" applyAlignment="1" applyProtection="1">
      <alignment horizontal="center" vertical="center"/>
      <protection locked="0"/>
    </xf>
    <xf numFmtId="38" fontId="14" fillId="3" borderId="144" xfId="1" applyFont="1" applyFill="1" applyBorder="1" applyAlignment="1" applyProtection="1">
      <alignment horizontal="left" vertical="center" indent="1"/>
      <protection locked="0"/>
    </xf>
    <xf numFmtId="0" fontId="0" fillId="0" borderId="10" xfId="0" applyFont="1" applyBorder="1">
      <alignment vertical="center"/>
    </xf>
    <xf numFmtId="0" fontId="0" fillId="0" borderId="48" xfId="0" applyFont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34" xfId="0" applyFont="1" applyBorder="1" applyAlignment="1">
      <alignment horizontal="left" vertical="center" indent="1"/>
    </xf>
    <xf numFmtId="0" fontId="0" fillId="0" borderId="1" xfId="0" applyFont="1" applyBorder="1">
      <alignment vertical="center"/>
    </xf>
    <xf numFmtId="0" fontId="0" fillId="3" borderId="1" xfId="0" applyFont="1" applyFill="1" applyBorder="1">
      <alignment vertical="center"/>
    </xf>
    <xf numFmtId="0" fontId="0" fillId="3" borderId="48" xfId="0" applyFont="1" applyFill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3" borderId="34" xfId="0" applyFont="1" applyFill="1" applyBorder="1" applyAlignment="1">
      <alignment horizontal="left" vertical="center" indent="1"/>
    </xf>
    <xf numFmtId="38" fontId="14" fillId="3" borderId="143" xfId="1" applyFont="1" applyFill="1" applyBorder="1" applyAlignment="1">
      <alignment horizontal="center" vertical="center"/>
    </xf>
    <xf numFmtId="0" fontId="0" fillId="3" borderId="144" xfId="0" applyFont="1" applyFill="1" applyBorder="1" applyAlignment="1">
      <alignment horizontal="left" vertical="center" indent="1"/>
    </xf>
    <xf numFmtId="0" fontId="12" fillId="0" borderId="0" xfId="0" applyFont="1" applyAlignment="1">
      <alignment vertical="top" wrapText="1"/>
    </xf>
    <xf numFmtId="38" fontId="14" fillId="3" borderId="12" xfId="1" applyFont="1" applyFill="1" applyBorder="1" applyAlignment="1">
      <alignment horizontal="center" vertical="center"/>
    </xf>
    <xf numFmtId="38" fontId="14" fillId="3" borderId="30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1" fillId="0" borderId="0" xfId="0" applyFont="1" applyFill="1" applyAlignment="1">
      <alignment vertical="center" wrapText="1"/>
    </xf>
    <xf numFmtId="38" fontId="14" fillId="0" borderId="3" xfId="1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horizontal="center" vertical="center"/>
    </xf>
    <xf numFmtId="38" fontId="14" fillId="0" borderId="30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38" fontId="12" fillId="0" borderId="0" xfId="0" applyNumberFormat="1" applyFont="1" applyAlignment="1">
      <alignment vertical="top" wrapText="1"/>
    </xf>
    <xf numFmtId="38" fontId="12" fillId="0" borderId="0" xfId="0" applyNumberFormat="1" applyFont="1" applyBorder="1">
      <alignment vertical="center"/>
    </xf>
    <xf numFmtId="38" fontId="12" fillId="0" borderId="0" xfId="0" applyNumberFormat="1" applyFont="1">
      <alignment vertical="center"/>
    </xf>
    <xf numFmtId="38" fontId="0" fillId="0" borderId="0" xfId="0" applyNumberFormat="1" applyFont="1" applyFill="1">
      <alignment vertical="center"/>
    </xf>
    <xf numFmtId="38" fontId="12" fillId="0" borderId="158" xfId="0" applyNumberFormat="1" applyFont="1" applyBorder="1" applyAlignment="1">
      <alignment vertical="top" wrapText="1"/>
    </xf>
    <xf numFmtId="38" fontId="12" fillId="0" borderId="56" xfId="0" applyNumberFormat="1" applyFont="1" applyBorder="1" applyAlignment="1">
      <alignment vertical="top" wrapText="1"/>
    </xf>
    <xf numFmtId="38" fontId="12" fillId="0" borderId="68" xfId="0" applyNumberFormat="1" applyFont="1" applyBorder="1" applyAlignment="1">
      <alignment vertical="top" wrapText="1"/>
    </xf>
    <xf numFmtId="176" fontId="17" fillId="0" borderId="35" xfId="1" applyNumberFormat="1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152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176" fontId="16" fillId="0" borderId="132" xfId="1" applyNumberFormat="1" applyFont="1" applyFill="1" applyBorder="1" applyAlignment="1">
      <alignment horizontal="center" vertical="center"/>
    </xf>
    <xf numFmtId="180" fontId="16" fillId="0" borderId="110" xfId="0" applyNumberFormat="1" applyFont="1" applyFill="1" applyBorder="1" applyAlignment="1">
      <alignment horizontal="center" vertical="center"/>
    </xf>
    <xf numFmtId="176" fontId="16" fillId="0" borderId="39" xfId="1" applyNumberFormat="1" applyFont="1" applyFill="1" applyBorder="1" applyAlignment="1">
      <alignment horizontal="center" vertical="center"/>
    </xf>
    <xf numFmtId="176" fontId="16" fillId="0" borderId="35" xfId="1" applyNumberFormat="1" applyFont="1" applyFill="1" applyBorder="1" applyAlignment="1">
      <alignment horizontal="center" vertical="center"/>
    </xf>
    <xf numFmtId="38" fontId="17" fillId="2" borderId="1" xfId="1" applyFont="1" applyFill="1" applyBorder="1">
      <alignment vertical="center"/>
    </xf>
    <xf numFmtId="38" fontId="17" fillId="3" borderId="1" xfId="1" applyFont="1" applyFill="1" applyBorder="1">
      <alignment vertical="center"/>
    </xf>
    <xf numFmtId="176" fontId="17" fillId="3" borderId="111" xfId="1" applyNumberFormat="1" applyFont="1" applyFill="1" applyBorder="1">
      <alignment vertical="center"/>
    </xf>
    <xf numFmtId="179" fontId="17" fillId="2" borderId="112" xfId="1" applyNumberFormat="1" applyFont="1" applyFill="1" applyBorder="1" applyAlignment="1">
      <alignment horizontal="right" vertical="center" wrapText="1"/>
    </xf>
    <xf numFmtId="178" fontId="17" fillId="3" borderId="1" xfId="1" applyNumberFormat="1" applyFont="1" applyFill="1" applyBorder="1">
      <alignment vertical="center"/>
    </xf>
    <xf numFmtId="177" fontId="17" fillId="3" borderId="9" xfId="1" applyNumberFormat="1" applyFont="1" applyFill="1" applyBorder="1" applyAlignment="1">
      <alignment horizontal="right" vertical="center" wrapText="1"/>
    </xf>
    <xf numFmtId="178" fontId="17" fillId="2" borderId="112" xfId="1" applyNumberFormat="1" applyFont="1" applyFill="1" applyBorder="1" applyAlignment="1">
      <alignment horizontal="right" vertical="center" wrapText="1"/>
    </xf>
    <xf numFmtId="181" fontId="17" fillId="3" borderId="44" xfId="1" applyNumberFormat="1" applyFont="1" applyFill="1" applyBorder="1" applyAlignment="1">
      <alignment horizontal="right" vertical="center" wrapText="1"/>
    </xf>
    <xf numFmtId="38" fontId="17" fillId="5" borderId="169" xfId="1" applyFont="1" applyFill="1" applyBorder="1" applyProtection="1">
      <alignment vertical="center"/>
    </xf>
    <xf numFmtId="38" fontId="17" fillId="5" borderId="82" xfId="1" applyFont="1" applyFill="1" applyBorder="1" applyProtection="1">
      <alignment vertical="center"/>
    </xf>
    <xf numFmtId="38" fontId="17" fillId="5" borderId="170" xfId="1" applyFont="1" applyFill="1" applyBorder="1" applyProtection="1">
      <alignment vertical="center"/>
    </xf>
    <xf numFmtId="176" fontId="17" fillId="3" borderId="112" xfId="1" applyNumberFormat="1" applyFont="1" applyFill="1" applyBorder="1">
      <alignment vertical="center"/>
    </xf>
    <xf numFmtId="178" fontId="17" fillId="2" borderId="1" xfId="1" applyNumberFormat="1" applyFont="1" applyFill="1" applyBorder="1" applyAlignment="1">
      <alignment horizontal="right" vertical="center" wrapText="1"/>
    </xf>
    <xf numFmtId="177" fontId="17" fillId="3" borderId="112" xfId="1" applyNumberFormat="1" applyFont="1" applyFill="1" applyBorder="1" applyAlignment="1">
      <alignment horizontal="right" vertical="center" wrapText="1"/>
    </xf>
    <xf numFmtId="38" fontId="17" fillId="2" borderId="52" xfId="1" applyFont="1" applyFill="1" applyBorder="1">
      <alignment vertical="center"/>
    </xf>
    <xf numFmtId="38" fontId="17" fillId="3" borderId="52" xfId="1" applyFont="1" applyFill="1" applyBorder="1">
      <alignment vertical="center"/>
    </xf>
    <xf numFmtId="176" fontId="17" fillId="3" borderId="138" xfId="1" applyNumberFormat="1" applyFont="1" applyFill="1" applyBorder="1">
      <alignment vertical="center"/>
    </xf>
    <xf numFmtId="178" fontId="17" fillId="2" borderId="113" xfId="1" applyNumberFormat="1" applyFont="1" applyFill="1" applyBorder="1" applyAlignment="1">
      <alignment horizontal="right" vertical="center" wrapText="1"/>
    </xf>
    <xf numFmtId="178" fontId="17" fillId="3" borderId="52" xfId="1" applyNumberFormat="1" applyFont="1" applyFill="1" applyBorder="1">
      <alignment vertical="center"/>
    </xf>
    <xf numFmtId="177" fontId="17" fillId="3" borderId="123" xfId="1" applyNumberFormat="1" applyFont="1" applyFill="1" applyBorder="1" applyAlignment="1">
      <alignment horizontal="right" vertical="center" wrapText="1"/>
    </xf>
    <xf numFmtId="176" fontId="17" fillId="3" borderId="134" xfId="1" applyNumberFormat="1" applyFont="1" applyFill="1" applyBorder="1">
      <alignment vertical="center"/>
    </xf>
    <xf numFmtId="181" fontId="17" fillId="3" borderId="54" xfId="1" applyNumberFormat="1" applyFont="1" applyFill="1" applyBorder="1" applyAlignment="1">
      <alignment horizontal="right" vertical="center" wrapText="1"/>
    </xf>
    <xf numFmtId="38" fontId="17" fillId="5" borderId="128" xfId="1" applyFont="1" applyFill="1" applyBorder="1" applyProtection="1">
      <alignment vertical="center"/>
    </xf>
    <xf numFmtId="38" fontId="17" fillId="5" borderId="55" xfId="1" applyFont="1" applyFill="1" applyBorder="1" applyProtection="1">
      <alignment vertical="center"/>
    </xf>
    <xf numFmtId="38" fontId="17" fillId="5" borderId="134" xfId="1" applyFont="1" applyFill="1" applyBorder="1" applyProtection="1">
      <alignment vertical="center"/>
    </xf>
    <xf numFmtId="176" fontId="17" fillId="3" borderId="113" xfId="1" applyNumberFormat="1" applyFont="1" applyFill="1" applyBorder="1">
      <alignment vertical="center"/>
    </xf>
    <xf numFmtId="178" fontId="17" fillId="2" borderId="52" xfId="1" applyNumberFormat="1" applyFont="1" applyFill="1" applyBorder="1" applyAlignment="1">
      <alignment horizontal="right" vertical="center" wrapText="1"/>
    </xf>
    <xf numFmtId="177" fontId="17" fillId="3" borderId="113" xfId="1" applyNumberFormat="1" applyFont="1" applyFill="1" applyBorder="1" applyAlignment="1">
      <alignment horizontal="right" vertical="center" wrapText="1"/>
    </xf>
    <xf numFmtId="38" fontId="19" fillId="2" borderId="10" xfId="1" applyFont="1" applyFill="1" applyBorder="1" applyAlignment="1">
      <alignment vertical="center"/>
    </xf>
    <xf numFmtId="38" fontId="19" fillId="3" borderId="10" xfId="1" applyFont="1" applyFill="1" applyBorder="1" applyAlignment="1">
      <alignment vertical="center"/>
    </xf>
    <xf numFmtId="176" fontId="19" fillId="3" borderId="103" xfId="1" applyNumberFormat="1" applyFont="1" applyFill="1" applyBorder="1" applyAlignment="1">
      <alignment vertical="center"/>
    </xf>
    <xf numFmtId="178" fontId="19" fillId="2" borderId="114" xfId="1" applyNumberFormat="1" applyFont="1" applyFill="1" applyBorder="1" applyAlignment="1">
      <alignment horizontal="right" vertical="center"/>
    </xf>
    <xf numFmtId="178" fontId="19" fillId="3" borderId="10" xfId="1" applyNumberFormat="1" applyFont="1" applyFill="1" applyBorder="1" applyAlignment="1">
      <alignment vertical="center"/>
    </xf>
    <xf numFmtId="177" fontId="19" fillId="3" borderId="27" xfId="1" applyNumberFormat="1" applyFont="1" applyFill="1" applyBorder="1" applyAlignment="1">
      <alignment horizontal="right" vertical="center"/>
    </xf>
    <xf numFmtId="181" fontId="19" fillId="3" borderId="57" xfId="1" applyNumberFormat="1" applyFont="1" applyFill="1" applyBorder="1" applyAlignment="1">
      <alignment horizontal="right" vertical="center"/>
    </xf>
    <xf numFmtId="38" fontId="17" fillId="5" borderId="129" xfId="1" applyFont="1" applyFill="1" applyBorder="1" applyProtection="1">
      <alignment vertical="center"/>
    </xf>
    <xf numFmtId="38" fontId="17" fillId="5" borderId="62" xfId="1" applyFont="1" applyFill="1" applyBorder="1" applyProtection="1">
      <alignment vertical="center"/>
    </xf>
    <xf numFmtId="38" fontId="17" fillId="5" borderId="103" xfId="1" applyFont="1" applyFill="1" applyBorder="1" applyProtection="1">
      <alignment vertical="center"/>
    </xf>
    <xf numFmtId="176" fontId="19" fillId="3" borderId="114" xfId="1" applyNumberFormat="1" applyFont="1" applyFill="1" applyBorder="1" applyAlignment="1">
      <alignment vertical="center"/>
    </xf>
    <xf numFmtId="178" fontId="19" fillId="2" borderId="10" xfId="1" applyNumberFormat="1" applyFont="1" applyFill="1" applyBorder="1" applyAlignment="1">
      <alignment horizontal="right" vertical="center"/>
    </xf>
    <xf numFmtId="177" fontId="19" fillId="3" borderId="114" xfId="1" applyNumberFormat="1" applyFont="1" applyFill="1" applyBorder="1" applyAlignment="1">
      <alignment horizontal="right" vertical="center"/>
    </xf>
    <xf numFmtId="38" fontId="19" fillId="2" borderId="64" xfId="1" applyFont="1" applyFill="1" applyBorder="1" applyAlignment="1">
      <alignment vertical="center"/>
    </xf>
    <xf numFmtId="38" fontId="19" fillId="3" borderId="64" xfId="1" applyFont="1" applyFill="1" applyBorder="1" applyAlignment="1">
      <alignment vertical="center"/>
    </xf>
    <xf numFmtId="176" fontId="19" fillId="3" borderId="135" xfId="1" applyNumberFormat="1" applyFont="1" applyFill="1" applyBorder="1" applyAlignment="1">
      <alignment vertical="center"/>
    </xf>
    <xf numFmtId="178" fontId="19" fillId="2" borderId="115" xfId="1" applyNumberFormat="1" applyFont="1" applyFill="1" applyBorder="1" applyAlignment="1">
      <alignment horizontal="right" vertical="center"/>
    </xf>
    <xf numFmtId="178" fontId="19" fillId="3" borderId="64" xfId="1" applyNumberFormat="1" applyFont="1" applyFill="1" applyBorder="1" applyAlignment="1">
      <alignment vertical="center"/>
    </xf>
    <xf numFmtId="177" fontId="19" fillId="3" borderId="124" xfId="1" applyNumberFormat="1" applyFont="1" applyFill="1" applyBorder="1" applyAlignment="1">
      <alignment horizontal="right" vertical="center"/>
    </xf>
    <xf numFmtId="181" fontId="19" fillId="3" borderId="69" xfId="1" applyNumberFormat="1" applyFont="1" applyFill="1" applyBorder="1" applyAlignment="1">
      <alignment horizontal="right" vertical="center"/>
    </xf>
    <xf numFmtId="176" fontId="19" fillId="3" borderId="115" xfId="1" applyNumberFormat="1" applyFont="1" applyFill="1" applyBorder="1" applyAlignment="1">
      <alignment vertical="center"/>
    </xf>
    <xf numFmtId="178" fontId="19" fillId="2" borderId="64" xfId="1" applyNumberFormat="1" applyFont="1" applyFill="1" applyBorder="1" applyAlignment="1">
      <alignment horizontal="right" vertical="center"/>
    </xf>
    <xf numFmtId="177" fontId="19" fillId="3" borderId="115" xfId="1" applyNumberFormat="1" applyFont="1" applyFill="1" applyBorder="1" applyAlignment="1">
      <alignment horizontal="right" vertical="center"/>
    </xf>
    <xf numFmtId="38" fontId="17" fillId="2" borderId="10" xfId="1" applyFont="1" applyFill="1" applyBorder="1">
      <alignment vertical="center"/>
    </xf>
    <xf numFmtId="38" fontId="17" fillId="3" borderId="10" xfId="1" applyFont="1" applyFill="1" applyBorder="1">
      <alignment vertical="center"/>
    </xf>
    <xf numFmtId="176" fontId="17" fillId="3" borderId="136" xfId="1" applyNumberFormat="1" applyFont="1" applyFill="1" applyBorder="1">
      <alignment vertical="center"/>
    </xf>
    <xf numFmtId="178" fontId="17" fillId="2" borderId="114" xfId="1" applyNumberFormat="1" applyFont="1" applyFill="1" applyBorder="1" applyAlignment="1">
      <alignment horizontal="right" vertical="center" wrapText="1"/>
    </xf>
    <xf numFmtId="178" fontId="17" fillId="3" borderId="10" xfId="1" applyNumberFormat="1" applyFont="1" applyFill="1" applyBorder="1">
      <alignment vertical="center"/>
    </xf>
    <xf numFmtId="177" fontId="17" fillId="3" borderId="20" xfId="1" applyNumberFormat="1" applyFont="1" applyFill="1" applyBorder="1" applyAlignment="1">
      <alignment horizontal="right" vertical="center" wrapText="1"/>
    </xf>
    <xf numFmtId="178" fontId="17" fillId="2" borderId="121" xfId="1" applyNumberFormat="1" applyFont="1" applyFill="1" applyBorder="1" applyAlignment="1">
      <alignment horizontal="right" vertical="center" wrapText="1"/>
    </xf>
    <xf numFmtId="181" fontId="17" fillId="3" borderId="20" xfId="1" applyNumberFormat="1" applyFont="1" applyFill="1" applyBorder="1" applyAlignment="1">
      <alignment horizontal="right" vertical="center" wrapText="1"/>
    </xf>
    <xf numFmtId="38" fontId="17" fillId="5" borderId="171" xfId="1" applyFont="1" applyFill="1" applyBorder="1" applyProtection="1">
      <alignment vertical="center"/>
    </xf>
    <xf numFmtId="38" fontId="17" fillId="5" borderId="127" xfId="1" applyFont="1" applyFill="1" applyBorder="1" applyProtection="1">
      <alignment vertical="center"/>
    </xf>
    <xf numFmtId="38" fontId="17" fillId="5" borderId="153" xfId="1" applyFont="1" applyFill="1" applyBorder="1" applyProtection="1">
      <alignment vertical="center"/>
    </xf>
    <xf numFmtId="176" fontId="17" fillId="3" borderId="19" xfId="1" applyNumberFormat="1" applyFont="1" applyFill="1" applyBorder="1">
      <alignment vertical="center"/>
    </xf>
    <xf numFmtId="178" fontId="17" fillId="2" borderId="10" xfId="1" applyNumberFormat="1" applyFont="1" applyFill="1" applyBorder="1" applyAlignment="1">
      <alignment horizontal="right" vertical="center" wrapText="1"/>
    </xf>
    <xf numFmtId="177" fontId="17" fillId="3" borderId="114" xfId="1" applyNumberFormat="1" applyFont="1" applyFill="1" applyBorder="1" applyAlignment="1">
      <alignment horizontal="right" vertical="center" wrapText="1"/>
    </xf>
    <xf numFmtId="38" fontId="17" fillId="2" borderId="34" xfId="1" applyFont="1" applyFill="1" applyBorder="1">
      <alignment vertical="center"/>
    </xf>
    <xf numFmtId="38" fontId="17" fillId="3" borderId="34" xfId="1" applyFont="1" applyFill="1" applyBorder="1">
      <alignment vertical="center"/>
    </xf>
    <xf numFmtId="176" fontId="17" fillId="3" borderId="108" xfId="1" applyNumberFormat="1" applyFont="1" applyFill="1" applyBorder="1">
      <alignment vertical="center"/>
    </xf>
    <xf numFmtId="178" fontId="17" fillId="2" borderId="36" xfId="1" applyNumberFormat="1" applyFont="1" applyFill="1" applyBorder="1" applyAlignment="1">
      <alignment horizontal="right" vertical="center" wrapText="1"/>
    </xf>
    <xf numFmtId="178" fontId="17" fillId="3" borderId="34" xfId="1" applyNumberFormat="1" applyFont="1" applyFill="1" applyBorder="1">
      <alignment vertical="center"/>
    </xf>
    <xf numFmtId="177" fontId="17" fillId="3" borderId="125" xfId="1" applyNumberFormat="1" applyFont="1" applyFill="1" applyBorder="1" applyAlignment="1">
      <alignment horizontal="right" vertical="center" wrapText="1"/>
    </xf>
    <xf numFmtId="178" fontId="17" fillId="2" borderId="116" xfId="1" applyNumberFormat="1" applyFont="1" applyFill="1" applyBorder="1" applyAlignment="1">
      <alignment horizontal="right" vertical="center" wrapText="1"/>
    </xf>
    <xf numFmtId="181" fontId="17" fillId="3" borderId="75" xfId="1" applyNumberFormat="1" applyFont="1" applyFill="1" applyBorder="1" applyAlignment="1">
      <alignment horizontal="right" vertical="center" wrapText="1"/>
    </xf>
    <xf numFmtId="38" fontId="17" fillId="5" borderId="38" xfId="1" applyFont="1" applyFill="1" applyBorder="1" applyProtection="1">
      <alignment vertical="center"/>
    </xf>
    <xf numFmtId="38" fontId="17" fillId="5" borderId="37" xfId="1" applyFont="1" applyFill="1" applyBorder="1" applyProtection="1">
      <alignment vertical="center"/>
    </xf>
    <xf numFmtId="38" fontId="17" fillId="5" borderId="108" xfId="1" applyFont="1" applyFill="1" applyBorder="1" applyProtection="1">
      <alignment vertical="center"/>
    </xf>
    <xf numFmtId="176" fontId="17" fillId="3" borderId="116" xfId="1" applyNumberFormat="1" applyFont="1" applyFill="1" applyBorder="1">
      <alignment vertical="center"/>
    </xf>
    <xf numFmtId="178" fontId="17" fillId="2" borderId="34" xfId="1" applyNumberFormat="1" applyFont="1" applyFill="1" applyBorder="1" applyAlignment="1">
      <alignment horizontal="right" vertical="center" wrapText="1"/>
    </xf>
    <xf numFmtId="177" fontId="17" fillId="3" borderId="36" xfId="1" applyNumberFormat="1" applyFont="1" applyFill="1" applyBorder="1" applyAlignment="1">
      <alignment horizontal="right" vertical="center" wrapText="1"/>
    </xf>
    <xf numFmtId="38" fontId="17" fillId="0" borderId="1" xfId="1" applyFont="1" applyFill="1" applyBorder="1">
      <alignment vertical="center"/>
    </xf>
    <xf numFmtId="176" fontId="17" fillId="0" borderId="111" xfId="1" applyNumberFormat="1" applyFont="1" applyFill="1" applyBorder="1">
      <alignment vertical="center"/>
    </xf>
    <xf numFmtId="178" fontId="17" fillId="0" borderId="1" xfId="1" applyNumberFormat="1" applyFont="1" applyFill="1" applyBorder="1" applyAlignment="1">
      <alignment horizontal="right" vertical="center"/>
    </xf>
    <xf numFmtId="177" fontId="17" fillId="0" borderId="9" xfId="1" applyNumberFormat="1" applyFont="1" applyFill="1" applyBorder="1" applyAlignment="1">
      <alignment horizontal="right" vertical="center" wrapText="1"/>
    </xf>
    <xf numFmtId="178" fontId="17" fillId="0" borderId="1" xfId="1" applyNumberFormat="1" applyFont="1" applyFill="1" applyBorder="1">
      <alignment vertical="center"/>
    </xf>
    <xf numFmtId="181" fontId="17" fillId="0" borderId="44" xfId="1" applyNumberFormat="1" applyFont="1" applyFill="1" applyBorder="1" applyAlignment="1">
      <alignment horizontal="right" vertical="center" wrapText="1"/>
    </xf>
    <xf numFmtId="176" fontId="17" fillId="0" borderId="112" xfId="1" applyNumberFormat="1" applyFont="1" applyFill="1" applyBorder="1">
      <alignment vertical="center"/>
    </xf>
    <xf numFmtId="177" fontId="17" fillId="0" borderId="112" xfId="1" applyNumberFormat="1" applyFont="1" applyFill="1" applyBorder="1" applyAlignment="1">
      <alignment horizontal="right" vertical="center" wrapText="1"/>
    </xf>
    <xf numFmtId="38" fontId="17" fillId="0" borderId="52" xfId="1" applyFont="1" applyFill="1" applyBorder="1">
      <alignment vertical="center"/>
    </xf>
    <xf numFmtId="176" fontId="17" fillId="0" borderId="134" xfId="1" applyNumberFormat="1" applyFont="1" applyFill="1" applyBorder="1">
      <alignment vertical="center"/>
    </xf>
    <xf numFmtId="178" fontId="17" fillId="0" borderId="52" xfId="1" applyNumberFormat="1" applyFont="1" applyFill="1" applyBorder="1" applyAlignment="1">
      <alignment horizontal="right" vertical="center"/>
    </xf>
    <xf numFmtId="177" fontId="17" fillId="0" borderId="123" xfId="1" applyNumberFormat="1" applyFont="1" applyFill="1" applyBorder="1" applyAlignment="1">
      <alignment horizontal="right" vertical="center" wrapText="1"/>
    </xf>
    <xf numFmtId="178" fontId="17" fillId="0" borderId="52" xfId="1" applyNumberFormat="1" applyFont="1" applyFill="1" applyBorder="1">
      <alignment vertical="center"/>
    </xf>
    <xf numFmtId="181" fontId="17" fillId="0" borderId="54" xfId="1" applyNumberFormat="1" applyFont="1" applyFill="1" applyBorder="1" applyAlignment="1">
      <alignment horizontal="right" vertical="center" wrapText="1"/>
    </xf>
    <xf numFmtId="176" fontId="17" fillId="0" borderId="113" xfId="1" applyNumberFormat="1" applyFont="1" applyFill="1" applyBorder="1">
      <alignment vertical="center"/>
    </xf>
    <xf numFmtId="177" fontId="17" fillId="0" borderId="113" xfId="1" applyNumberFormat="1" applyFont="1" applyFill="1" applyBorder="1" applyAlignment="1">
      <alignment horizontal="right" vertical="center" wrapText="1"/>
    </xf>
    <xf numFmtId="38" fontId="19" fillId="0" borderId="10" xfId="1" applyFont="1" applyFill="1" applyBorder="1" applyAlignment="1">
      <alignment vertical="center"/>
    </xf>
    <xf numFmtId="176" fontId="19" fillId="0" borderId="103" xfId="1" applyNumberFormat="1" applyFont="1" applyFill="1" applyBorder="1" applyAlignment="1">
      <alignment vertical="center"/>
    </xf>
    <xf numFmtId="178" fontId="19" fillId="0" borderId="10" xfId="1" applyNumberFormat="1" applyFont="1" applyFill="1" applyBorder="1" applyAlignment="1">
      <alignment horizontal="right" vertical="center"/>
    </xf>
    <xf numFmtId="177" fontId="19" fillId="0" borderId="27" xfId="1" applyNumberFormat="1" applyFont="1" applyFill="1" applyBorder="1" applyAlignment="1">
      <alignment horizontal="right" vertical="center"/>
    </xf>
    <xf numFmtId="178" fontId="19" fillId="0" borderId="10" xfId="1" applyNumberFormat="1" applyFont="1" applyFill="1" applyBorder="1" applyAlignment="1">
      <alignment vertical="center"/>
    </xf>
    <xf numFmtId="181" fontId="19" fillId="0" borderId="57" xfId="1" applyNumberFormat="1" applyFont="1" applyFill="1" applyBorder="1" applyAlignment="1">
      <alignment horizontal="right" vertical="center"/>
    </xf>
    <xf numFmtId="176" fontId="19" fillId="0" borderId="114" xfId="1" applyNumberFormat="1" applyFont="1" applyFill="1" applyBorder="1" applyAlignment="1">
      <alignment vertical="center"/>
    </xf>
    <xf numFmtId="177" fontId="19" fillId="0" borderId="114" xfId="1" applyNumberFormat="1" applyFont="1" applyFill="1" applyBorder="1" applyAlignment="1">
      <alignment horizontal="right" vertical="center"/>
    </xf>
    <xf numFmtId="38" fontId="19" fillId="0" borderId="64" xfId="1" applyFont="1" applyFill="1" applyBorder="1" applyAlignment="1">
      <alignment vertical="center"/>
    </xf>
    <xf numFmtId="176" fontId="19" fillId="0" borderId="135" xfId="1" applyNumberFormat="1" applyFont="1" applyFill="1" applyBorder="1" applyAlignment="1">
      <alignment vertical="center"/>
    </xf>
    <xf numFmtId="178" fontId="19" fillId="0" borderId="64" xfId="1" applyNumberFormat="1" applyFont="1" applyFill="1" applyBorder="1" applyAlignment="1">
      <alignment horizontal="right" vertical="center"/>
    </xf>
    <xf numFmtId="177" fontId="19" fillId="0" borderId="124" xfId="1" applyNumberFormat="1" applyFont="1" applyFill="1" applyBorder="1" applyAlignment="1">
      <alignment horizontal="right" vertical="center"/>
    </xf>
    <xf numFmtId="178" fontId="19" fillId="0" borderId="64" xfId="1" applyNumberFormat="1" applyFont="1" applyFill="1" applyBorder="1" applyAlignment="1">
      <alignment vertical="center"/>
    </xf>
    <xf numFmtId="181" fontId="19" fillId="0" borderId="69" xfId="1" applyNumberFormat="1" applyFont="1" applyFill="1" applyBorder="1" applyAlignment="1">
      <alignment horizontal="right" vertical="center"/>
    </xf>
    <xf numFmtId="176" fontId="19" fillId="0" borderId="115" xfId="1" applyNumberFormat="1" applyFont="1" applyFill="1" applyBorder="1" applyAlignment="1">
      <alignment vertical="center"/>
    </xf>
    <xf numFmtId="177" fontId="19" fillId="0" borderId="115" xfId="1" applyNumberFormat="1" applyFont="1" applyFill="1" applyBorder="1" applyAlignment="1">
      <alignment horizontal="right" vertical="center"/>
    </xf>
    <xf numFmtId="38" fontId="17" fillId="0" borderId="10" xfId="1" applyFont="1" applyFill="1" applyBorder="1">
      <alignment vertical="center"/>
    </xf>
    <xf numFmtId="176" fontId="17" fillId="0" borderId="136" xfId="1" applyNumberFormat="1" applyFont="1" applyFill="1" applyBorder="1">
      <alignment vertical="center"/>
    </xf>
    <xf numFmtId="178" fontId="17" fillId="0" borderId="10" xfId="1" applyNumberFormat="1" applyFont="1" applyFill="1" applyBorder="1" applyAlignment="1">
      <alignment horizontal="right" vertical="center"/>
    </xf>
    <xf numFmtId="177" fontId="17" fillId="0" borderId="20" xfId="1" applyNumberFormat="1" applyFont="1" applyFill="1" applyBorder="1" applyAlignment="1">
      <alignment horizontal="right" vertical="center" wrapText="1"/>
    </xf>
    <xf numFmtId="178" fontId="17" fillId="0" borderId="10" xfId="1" applyNumberFormat="1" applyFont="1" applyFill="1" applyBorder="1">
      <alignment vertical="center"/>
    </xf>
    <xf numFmtId="181" fontId="17" fillId="0" borderId="20" xfId="1" applyNumberFormat="1" applyFont="1" applyFill="1" applyBorder="1" applyAlignment="1">
      <alignment horizontal="right" vertical="center" wrapText="1"/>
    </xf>
    <xf numFmtId="176" fontId="17" fillId="0" borderId="19" xfId="1" applyNumberFormat="1" applyFont="1" applyFill="1" applyBorder="1">
      <alignment vertical="center"/>
    </xf>
    <xf numFmtId="177" fontId="17" fillId="0" borderId="114" xfId="1" applyNumberFormat="1" applyFont="1" applyFill="1" applyBorder="1" applyAlignment="1">
      <alignment horizontal="right" vertical="center" wrapText="1"/>
    </xf>
    <xf numFmtId="38" fontId="17" fillId="0" borderId="34" xfId="1" applyFont="1" applyFill="1" applyBorder="1">
      <alignment vertical="center"/>
    </xf>
    <xf numFmtId="176" fontId="17" fillId="0" borderId="108" xfId="1" applyNumberFormat="1" applyFont="1" applyFill="1" applyBorder="1">
      <alignment vertical="center"/>
    </xf>
    <xf numFmtId="178" fontId="17" fillId="0" borderId="34" xfId="1" applyNumberFormat="1" applyFont="1" applyFill="1" applyBorder="1" applyAlignment="1">
      <alignment horizontal="right" vertical="center"/>
    </xf>
    <xf numFmtId="177" fontId="17" fillId="0" borderId="125" xfId="1" applyNumberFormat="1" applyFont="1" applyFill="1" applyBorder="1" applyAlignment="1">
      <alignment horizontal="right" vertical="center" wrapText="1"/>
    </xf>
    <xf numFmtId="178" fontId="17" fillId="0" borderId="34" xfId="1" applyNumberFormat="1" applyFont="1" applyFill="1" applyBorder="1">
      <alignment vertical="center"/>
    </xf>
    <xf numFmtId="181" fontId="17" fillId="0" borderId="75" xfId="1" applyNumberFormat="1" applyFont="1" applyFill="1" applyBorder="1" applyAlignment="1">
      <alignment horizontal="right" vertical="center" wrapText="1"/>
    </xf>
    <xf numFmtId="176" fontId="17" fillId="0" borderId="116" xfId="1" applyNumberFormat="1" applyFont="1" applyFill="1" applyBorder="1">
      <alignment vertical="center"/>
    </xf>
    <xf numFmtId="177" fontId="17" fillId="0" borderId="36" xfId="1" applyNumberFormat="1" applyFont="1" applyFill="1" applyBorder="1" applyAlignment="1">
      <alignment horizontal="right" vertical="center" wrapText="1"/>
    </xf>
    <xf numFmtId="38" fontId="19" fillId="2" borderId="64" xfId="1" applyFont="1" applyFill="1" applyBorder="1" applyAlignment="1">
      <alignment horizontal="right" vertical="center"/>
    </xf>
    <xf numFmtId="38" fontId="19" fillId="0" borderId="64" xfId="1" applyFont="1" applyFill="1" applyBorder="1" applyAlignment="1">
      <alignment horizontal="right" vertical="center"/>
    </xf>
    <xf numFmtId="176" fontId="19" fillId="0" borderId="135" xfId="1" applyNumberFormat="1" applyFont="1" applyFill="1" applyBorder="1" applyAlignment="1">
      <alignment horizontal="right" vertical="center"/>
    </xf>
    <xf numFmtId="176" fontId="19" fillId="0" borderId="115" xfId="1" applyNumberFormat="1" applyFont="1" applyFill="1" applyBorder="1" applyAlignment="1">
      <alignment horizontal="right" vertical="center"/>
    </xf>
    <xf numFmtId="38" fontId="17" fillId="2" borderId="10" xfId="1" applyFont="1" applyFill="1" applyBorder="1" applyAlignment="1">
      <alignment horizontal="right" vertical="center"/>
    </xf>
    <xf numFmtId="38" fontId="17" fillId="0" borderId="10" xfId="1" applyFont="1" applyFill="1" applyBorder="1" applyAlignment="1">
      <alignment horizontal="right" vertical="center"/>
    </xf>
    <xf numFmtId="176" fontId="17" fillId="0" borderId="136" xfId="1" applyNumberFormat="1" applyFont="1" applyFill="1" applyBorder="1" applyAlignment="1">
      <alignment horizontal="right" vertical="center"/>
    </xf>
    <xf numFmtId="176" fontId="17" fillId="0" borderId="19" xfId="1" applyNumberFormat="1" applyFont="1" applyFill="1" applyBorder="1" applyAlignment="1">
      <alignment horizontal="right" vertical="center"/>
    </xf>
    <xf numFmtId="38" fontId="17" fillId="2" borderId="34" xfId="1" applyFont="1" applyFill="1" applyBorder="1" applyAlignment="1">
      <alignment horizontal="right" vertical="center"/>
    </xf>
    <xf numFmtId="38" fontId="17" fillId="0" borderId="34" xfId="1" applyFont="1" applyFill="1" applyBorder="1" applyAlignment="1">
      <alignment horizontal="right" vertical="center"/>
    </xf>
    <xf numFmtId="176" fontId="17" fillId="0" borderId="108" xfId="1" applyNumberFormat="1" applyFont="1" applyFill="1" applyBorder="1" applyAlignment="1">
      <alignment horizontal="right" vertical="center"/>
    </xf>
    <xf numFmtId="176" fontId="17" fillId="0" borderId="116" xfId="1" applyNumberFormat="1" applyFont="1" applyFill="1" applyBorder="1" applyAlignment="1">
      <alignment horizontal="right" vertical="center"/>
    </xf>
    <xf numFmtId="38" fontId="17" fillId="2" borderId="1" xfId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horizontal="right" vertical="center"/>
    </xf>
    <xf numFmtId="176" fontId="17" fillId="0" borderId="111" xfId="1" applyNumberFormat="1" applyFont="1" applyFill="1" applyBorder="1" applyAlignment="1">
      <alignment horizontal="right" vertical="center"/>
    </xf>
    <xf numFmtId="176" fontId="17" fillId="0" borderId="112" xfId="1" applyNumberFormat="1" applyFont="1" applyFill="1" applyBorder="1" applyAlignment="1">
      <alignment horizontal="right" vertical="center"/>
    </xf>
    <xf numFmtId="38" fontId="17" fillId="2" borderId="52" xfId="1" applyFont="1" applyFill="1" applyBorder="1" applyAlignment="1">
      <alignment horizontal="right" vertical="center"/>
    </xf>
    <xf numFmtId="38" fontId="17" fillId="0" borderId="52" xfId="1" applyFont="1" applyFill="1" applyBorder="1" applyAlignment="1">
      <alignment horizontal="right" vertical="center"/>
    </xf>
    <xf numFmtId="176" fontId="17" fillId="0" borderId="134" xfId="1" applyNumberFormat="1" applyFont="1" applyFill="1" applyBorder="1" applyAlignment="1">
      <alignment horizontal="right" vertical="center"/>
    </xf>
    <xf numFmtId="176" fontId="17" fillId="0" borderId="113" xfId="1" applyNumberFormat="1" applyFont="1" applyFill="1" applyBorder="1" applyAlignment="1">
      <alignment horizontal="right" vertical="center"/>
    </xf>
    <xf numFmtId="38" fontId="19" fillId="2" borderId="10" xfId="1" applyFont="1" applyFill="1" applyBorder="1" applyAlignment="1">
      <alignment horizontal="right" vertical="center"/>
    </xf>
    <xf numFmtId="38" fontId="19" fillId="0" borderId="10" xfId="1" applyFont="1" applyFill="1" applyBorder="1" applyAlignment="1">
      <alignment horizontal="right" vertical="center"/>
    </xf>
    <xf numFmtId="176" fontId="19" fillId="0" borderId="103" xfId="1" applyNumberFormat="1" applyFont="1" applyFill="1" applyBorder="1" applyAlignment="1">
      <alignment horizontal="right" vertical="center"/>
    </xf>
    <xf numFmtId="176" fontId="19" fillId="0" borderId="114" xfId="1" applyNumberFormat="1" applyFont="1" applyFill="1" applyBorder="1" applyAlignment="1">
      <alignment horizontal="right" vertical="center"/>
    </xf>
    <xf numFmtId="177" fontId="19" fillId="0" borderId="124" xfId="1" quotePrefix="1" applyNumberFormat="1" applyFont="1" applyFill="1" applyBorder="1" applyAlignment="1">
      <alignment horizontal="right" vertical="center"/>
    </xf>
    <xf numFmtId="38" fontId="18" fillId="2" borderId="1" xfId="1" applyFont="1" applyFill="1" applyBorder="1" applyAlignment="1">
      <alignment horizontal="right" vertical="center"/>
    </xf>
    <xf numFmtId="38" fontId="18" fillId="0" borderId="1" xfId="1" applyFont="1" applyFill="1" applyBorder="1" applyAlignment="1">
      <alignment horizontal="right" vertical="center"/>
    </xf>
    <xf numFmtId="178" fontId="18" fillId="0" borderId="1" xfId="1" applyNumberFormat="1" applyFont="1" applyFill="1" applyBorder="1" applyAlignment="1">
      <alignment horizontal="right" vertical="center"/>
    </xf>
    <xf numFmtId="38" fontId="18" fillId="2" borderId="52" xfId="1" applyFont="1" applyFill="1" applyBorder="1" applyAlignment="1">
      <alignment horizontal="right" vertical="center"/>
    </xf>
    <xf numFmtId="38" fontId="18" fillId="0" borderId="52" xfId="1" applyFont="1" applyFill="1" applyBorder="1" applyAlignment="1">
      <alignment horizontal="right" vertical="center"/>
    </xf>
    <xf numFmtId="178" fontId="18" fillId="0" borderId="52" xfId="1" applyNumberFormat="1" applyFont="1" applyFill="1" applyBorder="1" applyAlignment="1">
      <alignment horizontal="right" vertical="center"/>
    </xf>
    <xf numFmtId="38" fontId="18" fillId="2" borderId="10" xfId="1" applyFont="1" applyFill="1" applyBorder="1" applyAlignment="1">
      <alignment horizontal="right" vertical="center"/>
    </xf>
    <xf numFmtId="38" fontId="18" fillId="0" borderId="10" xfId="1" applyFont="1" applyFill="1" applyBorder="1" applyAlignment="1">
      <alignment horizontal="right" vertical="center"/>
    </xf>
    <xf numFmtId="178" fontId="18" fillId="0" borderId="10" xfId="1" applyNumberFormat="1" applyFont="1" applyFill="1" applyBorder="1" applyAlignment="1">
      <alignment horizontal="right" vertical="center"/>
    </xf>
    <xf numFmtId="38" fontId="18" fillId="2" borderId="34" xfId="1" applyFont="1" applyFill="1" applyBorder="1" applyAlignment="1">
      <alignment horizontal="right" vertical="center"/>
    </xf>
    <xf numFmtId="38" fontId="18" fillId="0" borderId="34" xfId="1" applyFont="1" applyFill="1" applyBorder="1" applyAlignment="1">
      <alignment horizontal="right" vertical="center"/>
    </xf>
    <xf numFmtId="178" fontId="18" fillId="0" borderId="34" xfId="1" applyNumberFormat="1" applyFont="1" applyFill="1" applyBorder="1" applyAlignment="1">
      <alignment horizontal="right" vertical="center"/>
    </xf>
    <xf numFmtId="177" fontId="19" fillId="0" borderId="124" xfId="1" applyNumberFormat="1" applyFont="1" applyFill="1" applyBorder="1" applyAlignment="1">
      <alignment horizontal="right" vertical="center" shrinkToFit="1"/>
    </xf>
    <xf numFmtId="38" fontId="17" fillId="3" borderId="1" xfId="1" applyFont="1" applyFill="1" applyBorder="1" applyAlignment="1">
      <alignment horizontal="right" vertical="center"/>
    </xf>
    <xf numFmtId="176" fontId="17" fillId="3" borderId="111" xfId="1" applyNumberFormat="1" applyFont="1" applyFill="1" applyBorder="1" applyAlignment="1">
      <alignment horizontal="right" vertical="center"/>
    </xf>
    <xf numFmtId="178" fontId="17" fillId="3" borderId="1" xfId="1" applyNumberFormat="1" applyFont="1" applyFill="1" applyBorder="1" applyAlignment="1">
      <alignment horizontal="right" vertical="center"/>
    </xf>
    <xf numFmtId="176" fontId="17" fillId="3" borderId="112" xfId="1" applyNumberFormat="1" applyFont="1" applyFill="1" applyBorder="1" applyAlignment="1">
      <alignment horizontal="right" vertical="center"/>
    </xf>
    <xf numFmtId="38" fontId="17" fillId="3" borderId="52" xfId="1" applyFont="1" applyFill="1" applyBorder="1" applyAlignment="1">
      <alignment horizontal="right" vertical="center"/>
    </xf>
    <xf numFmtId="176" fontId="17" fillId="3" borderId="134" xfId="1" applyNumberFormat="1" applyFont="1" applyFill="1" applyBorder="1" applyAlignment="1">
      <alignment horizontal="right" vertical="center"/>
    </xf>
    <xf numFmtId="178" fontId="17" fillId="3" borderId="52" xfId="1" applyNumberFormat="1" applyFont="1" applyFill="1" applyBorder="1" applyAlignment="1">
      <alignment horizontal="right" vertical="center"/>
    </xf>
    <xf numFmtId="176" fontId="17" fillId="3" borderId="113" xfId="1" applyNumberFormat="1" applyFont="1" applyFill="1" applyBorder="1" applyAlignment="1">
      <alignment horizontal="right" vertical="center"/>
    </xf>
    <xf numFmtId="38" fontId="19" fillId="3" borderId="10" xfId="1" applyFont="1" applyFill="1" applyBorder="1" applyAlignment="1">
      <alignment horizontal="right" vertical="center"/>
    </xf>
    <xf numFmtId="176" fontId="19" fillId="3" borderId="103" xfId="1" applyNumberFormat="1" applyFont="1" applyFill="1" applyBorder="1" applyAlignment="1">
      <alignment horizontal="right" vertical="center"/>
    </xf>
    <xf numFmtId="178" fontId="19" fillId="3" borderId="10" xfId="1" applyNumberFormat="1" applyFont="1" applyFill="1" applyBorder="1" applyAlignment="1">
      <alignment horizontal="right" vertical="center"/>
    </xf>
    <xf numFmtId="176" fontId="19" fillId="3" borderId="114" xfId="1" applyNumberFormat="1" applyFont="1" applyFill="1" applyBorder="1" applyAlignment="1">
      <alignment horizontal="right" vertical="center"/>
    </xf>
    <xf numFmtId="38" fontId="19" fillId="3" borderId="64" xfId="1" applyFont="1" applyFill="1" applyBorder="1" applyAlignment="1">
      <alignment horizontal="right" vertical="center"/>
    </xf>
    <xf numFmtId="176" fontId="19" fillId="3" borderId="135" xfId="1" applyNumberFormat="1" applyFont="1" applyFill="1" applyBorder="1" applyAlignment="1">
      <alignment horizontal="right" vertical="center"/>
    </xf>
    <xf numFmtId="178" fontId="19" fillId="3" borderId="64" xfId="1" applyNumberFormat="1" applyFont="1" applyFill="1" applyBorder="1" applyAlignment="1">
      <alignment horizontal="right" vertical="center"/>
    </xf>
    <xf numFmtId="176" fontId="19" fillId="3" borderId="115" xfId="1" applyNumberFormat="1" applyFont="1" applyFill="1" applyBorder="1" applyAlignment="1">
      <alignment horizontal="right" vertical="center"/>
    </xf>
    <xf numFmtId="38" fontId="17" fillId="3" borderId="10" xfId="1" applyFont="1" applyFill="1" applyBorder="1" applyAlignment="1">
      <alignment horizontal="right" vertical="center"/>
    </xf>
    <xf numFmtId="176" fontId="17" fillId="3" borderId="136" xfId="1" applyNumberFormat="1" applyFont="1" applyFill="1" applyBorder="1" applyAlignment="1">
      <alignment horizontal="right" vertical="center"/>
    </xf>
    <xf numFmtId="178" fontId="17" fillId="3" borderId="10" xfId="1" applyNumberFormat="1" applyFont="1" applyFill="1" applyBorder="1" applyAlignment="1">
      <alignment horizontal="right" vertical="center"/>
    </xf>
    <xf numFmtId="176" fontId="17" fillId="3" borderId="19" xfId="1" applyNumberFormat="1" applyFont="1" applyFill="1" applyBorder="1" applyAlignment="1">
      <alignment horizontal="right" vertical="center"/>
    </xf>
    <xf numFmtId="38" fontId="17" fillId="3" borderId="34" xfId="1" applyFont="1" applyFill="1" applyBorder="1" applyAlignment="1">
      <alignment horizontal="right" vertical="center"/>
    </xf>
    <xf numFmtId="176" fontId="17" fillId="3" borderId="108" xfId="1" applyNumberFormat="1" applyFont="1" applyFill="1" applyBorder="1" applyAlignment="1">
      <alignment horizontal="right" vertical="center"/>
    </xf>
    <xf numFmtId="178" fontId="17" fillId="3" borderId="34" xfId="1" applyNumberFormat="1" applyFont="1" applyFill="1" applyBorder="1" applyAlignment="1">
      <alignment horizontal="right" vertical="center"/>
    </xf>
    <xf numFmtId="176" fontId="17" fillId="3" borderId="116" xfId="1" applyNumberFormat="1" applyFont="1" applyFill="1" applyBorder="1" applyAlignment="1">
      <alignment horizontal="right" vertical="center"/>
    </xf>
    <xf numFmtId="176" fontId="17" fillId="0" borderId="121" xfId="1" applyNumberFormat="1" applyFont="1" applyFill="1" applyBorder="1" applyAlignment="1">
      <alignment horizontal="right" vertical="center"/>
    </xf>
    <xf numFmtId="176" fontId="17" fillId="3" borderId="121" xfId="1" applyNumberFormat="1" applyFont="1" applyFill="1" applyBorder="1" applyAlignment="1">
      <alignment horizontal="right" vertical="center"/>
    </xf>
    <xf numFmtId="38" fontId="17" fillId="2" borderId="81" xfId="1" applyFont="1" applyFill="1" applyBorder="1" applyAlignment="1">
      <alignment horizontal="right" vertical="center"/>
    </xf>
    <xf numFmtId="38" fontId="17" fillId="0" borderId="81" xfId="1" applyFont="1" applyFill="1" applyBorder="1" applyAlignment="1">
      <alignment horizontal="right" vertical="center"/>
    </xf>
    <xf numFmtId="178" fontId="17" fillId="0" borderId="81" xfId="1" applyNumberFormat="1" applyFont="1" applyFill="1" applyBorder="1" applyAlignment="1">
      <alignment horizontal="right" vertical="center"/>
    </xf>
    <xf numFmtId="38" fontId="16" fillId="2" borderId="1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178" fontId="16" fillId="0" borderId="1" xfId="1" applyNumberFormat="1" applyFont="1" applyFill="1" applyBorder="1" applyAlignment="1">
      <alignment horizontal="right" vertical="center"/>
    </xf>
    <xf numFmtId="38" fontId="16" fillId="2" borderId="52" xfId="1" applyFont="1" applyFill="1" applyBorder="1" applyAlignment="1">
      <alignment horizontal="right" vertical="center"/>
    </xf>
    <xf numFmtId="38" fontId="16" fillId="0" borderId="52" xfId="1" applyFont="1" applyFill="1" applyBorder="1" applyAlignment="1">
      <alignment horizontal="right" vertical="center"/>
    </xf>
    <xf numFmtId="178" fontId="16" fillId="0" borderId="52" xfId="1" applyNumberFormat="1" applyFont="1" applyFill="1" applyBorder="1" applyAlignment="1">
      <alignment horizontal="right" vertical="center"/>
    </xf>
    <xf numFmtId="38" fontId="16" fillId="2" borderId="10" xfId="1" applyFont="1" applyFill="1" applyBorder="1" applyAlignment="1">
      <alignment horizontal="right" vertical="center"/>
    </xf>
    <xf numFmtId="38" fontId="16" fillId="0" borderId="10" xfId="1" applyFont="1" applyFill="1" applyBorder="1" applyAlignment="1">
      <alignment horizontal="right" vertical="center"/>
    </xf>
    <xf numFmtId="178" fontId="16" fillId="0" borderId="10" xfId="1" applyNumberFormat="1" applyFont="1" applyFill="1" applyBorder="1" applyAlignment="1">
      <alignment horizontal="right" vertical="center"/>
    </xf>
    <xf numFmtId="38" fontId="16" fillId="2" borderId="34" xfId="1" applyFont="1" applyFill="1" applyBorder="1" applyAlignment="1">
      <alignment horizontal="right" vertical="center"/>
    </xf>
    <xf numFmtId="38" fontId="16" fillId="0" borderId="34" xfId="1" applyFont="1" applyFill="1" applyBorder="1" applyAlignment="1">
      <alignment horizontal="right" vertical="center"/>
    </xf>
    <xf numFmtId="178" fontId="16" fillId="0" borderId="34" xfId="1" applyNumberFormat="1" applyFont="1" applyFill="1" applyBorder="1" applyAlignment="1">
      <alignment horizontal="right" vertical="center"/>
    </xf>
    <xf numFmtId="176" fontId="19" fillId="0" borderId="137" xfId="1" applyNumberFormat="1" applyFont="1" applyFill="1" applyBorder="1" applyAlignment="1">
      <alignment horizontal="right" vertical="center"/>
    </xf>
    <xf numFmtId="176" fontId="17" fillId="0" borderId="29" xfId="1" applyNumberFormat="1" applyFont="1" applyFill="1" applyBorder="1" applyAlignment="1">
      <alignment horizontal="right" vertical="center"/>
    </xf>
    <xf numFmtId="176" fontId="17" fillId="0" borderId="2" xfId="1" applyNumberFormat="1" applyFont="1" applyFill="1" applyBorder="1" applyAlignment="1">
      <alignment horizontal="right" vertical="center"/>
    </xf>
    <xf numFmtId="176" fontId="17" fillId="0" borderId="138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176" fontId="17" fillId="0" borderId="139" xfId="1" applyNumberFormat="1" applyFont="1" applyFill="1" applyBorder="1" applyAlignment="1">
      <alignment horizontal="right" vertical="center"/>
    </xf>
    <xf numFmtId="179" fontId="17" fillId="2" borderId="1" xfId="1" applyNumberFormat="1" applyFont="1" applyFill="1" applyBorder="1" applyAlignment="1">
      <alignment horizontal="right" vertical="center" wrapText="1"/>
    </xf>
    <xf numFmtId="176" fontId="17" fillId="3" borderId="2" xfId="1" applyNumberFormat="1" applyFont="1" applyFill="1" applyBorder="1" applyAlignment="1">
      <alignment horizontal="right" vertical="center"/>
    </xf>
    <xf numFmtId="176" fontId="17" fillId="3" borderId="138" xfId="1" applyNumberFormat="1" applyFont="1" applyFill="1" applyBorder="1" applyAlignment="1">
      <alignment horizontal="right" vertical="center"/>
    </xf>
    <xf numFmtId="176" fontId="19" fillId="3" borderId="11" xfId="1" applyNumberFormat="1" applyFont="1" applyFill="1" applyBorder="1" applyAlignment="1">
      <alignment horizontal="right" vertical="center"/>
    </xf>
    <xf numFmtId="176" fontId="19" fillId="3" borderId="137" xfId="1" applyNumberFormat="1" applyFont="1" applyFill="1" applyBorder="1" applyAlignment="1">
      <alignment horizontal="right" vertical="center"/>
    </xf>
    <xf numFmtId="176" fontId="17" fillId="3" borderId="29" xfId="1" applyNumberFormat="1" applyFont="1" applyFill="1" applyBorder="1" applyAlignment="1">
      <alignment horizontal="right" vertical="center"/>
    </xf>
    <xf numFmtId="38" fontId="18" fillId="2" borderId="89" xfId="1" applyFont="1" applyFill="1" applyBorder="1" applyAlignment="1" applyProtection="1">
      <alignment horizontal="right" vertical="center"/>
    </xf>
    <xf numFmtId="38" fontId="18" fillId="3" borderId="89" xfId="1" applyFont="1" applyFill="1" applyBorder="1" applyAlignment="1" applyProtection="1">
      <alignment horizontal="right" vertical="center"/>
    </xf>
    <xf numFmtId="178" fontId="18" fillId="3" borderId="89" xfId="1" applyNumberFormat="1" applyFont="1" applyFill="1" applyBorder="1" applyAlignment="1" applyProtection="1">
      <alignment horizontal="right" vertical="center"/>
    </xf>
    <xf numFmtId="38" fontId="18" fillId="2" borderId="98" xfId="1" applyFont="1" applyFill="1" applyBorder="1" applyAlignment="1" applyProtection="1">
      <alignment horizontal="right" vertical="center"/>
    </xf>
    <xf numFmtId="38" fontId="18" fillId="3" borderId="98" xfId="1" applyFont="1" applyFill="1" applyBorder="1" applyAlignment="1" applyProtection="1">
      <alignment horizontal="right" vertical="center"/>
    </xf>
    <xf numFmtId="178" fontId="18" fillId="3" borderId="98" xfId="1" applyNumberFormat="1" applyFont="1" applyFill="1" applyBorder="1" applyAlignment="1" applyProtection="1">
      <alignment horizontal="right" vertical="center"/>
    </xf>
    <xf numFmtId="38" fontId="19" fillId="2" borderId="10" xfId="1" applyFont="1" applyFill="1" applyBorder="1" applyAlignment="1" applyProtection="1">
      <alignment horizontal="right" vertical="center"/>
    </xf>
    <xf numFmtId="38" fontId="19" fillId="3" borderId="10" xfId="1" applyFont="1" applyFill="1" applyBorder="1" applyAlignment="1" applyProtection="1">
      <alignment horizontal="right" vertical="center"/>
    </xf>
    <xf numFmtId="178" fontId="19" fillId="3" borderId="10" xfId="1" applyNumberFormat="1" applyFont="1" applyFill="1" applyBorder="1" applyAlignment="1" applyProtection="1">
      <alignment horizontal="right" vertical="center"/>
    </xf>
    <xf numFmtId="38" fontId="19" fillId="2" borderId="100" xfId="1" applyFont="1" applyFill="1" applyBorder="1" applyAlignment="1" applyProtection="1">
      <alignment horizontal="right" vertical="center"/>
    </xf>
    <xf numFmtId="38" fontId="19" fillId="3" borderId="100" xfId="1" applyFont="1" applyFill="1" applyBorder="1" applyAlignment="1" applyProtection="1">
      <alignment horizontal="right" vertical="center"/>
    </xf>
    <xf numFmtId="178" fontId="19" fillId="3" borderId="100" xfId="1" applyNumberFormat="1" applyFont="1" applyFill="1" applyBorder="1" applyAlignment="1" applyProtection="1">
      <alignment horizontal="right" vertical="center"/>
    </xf>
    <xf numFmtId="38" fontId="18" fillId="2" borderId="10" xfId="1" applyFont="1" applyFill="1" applyBorder="1" applyAlignment="1" applyProtection="1">
      <alignment horizontal="right" vertical="center"/>
    </xf>
    <xf numFmtId="38" fontId="18" fillId="3" borderId="10" xfId="1" applyFont="1" applyFill="1" applyBorder="1" applyAlignment="1" applyProtection="1">
      <alignment horizontal="right" vertical="center"/>
    </xf>
    <xf numFmtId="178" fontId="18" fillId="3" borderId="10" xfId="1" applyNumberFormat="1" applyFont="1" applyFill="1" applyBorder="1" applyAlignment="1" applyProtection="1">
      <alignment horizontal="right" vertical="center"/>
    </xf>
    <xf numFmtId="38" fontId="18" fillId="2" borderId="102" xfId="1" applyFont="1" applyFill="1" applyBorder="1" applyAlignment="1" applyProtection="1">
      <alignment horizontal="right" vertical="center"/>
    </xf>
    <xf numFmtId="38" fontId="18" fillId="3" borderId="102" xfId="1" applyFont="1" applyFill="1" applyBorder="1" applyAlignment="1" applyProtection="1">
      <alignment horizontal="right" vertical="center"/>
    </xf>
    <xf numFmtId="178" fontId="18" fillId="3" borderId="102" xfId="1" applyNumberFormat="1" applyFont="1" applyFill="1" applyBorder="1" applyAlignment="1" applyProtection="1">
      <alignment horizontal="right" vertical="center"/>
    </xf>
    <xf numFmtId="176" fontId="17" fillId="3" borderId="132" xfId="1" applyNumberFormat="1" applyFont="1" applyFill="1" applyBorder="1" applyAlignment="1">
      <alignment horizontal="right" vertical="center"/>
    </xf>
    <xf numFmtId="38" fontId="18" fillId="3" borderId="1" xfId="1" applyFont="1" applyFill="1" applyBorder="1" applyAlignment="1">
      <alignment horizontal="right" vertical="center"/>
    </xf>
    <xf numFmtId="176" fontId="17" fillId="3" borderId="8" xfId="1" applyNumberFormat="1" applyFont="1" applyFill="1" applyBorder="1" applyAlignment="1">
      <alignment horizontal="right" vertical="center"/>
    </xf>
    <xf numFmtId="178" fontId="18" fillId="3" borderId="1" xfId="1" applyNumberFormat="1" applyFont="1" applyFill="1" applyBorder="1" applyAlignment="1">
      <alignment horizontal="right" vertical="center"/>
    </xf>
    <xf numFmtId="38" fontId="18" fillId="3" borderId="52" xfId="1" applyFont="1" applyFill="1" applyBorder="1" applyAlignment="1">
      <alignment horizontal="right" vertical="center"/>
    </xf>
    <xf numFmtId="176" fontId="17" fillId="3" borderId="118" xfId="1" applyNumberFormat="1" applyFont="1" applyFill="1" applyBorder="1" applyAlignment="1">
      <alignment horizontal="right" vertical="center"/>
    </xf>
    <xf numFmtId="178" fontId="18" fillId="3" borderId="52" xfId="1" applyNumberFormat="1" applyFont="1" applyFill="1" applyBorder="1" applyAlignment="1">
      <alignment horizontal="right" vertical="center"/>
    </xf>
    <xf numFmtId="176" fontId="19" fillId="3" borderId="0" xfId="1" applyNumberFormat="1" applyFont="1" applyFill="1" applyBorder="1" applyAlignment="1">
      <alignment horizontal="right" vertical="center"/>
    </xf>
    <xf numFmtId="176" fontId="19" fillId="3" borderId="119" xfId="1" applyNumberFormat="1" applyFont="1" applyFill="1" applyBorder="1" applyAlignment="1">
      <alignment horizontal="right" vertical="center"/>
    </xf>
    <xf numFmtId="38" fontId="18" fillId="3" borderId="10" xfId="1" applyFont="1" applyFill="1" applyBorder="1" applyAlignment="1">
      <alignment horizontal="right" vertical="center"/>
    </xf>
    <xf numFmtId="178" fontId="18" fillId="3" borderId="10" xfId="1" applyNumberFormat="1" applyFont="1" applyFill="1" applyBorder="1" applyAlignment="1">
      <alignment horizontal="right" vertical="center"/>
    </xf>
    <xf numFmtId="38" fontId="18" fillId="3" borderId="34" xfId="1" applyFont="1" applyFill="1" applyBorder="1" applyAlignment="1">
      <alignment horizontal="right" vertical="center"/>
    </xf>
    <xf numFmtId="176" fontId="17" fillId="3" borderId="77" xfId="1" applyNumberFormat="1" applyFont="1" applyFill="1" applyBorder="1" applyAlignment="1">
      <alignment horizontal="right" vertical="center"/>
    </xf>
    <xf numFmtId="178" fontId="18" fillId="3" borderId="34" xfId="1" applyNumberFormat="1" applyFont="1" applyFill="1" applyBorder="1" applyAlignment="1">
      <alignment horizontal="right" vertical="center"/>
    </xf>
    <xf numFmtId="38" fontId="18" fillId="2" borderId="144" xfId="1" applyFont="1" applyFill="1" applyBorder="1" applyAlignment="1">
      <alignment horizontal="right" vertical="center"/>
    </xf>
    <xf numFmtId="38" fontId="18" fillId="3" borderId="144" xfId="1" applyFont="1" applyFill="1" applyBorder="1" applyAlignment="1">
      <alignment horizontal="right" vertical="center"/>
    </xf>
    <xf numFmtId="176" fontId="17" fillId="3" borderId="140" xfId="1" applyNumberFormat="1" applyFont="1" applyFill="1" applyBorder="1" applyAlignment="1">
      <alignment horizontal="right" vertical="center"/>
    </xf>
    <xf numFmtId="178" fontId="17" fillId="2" borderId="48" xfId="1" applyNumberFormat="1" applyFont="1" applyFill="1" applyBorder="1" applyAlignment="1">
      <alignment horizontal="right" vertical="center" wrapText="1"/>
    </xf>
    <xf numFmtId="178" fontId="18" fillId="3" borderId="144" xfId="1" applyNumberFormat="1" applyFont="1" applyFill="1" applyBorder="1" applyAlignment="1">
      <alignment horizontal="right" vertical="center"/>
    </xf>
    <xf numFmtId="177" fontId="17" fillId="3" borderId="149" xfId="1" applyNumberFormat="1" applyFont="1" applyFill="1" applyBorder="1" applyAlignment="1">
      <alignment horizontal="right" vertical="center" wrapText="1"/>
    </xf>
    <xf numFmtId="176" fontId="17" fillId="3" borderId="142" xfId="1" applyNumberFormat="1" applyFont="1" applyFill="1" applyBorder="1" applyAlignment="1">
      <alignment horizontal="right" vertical="center"/>
    </xf>
    <xf numFmtId="181" fontId="17" fillId="3" borderId="122" xfId="1" applyNumberFormat="1" applyFont="1" applyFill="1" applyBorder="1" applyAlignment="1">
      <alignment horizontal="right" vertical="center" wrapText="1"/>
    </xf>
    <xf numFmtId="38" fontId="17" fillId="5" borderId="173" xfId="1" applyFont="1" applyFill="1" applyBorder="1" applyProtection="1">
      <alignment vertical="center"/>
    </xf>
    <xf numFmtId="38" fontId="17" fillId="5" borderId="156" xfId="1" applyFont="1" applyFill="1" applyBorder="1" applyProtection="1">
      <alignment vertical="center"/>
    </xf>
    <xf numFmtId="38" fontId="17" fillId="5" borderId="161" xfId="1" applyFont="1" applyFill="1" applyBorder="1" applyProtection="1">
      <alignment vertical="center"/>
    </xf>
    <xf numFmtId="176" fontId="17" fillId="3" borderId="151" xfId="1" applyNumberFormat="1" applyFont="1" applyFill="1" applyBorder="1" applyAlignment="1">
      <alignment horizontal="right" vertical="center"/>
    </xf>
    <xf numFmtId="178" fontId="17" fillId="2" borderId="144" xfId="1" applyNumberFormat="1" applyFont="1" applyFill="1" applyBorder="1" applyAlignment="1">
      <alignment horizontal="right" vertical="center" wrapText="1"/>
    </xf>
    <xf numFmtId="177" fontId="17" fillId="3" borderId="148" xfId="1" applyNumberFormat="1" applyFont="1" applyFill="1" applyBorder="1" applyAlignment="1">
      <alignment horizontal="right" vertical="center" wrapText="1"/>
    </xf>
    <xf numFmtId="38" fontId="16" fillId="0" borderId="162" xfId="1" applyFont="1" applyFill="1" applyBorder="1" applyAlignment="1">
      <alignment horizontal="right" vertical="center"/>
    </xf>
    <xf numFmtId="38" fontId="16" fillId="0" borderId="163" xfId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179" fontId="17" fillId="2" borderId="164" xfId="1" applyNumberFormat="1" applyFont="1" applyFill="1" applyBorder="1" applyAlignment="1">
      <alignment horizontal="right" vertical="center" wrapText="1"/>
    </xf>
    <xf numFmtId="177" fontId="17" fillId="0" borderId="27" xfId="1" applyNumberFormat="1" applyFont="1" applyFill="1" applyBorder="1" applyAlignment="1">
      <alignment horizontal="right" vertical="center" wrapText="1"/>
    </xf>
    <xf numFmtId="38" fontId="16" fillId="0" borderId="62" xfId="1" applyFont="1" applyFill="1" applyBorder="1" applyAlignment="1">
      <alignment horizontal="right" vertical="center"/>
    </xf>
    <xf numFmtId="38" fontId="16" fillId="0" borderId="60" xfId="1" applyFont="1" applyFill="1" applyBorder="1" applyAlignment="1">
      <alignment horizontal="right" vertical="center"/>
    </xf>
    <xf numFmtId="38" fontId="16" fillId="0" borderId="105" xfId="1" applyFont="1" applyFill="1" applyBorder="1" applyAlignment="1">
      <alignment horizontal="right" vertical="center"/>
    </xf>
    <xf numFmtId="176" fontId="17" fillId="0" borderId="11" xfId="1" applyNumberFormat="1" applyFont="1" applyFill="1" applyBorder="1" applyAlignment="1">
      <alignment horizontal="right" vertical="center"/>
    </xf>
    <xf numFmtId="178" fontId="17" fillId="2" borderId="164" xfId="1" applyNumberFormat="1" applyFont="1" applyFill="1" applyBorder="1" applyAlignment="1">
      <alignment horizontal="right" vertical="center" wrapText="1"/>
    </xf>
    <xf numFmtId="181" fontId="17" fillId="0" borderId="57" xfId="1" applyNumberFormat="1" applyFont="1" applyFill="1" applyBorder="1" applyAlignment="1">
      <alignment horizontal="right" vertical="center" wrapText="1"/>
    </xf>
    <xf numFmtId="38" fontId="17" fillId="0" borderId="129" xfId="1" applyFont="1" applyFill="1" applyBorder="1" applyAlignment="1" applyProtection="1">
      <alignment horizontal="right" vertical="center"/>
    </xf>
    <xf numFmtId="38" fontId="17" fillId="0" borderId="60" xfId="1" applyFont="1" applyFill="1" applyBorder="1" applyAlignment="1" applyProtection="1">
      <alignment horizontal="right" vertical="center"/>
    </xf>
    <xf numFmtId="38" fontId="17" fillId="0" borderId="105" xfId="1" applyFont="1" applyFill="1" applyBorder="1" applyAlignment="1" applyProtection="1">
      <alignment horizontal="right" vertical="center"/>
    </xf>
    <xf numFmtId="176" fontId="17" fillId="0" borderId="114" xfId="1" applyNumberFormat="1" applyFont="1" applyFill="1" applyBorder="1" applyAlignment="1">
      <alignment horizontal="right" vertical="center"/>
    </xf>
    <xf numFmtId="38" fontId="16" fillId="0" borderId="49" xfId="1" applyFont="1" applyFill="1" applyBorder="1" applyAlignment="1">
      <alignment horizontal="right" vertical="center"/>
    </xf>
    <xf numFmtId="38" fontId="16" fillId="0" borderId="138" xfId="1" applyFont="1" applyFill="1" applyBorder="1" applyAlignment="1">
      <alignment horizontal="right" vertical="center"/>
    </xf>
    <xf numFmtId="176" fontId="17" fillId="0" borderId="118" xfId="1" applyNumberFormat="1" applyFont="1" applyFill="1" applyBorder="1" applyAlignment="1">
      <alignment horizontal="right" vertical="center"/>
    </xf>
    <xf numFmtId="38" fontId="16" fillId="0" borderId="55" xfId="1" applyFont="1" applyFill="1" applyBorder="1" applyAlignment="1">
      <alignment horizontal="right" vertical="center"/>
    </xf>
    <xf numFmtId="38" fontId="16" fillId="0" borderId="50" xfId="1" applyFont="1" applyFill="1" applyBorder="1" applyAlignment="1">
      <alignment horizontal="right" vertical="center"/>
    </xf>
    <xf numFmtId="38" fontId="16" fillId="0" borderId="104" xfId="1" applyFont="1" applyFill="1" applyBorder="1" applyAlignment="1">
      <alignment horizontal="right" vertical="center"/>
    </xf>
    <xf numFmtId="38" fontId="17" fillId="0" borderId="128" xfId="1" applyFont="1" applyFill="1" applyBorder="1" applyAlignment="1" applyProtection="1">
      <alignment horizontal="right" vertical="center"/>
    </xf>
    <xf numFmtId="38" fontId="17" fillId="0" borderId="50" xfId="1" applyFont="1" applyFill="1" applyBorder="1" applyAlignment="1" applyProtection="1">
      <alignment horizontal="right" vertical="center"/>
    </xf>
    <xf numFmtId="38" fontId="17" fillId="0" borderId="104" xfId="1" applyFont="1" applyFill="1" applyBorder="1" applyAlignment="1" applyProtection="1">
      <alignment horizontal="right" vertical="center"/>
    </xf>
    <xf numFmtId="38" fontId="16" fillId="0" borderId="59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176" fontId="19" fillId="0" borderId="0" xfId="1" applyNumberFormat="1" applyFont="1" applyFill="1" applyBorder="1" applyAlignment="1">
      <alignment horizontal="right" vertical="center"/>
    </xf>
    <xf numFmtId="38" fontId="19" fillId="0" borderId="62" xfId="1" applyFont="1" applyFill="1" applyBorder="1" applyAlignment="1">
      <alignment horizontal="right" vertical="center"/>
    </xf>
    <xf numFmtId="38" fontId="19" fillId="0" borderId="60" xfId="1" applyFont="1" applyFill="1" applyBorder="1" applyAlignment="1">
      <alignment horizontal="right" vertical="center"/>
    </xf>
    <xf numFmtId="38" fontId="19" fillId="0" borderId="105" xfId="1" applyFont="1" applyFill="1" applyBorder="1" applyAlignment="1">
      <alignment horizontal="right" vertical="center"/>
    </xf>
    <xf numFmtId="38" fontId="17" fillId="0" borderId="129" xfId="1" applyFont="1" applyFill="1" applyBorder="1" applyAlignment="1" applyProtection="1">
      <alignment horizontal="right" vertical="center"/>
      <protection locked="0"/>
    </xf>
    <xf numFmtId="38" fontId="17" fillId="0" borderId="60" xfId="1" applyFont="1" applyFill="1" applyBorder="1" applyAlignment="1" applyProtection="1">
      <alignment horizontal="right" vertical="center"/>
      <protection locked="0"/>
    </xf>
    <xf numFmtId="38" fontId="17" fillId="0" borderId="105" xfId="1" applyFont="1" applyFill="1" applyBorder="1" applyAlignment="1" applyProtection="1">
      <alignment horizontal="right" vertical="center"/>
      <protection locked="0"/>
    </xf>
    <xf numFmtId="176" fontId="19" fillId="0" borderId="119" xfId="1" applyNumberFormat="1" applyFont="1" applyFill="1" applyBorder="1" applyAlignment="1">
      <alignment horizontal="right" vertical="center"/>
    </xf>
    <xf numFmtId="38" fontId="19" fillId="0" borderId="70" xfId="1" applyFont="1" applyFill="1" applyBorder="1" applyAlignment="1">
      <alignment horizontal="right" vertical="center"/>
    </xf>
    <xf numFmtId="38" fontId="19" fillId="0" borderId="66" xfId="1" applyFont="1" applyFill="1" applyBorder="1" applyAlignment="1">
      <alignment horizontal="right" vertical="center"/>
    </xf>
    <xf numFmtId="38" fontId="19" fillId="0" borderId="106" xfId="1" applyFont="1" applyFill="1" applyBorder="1" applyAlignment="1">
      <alignment horizontal="right" vertical="center"/>
    </xf>
    <xf numFmtId="38" fontId="17" fillId="0" borderId="130" xfId="1" applyFont="1" applyFill="1" applyBorder="1" applyAlignment="1" applyProtection="1">
      <alignment horizontal="right" vertical="center"/>
      <protection locked="0"/>
    </xf>
    <xf numFmtId="38" fontId="17" fillId="0" borderId="66" xfId="1" applyFont="1" applyFill="1" applyBorder="1" applyAlignment="1" applyProtection="1">
      <alignment horizontal="right" vertical="center"/>
      <protection locked="0"/>
    </xf>
    <xf numFmtId="38" fontId="17" fillId="0" borderId="106" xfId="1" applyFont="1" applyFill="1" applyBorder="1" applyAlignment="1" applyProtection="1">
      <alignment horizontal="right" vertical="center"/>
      <protection locked="0"/>
    </xf>
    <xf numFmtId="38" fontId="16" fillId="0" borderId="160" xfId="1" applyFont="1" applyFill="1" applyBorder="1" applyAlignment="1">
      <alignment horizontal="right" vertical="center"/>
    </xf>
    <xf numFmtId="38" fontId="16" fillId="0" borderId="136" xfId="1" applyFont="1" applyFill="1" applyBorder="1" applyAlignment="1">
      <alignment horizontal="right" vertical="center"/>
    </xf>
    <xf numFmtId="38" fontId="16" fillId="0" borderId="31" xfId="1" applyFont="1" applyFill="1" applyBorder="1" applyAlignment="1">
      <alignment horizontal="right" vertical="center"/>
    </xf>
    <xf numFmtId="38" fontId="16" fillId="0" borderId="29" xfId="1" applyFont="1" applyFill="1" applyBorder="1" applyAlignment="1">
      <alignment horizontal="right" vertical="center"/>
    </xf>
    <xf numFmtId="176" fontId="17" fillId="0" borderId="77" xfId="1" applyNumberFormat="1" applyFont="1" applyFill="1" applyBorder="1" applyAlignment="1">
      <alignment horizontal="right" vertical="center"/>
    </xf>
    <xf numFmtId="38" fontId="16" fillId="0" borderId="76" xfId="1" applyFont="1" applyFill="1" applyBorder="1" applyAlignment="1">
      <alignment horizontal="right" vertical="center"/>
    </xf>
    <xf numFmtId="38" fontId="16" fillId="0" borderId="72" xfId="1" applyFont="1" applyFill="1" applyBorder="1" applyAlignment="1">
      <alignment horizontal="right" vertical="center"/>
    </xf>
    <xf numFmtId="38" fontId="16" fillId="0" borderId="109" xfId="1" applyFont="1" applyFill="1" applyBorder="1" applyAlignment="1">
      <alignment horizontal="right" vertical="center"/>
    </xf>
    <xf numFmtId="38" fontId="17" fillId="0" borderId="131" xfId="1" applyFont="1" applyFill="1" applyBorder="1" applyAlignment="1" applyProtection="1">
      <alignment horizontal="right" vertical="center"/>
      <protection locked="0"/>
    </xf>
    <xf numFmtId="38" fontId="17" fillId="0" borderId="72" xfId="1" applyFont="1" applyFill="1" applyBorder="1" applyAlignment="1" applyProtection="1">
      <alignment horizontal="right" vertical="center"/>
      <protection locked="0"/>
    </xf>
    <xf numFmtId="38" fontId="17" fillId="0" borderId="109" xfId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176" fontId="20" fillId="0" borderId="0" xfId="1" applyNumberFormat="1" applyFont="1" applyBorder="1" applyAlignment="1">
      <alignment vertical="center"/>
    </xf>
    <xf numFmtId="176" fontId="16" fillId="0" borderId="110" xfId="1" applyNumberFormat="1" applyFont="1" applyFill="1" applyBorder="1" applyAlignment="1">
      <alignment horizontal="center" vertical="center"/>
    </xf>
    <xf numFmtId="38" fontId="20" fillId="0" borderId="0" xfId="1" applyFont="1" applyFill="1" applyBorder="1">
      <alignment vertical="center"/>
    </xf>
    <xf numFmtId="0" fontId="17" fillId="0" borderId="132" xfId="0" applyFont="1" applyFill="1" applyBorder="1" applyAlignment="1">
      <alignment horizontal="center" vertical="center"/>
    </xf>
    <xf numFmtId="176" fontId="17" fillId="0" borderId="39" xfId="1" applyNumberFormat="1" applyFont="1" applyFill="1" applyBorder="1" applyAlignment="1">
      <alignment horizontal="center" vertical="center"/>
    </xf>
    <xf numFmtId="38" fontId="17" fillId="0" borderId="112" xfId="1" applyFont="1" applyFill="1" applyBorder="1">
      <alignment vertical="center"/>
    </xf>
    <xf numFmtId="176" fontId="17" fillId="0" borderId="2" xfId="1" applyNumberFormat="1" applyFont="1" applyFill="1" applyBorder="1">
      <alignment vertical="center"/>
    </xf>
    <xf numFmtId="178" fontId="17" fillId="0" borderId="112" xfId="1" applyNumberFormat="1" applyFont="1" applyFill="1" applyBorder="1" applyAlignment="1">
      <alignment horizontal="right" vertical="center" wrapText="1"/>
    </xf>
    <xf numFmtId="176" fontId="17" fillId="0" borderId="139" xfId="1" applyNumberFormat="1" applyFont="1" applyFill="1" applyBorder="1">
      <alignment vertical="center"/>
    </xf>
    <xf numFmtId="178" fontId="17" fillId="0" borderId="43" xfId="1" applyNumberFormat="1" applyFont="1" applyFill="1" applyBorder="1" applyAlignment="1">
      <alignment horizontal="right" vertical="center" wrapText="1"/>
    </xf>
    <xf numFmtId="38" fontId="16" fillId="5" borderId="46" xfId="1" applyFont="1" applyFill="1" applyBorder="1">
      <alignment vertical="center"/>
    </xf>
    <xf numFmtId="176" fontId="17" fillId="0" borderId="8" xfId="1" applyNumberFormat="1" applyFont="1" applyFill="1" applyBorder="1">
      <alignment vertical="center"/>
    </xf>
    <xf numFmtId="177" fontId="17" fillId="0" borderId="8" xfId="1" applyNumberFormat="1" applyFont="1" applyFill="1" applyBorder="1" applyAlignment="1">
      <alignment horizontal="right" vertical="center" wrapText="1"/>
    </xf>
    <xf numFmtId="38" fontId="17" fillId="0" borderId="113" xfId="1" applyFont="1" applyFill="1" applyBorder="1">
      <alignment vertical="center"/>
    </xf>
    <xf numFmtId="176" fontId="17" fillId="0" borderId="138" xfId="1" applyNumberFormat="1" applyFont="1" applyFill="1" applyBorder="1">
      <alignment vertical="center"/>
    </xf>
    <xf numFmtId="178" fontId="17" fillId="0" borderId="113" xfId="1" applyNumberFormat="1" applyFont="1" applyFill="1" applyBorder="1" applyAlignment="1">
      <alignment horizontal="right" vertical="center" wrapText="1"/>
    </xf>
    <xf numFmtId="177" fontId="17" fillId="0" borderId="54" xfId="1" applyNumberFormat="1" applyFont="1" applyFill="1" applyBorder="1" applyAlignment="1">
      <alignment horizontal="right" vertical="center" wrapText="1"/>
    </xf>
    <xf numFmtId="178" fontId="17" fillId="0" borderId="53" xfId="1" applyNumberFormat="1" applyFont="1" applyFill="1" applyBorder="1" applyAlignment="1">
      <alignment horizontal="right" vertical="center" wrapText="1"/>
    </xf>
    <xf numFmtId="38" fontId="16" fillId="5" borderId="55" xfId="1" applyFont="1" applyFill="1" applyBorder="1">
      <alignment vertical="center"/>
    </xf>
    <xf numFmtId="176" fontId="17" fillId="0" borderId="118" xfId="1" applyNumberFormat="1" applyFont="1" applyFill="1" applyBorder="1">
      <alignment vertical="center"/>
    </xf>
    <xf numFmtId="177" fontId="17" fillId="0" borderId="118" xfId="1" applyNumberFormat="1" applyFont="1" applyFill="1" applyBorder="1" applyAlignment="1">
      <alignment horizontal="right" vertical="center" wrapText="1"/>
    </xf>
    <xf numFmtId="38" fontId="19" fillId="0" borderId="114" xfId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vertical="center"/>
    </xf>
    <xf numFmtId="178" fontId="19" fillId="0" borderId="114" xfId="1" applyNumberFormat="1" applyFont="1" applyFill="1" applyBorder="1" applyAlignment="1">
      <alignment horizontal="right" vertical="center"/>
    </xf>
    <xf numFmtId="182" fontId="17" fillId="0" borderId="157" xfId="1" applyNumberFormat="1" applyFont="1" applyFill="1" applyBorder="1" applyAlignment="1">
      <alignment horizontal="right" vertical="center" wrapText="1"/>
    </xf>
    <xf numFmtId="178" fontId="19" fillId="0" borderId="56" xfId="1" applyNumberFormat="1" applyFont="1" applyFill="1" applyBorder="1" applyAlignment="1">
      <alignment horizontal="right" vertical="center"/>
    </xf>
    <xf numFmtId="38" fontId="19" fillId="5" borderId="62" xfId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right" vertical="center"/>
    </xf>
    <xf numFmtId="38" fontId="19" fillId="0" borderId="115" xfId="1" applyFont="1" applyFill="1" applyBorder="1" applyAlignment="1">
      <alignment vertical="center"/>
    </xf>
    <xf numFmtId="176" fontId="19" fillId="0" borderId="137" xfId="1" applyNumberFormat="1" applyFont="1" applyFill="1" applyBorder="1" applyAlignment="1">
      <alignment vertical="center"/>
    </xf>
    <xf numFmtId="178" fontId="19" fillId="0" borderId="115" xfId="1" applyNumberFormat="1" applyFont="1" applyFill="1" applyBorder="1" applyAlignment="1">
      <alignment horizontal="right" vertical="center"/>
    </xf>
    <xf numFmtId="178" fontId="19" fillId="0" borderId="68" xfId="1" applyNumberFormat="1" applyFont="1" applyFill="1" applyBorder="1" applyAlignment="1">
      <alignment horizontal="right" vertical="center"/>
    </xf>
    <xf numFmtId="38" fontId="19" fillId="5" borderId="70" xfId="1" applyFont="1" applyFill="1" applyBorder="1" applyAlignment="1">
      <alignment vertical="center"/>
    </xf>
    <xf numFmtId="176" fontId="19" fillId="0" borderId="119" xfId="1" applyNumberFormat="1" applyFont="1" applyFill="1" applyBorder="1" applyAlignment="1">
      <alignment vertical="center"/>
    </xf>
    <xf numFmtId="177" fontId="19" fillId="0" borderId="119" xfId="1" applyNumberFormat="1" applyFont="1" applyFill="1" applyBorder="1" applyAlignment="1">
      <alignment horizontal="right" vertical="center"/>
    </xf>
    <xf numFmtId="38" fontId="17" fillId="0" borderId="19" xfId="1" applyFont="1" applyFill="1" applyBorder="1">
      <alignment vertical="center"/>
    </xf>
    <xf numFmtId="178" fontId="17" fillId="0" borderId="121" xfId="1" applyNumberFormat="1" applyFont="1" applyFill="1" applyBorder="1" applyAlignment="1">
      <alignment horizontal="right" vertical="center" wrapText="1"/>
    </xf>
    <xf numFmtId="177" fontId="17" fillId="0" borderId="24" xfId="1" applyNumberFormat="1" applyFont="1" applyFill="1" applyBorder="1" applyAlignment="1">
      <alignment horizontal="right" vertical="center" wrapText="1"/>
    </xf>
    <xf numFmtId="178" fontId="17" fillId="2" borderId="18" xfId="1" applyNumberFormat="1" applyFont="1" applyFill="1" applyBorder="1" applyAlignment="1">
      <alignment horizontal="right" vertical="center" wrapText="1"/>
    </xf>
    <xf numFmtId="178" fontId="17" fillId="0" borderId="19" xfId="1" applyNumberFormat="1" applyFont="1" applyFill="1" applyBorder="1" applyAlignment="1">
      <alignment horizontal="right" vertical="center" wrapText="1"/>
    </xf>
    <xf numFmtId="38" fontId="16" fillId="5" borderId="62" xfId="1" applyFont="1" applyFill="1" applyBorder="1">
      <alignment vertical="center"/>
    </xf>
    <xf numFmtId="176" fontId="17" fillId="0" borderId="23" xfId="1" applyNumberFormat="1" applyFont="1" applyFill="1" applyBorder="1">
      <alignment vertical="center"/>
    </xf>
    <xf numFmtId="38" fontId="17" fillId="0" borderId="116" xfId="1" applyFont="1" applyFill="1" applyBorder="1">
      <alignment vertical="center"/>
    </xf>
    <xf numFmtId="176" fontId="17" fillId="0" borderId="29" xfId="1" applyNumberFormat="1" applyFont="1" applyFill="1" applyBorder="1">
      <alignment vertical="center"/>
    </xf>
    <xf numFmtId="178" fontId="17" fillId="0" borderId="116" xfId="1" applyNumberFormat="1" applyFont="1" applyFill="1" applyBorder="1" applyAlignment="1">
      <alignment horizontal="right" vertical="center" wrapText="1"/>
    </xf>
    <xf numFmtId="178" fontId="17" fillId="2" borderId="28" xfId="1" applyNumberFormat="1" applyFont="1" applyFill="1" applyBorder="1" applyAlignment="1">
      <alignment horizontal="right" vertical="center" wrapText="1"/>
    </xf>
    <xf numFmtId="178" fontId="17" fillId="0" borderId="74" xfId="1" applyNumberFormat="1" applyFont="1" applyFill="1" applyBorder="1" applyAlignment="1">
      <alignment horizontal="right" vertical="center" wrapText="1"/>
    </xf>
    <xf numFmtId="38" fontId="16" fillId="5" borderId="76" xfId="1" applyFont="1" applyFill="1" applyBorder="1">
      <alignment vertical="center"/>
    </xf>
    <xf numFmtId="176" fontId="17" fillId="0" borderId="77" xfId="1" applyNumberFormat="1" applyFont="1" applyFill="1" applyBorder="1">
      <alignment vertical="center"/>
    </xf>
    <xf numFmtId="177" fontId="17" fillId="0" borderId="77" xfId="1" applyNumberFormat="1" applyFont="1" applyFill="1" applyBorder="1" applyAlignment="1">
      <alignment horizontal="right" vertical="center" wrapText="1"/>
    </xf>
    <xf numFmtId="38" fontId="17" fillId="3" borderId="112" xfId="1" applyFont="1" applyFill="1" applyBorder="1">
      <alignment vertical="center"/>
    </xf>
    <xf numFmtId="176" fontId="17" fillId="3" borderId="2" xfId="1" applyNumberFormat="1" applyFont="1" applyFill="1" applyBorder="1">
      <alignment vertical="center"/>
    </xf>
    <xf numFmtId="178" fontId="17" fillId="3" borderId="112" xfId="1" applyNumberFormat="1" applyFont="1" applyFill="1" applyBorder="1" applyAlignment="1">
      <alignment horizontal="right" vertical="center" wrapText="1"/>
    </xf>
    <xf numFmtId="176" fontId="17" fillId="3" borderId="139" xfId="1" applyNumberFormat="1" applyFont="1" applyFill="1" applyBorder="1">
      <alignment vertical="center"/>
    </xf>
    <xf numFmtId="178" fontId="17" fillId="3" borderId="43" xfId="1" applyNumberFormat="1" applyFont="1" applyFill="1" applyBorder="1" applyAlignment="1">
      <alignment horizontal="right" vertical="center" wrapText="1"/>
    </xf>
    <xf numFmtId="176" fontId="17" fillId="3" borderId="8" xfId="1" applyNumberFormat="1" applyFont="1" applyFill="1" applyBorder="1">
      <alignment vertical="center"/>
    </xf>
    <xf numFmtId="177" fontId="17" fillId="3" borderId="8" xfId="1" applyNumberFormat="1" applyFont="1" applyFill="1" applyBorder="1" applyAlignment="1">
      <alignment horizontal="right" vertical="center" wrapText="1"/>
    </xf>
    <xf numFmtId="38" fontId="17" fillId="3" borderId="113" xfId="1" applyFont="1" applyFill="1" applyBorder="1">
      <alignment vertical="center"/>
    </xf>
    <xf numFmtId="178" fontId="17" fillId="3" borderId="113" xfId="1" applyNumberFormat="1" applyFont="1" applyFill="1" applyBorder="1" applyAlignment="1">
      <alignment horizontal="right" vertical="center" wrapText="1"/>
    </xf>
    <xf numFmtId="178" fontId="17" fillId="3" borderId="53" xfId="1" applyNumberFormat="1" applyFont="1" applyFill="1" applyBorder="1" applyAlignment="1">
      <alignment horizontal="right" vertical="center" wrapText="1"/>
    </xf>
    <xf numFmtId="176" fontId="17" fillId="3" borderId="118" xfId="1" applyNumberFormat="1" applyFont="1" applyFill="1" applyBorder="1">
      <alignment vertical="center"/>
    </xf>
    <xf numFmtId="177" fontId="17" fillId="3" borderId="118" xfId="1" applyNumberFormat="1" applyFont="1" applyFill="1" applyBorder="1" applyAlignment="1">
      <alignment horizontal="right" vertical="center" wrapText="1"/>
    </xf>
    <xf numFmtId="38" fontId="19" fillId="3" borderId="114" xfId="1" applyFont="1" applyFill="1" applyBorder="1" applyAlignment="1">
      <alignment vertical="center"/>
    </xf>
    <xf numFmtId="176" fontId="19" fillId="3" borderId="11" xfId="1" applyNumberFormat="1" applyFont="1" applyFill="1" applyBorder="1" applyAlignment="1">
      <alignment vertical="center"/>
    </xf>
    <xf numFmtId="178" fontId="19" fillId="3" borderId="114" xfId="1" applyNumberFormat="1" applyFont="1" applyFill="1" applyBorder="1" applyAlignment="1">
      <alignment horizontal="right" vertical="center"/>
    </xf>
    <xf numFmtId="178" fontId="19" fillId="3" borderId="56" xfId="1" applyNumberFormat="1" applyFont="1" applyFill="1" applyBorder="1" applyAlignment="1">
      <alignment horizontal="right" vertical="center"/>
    </xf>
    <xf numFmtId="176" fontId="19" fillId="3" borderId="0" xfId="1" applyNumberFormat="1" applyFont="1" applyFill="1" applyBorder="1" applyAlignment="1">
      <alignment vertical="center"/>
    </xf>
    <xf numFmtId="177" fontId="19" fillId="3" borderId="0" xfId="1" applyNumberFormat="1" applyFont="1" applyFill="1" applyBorder="1" applyAlignment="1">
      <alignment horizontal="right" vertical="center"/>
    </xf>
    <xf numFmtId="38" fontId="19" fillId="3" borderId="115" xfId="1" applyFont="1" applyFill="1" applyBorder="1" applyAlignment="1">
      <alignment vertical="center"/>
    </xf>
    <xf numFmtId="176" fontId="19" fillId="3" borderId="137" xfId="1" applyNumberFormat="1" applyFont="1" applyFill="1" applyBorder="1" applyAlignment="1">
      <alignment vertical="center"/>
    </xf>
    <xf numFmtId="178" fontId="19" fillId="3" borderId="115" xfId="1" applyNumberFormat="1" applyFont="1" applyFill="1" applyBorder="1" applyAlignment="1">
      <alignment horizontal="right" vertical="center"/>
    </xf>
    <xf numFmtId="178" fontId="19" fillId="3" borderId="68" xfId="1" applyNumberFormat="1" applyFont="1" applyFill="1" applyBorder="1" applyAlignment="1">
      <alignment horizontal="right" vertical="center"/>
    </xf>
    <xf numFmtId="176" fontId="19" fillId="3" borderId="119" xfId="1" applyNumberFormat="1" applyFont="1" applyFill="1" applyBorder="1" applyAlignment="1">
      <alignment vertical="center"/>
    </xf>
    <xf numFmtId="177" fontId="19" fillId="3" borderId="119" xfId="1" applyNumberFormat="1" applyFont="1" applyFill="1" applyBorder="1" applyAlignment="1">
      <alignment horizontal="right" vertical="center"/>
    </xf>
    <xf numFmtId="38" fontId="17" fillId="3" borderId="19" xfId="1" applyFont="1" applyFill="1" applyBorder="1">
      <alignment vertical="center"/>
    </xf>
    <xf numFmtId="178" fontId="17" fillId="3" borderId="121" xfId="1" applyNumberFormat="1" applyFont="1" applyFill="1" applyBorder="1" applyAlignment="1">
      <alignment horizontal="right" vertical="center" wrapText="1"/>
    </xf>
    <xf numFmtId="177" fontId="17" fillId="3" borderId="24" xfId="1" applyNumberFormat="1" applyFont="1" applyFill="1" applyBorder="1" applyAlignment="1">
      <alignment horizontal="right" vertical="center" wrapText="1"/>
    </xf>
    <xf numFmtId="38" fontId="17" fillId="3" borderId="121" xfId="1" applyFont="1" applyFill="1" applyBorder="1">
      <alignment vertical="center"/>
    </xf>
    <xf numFmtId="178" fontId="17" fillId="3" borderId="19" xfId="1" applyNumberFormat="1" applyFont="1" applyFill="1" applyBorder="1" applyAlignment="1">
      <alignment horizontal="right" vertical="center" wrapText="1"/>
    </xf>
    <xf numFmtId="176" fontId="17" fillId="3" borderId="23" xfId="1" applyNumberFormat="1" applyFont="1" applyFill="1" applyBorder="1">
      <alignment vertical="center"/>
    </xf>
    <xf numFmtId="38" fontId="17" fillId="3" borderId="116" xfId="1" applyFont="1" applyFill="1" applyBorder="1">
      <alignment vertical="center"/>
    </xf>
    <xf numFmtId="176" fontId="17" fillId="3" borderId="29" xfId="1" applyNumberFormat="1" applyFont="1" applyFill="1" applyBorder="1">
      <alignment vertical="center"/>
    </xf>
    <xf numFmtId="178" fontId="17" fillId="3" borderId="116" xfId="1" applyNumberFormat="1" applyFont="1" applyFill="1" applyBorder="1" applyAlignment="1">
      <alignment horizontal="right" vertical="center" wrapText="1"/>
    </xf>
    <xf numFmtId="178" fontId="17" fillId="3" borderId="74" xfId="1" applyNumberFormat="1" applyFont="1" applyFill="1" applyBorder="1" applyAlignment="1">
      <alignment horizontal="right" vertical="center" wrapText="1"/>
    </xf>
    <xf numFmtId="176" fontId="17" fillId="3" borderId="77" xfId="1" applyNumberFormat="1" applyFont="1" applyFill="1" applyBorder="1">
      <alignment vertical="center"/>
    </xf>
    <xf numFmtId="177" fontId="17" fillId="3" borderId="77" xfId="1" applyNumberFormat="1" applyFont="1" applyFill="1" applyBorder="1" applyAlignment="1">
      <alignment horizontal="right" vertical="center" wrapText="1"/>
    </xf>
    <xf numFmtId="176" fontId="17" fillId="4" borderId="8" xfId="1" applyNumberFormat="1" applyFont="1" applyFill="1" applyBorder="1">
      <alignment vertical="center"/>
    </xf>
    <xf numFmtId="38" fontId="17" fillId="0" borderId="121" xfId="1" applyFont="1" applyFill="1" applyBorder="1">
      <alignment vertical="center"/>
    </xf>
    <xf numFmtId="38" fontId="17" fillId="2" borderId="144" xfId="1" applyFont="1" applyFill="1" applyBorder="1">
      <alignment vertical="center"/>
    </xf>
    <xf numFmtId="38" fontId="17" fillId="3" borderId="151" xfId="1" applyFont="1" applyFill="1" applyBorder="1">
      <alignment vertical="center"/>
    </xf>
    <xf numFmtId="176" fontId="17" fillId="3" borderId="142" xfId="1" applyNumberFormat="1" applyFont="1" applyFill="1" applyBorder="1">
      <alignment vertical="center"/>
    </xf>
    <xf numFmtId="178" fontId="17" fillId="2" borderId="151" xfId="1" applyNumberFormat="1" applyFont="1" applyFill="1" applyBorder="1" applyAlignment="1">
      <alignment horizontal="right" vertical="center" wrapText="1"/>
    </xf>
    <xf numFmtId="178" fontId="17" fillId="3" borderId="151" xfId="1" applyNumberFormat="1" applyFont="1" applyFill="1" applyBorder="1" applyAlignment="1">
      <alignment horizontal="right" vertical="center" wrapText="1"/>
    </xf>
    <xf numFmtId="178" fontId="17" fillId="2" borderId="155" xfId="1" applyNumberFormat="1" applyFont="1" applyFill="1" applyBorder="1" applyAlignment="1">
      <alignment horizontal="right" vertical="center" wrapText="1"/>
    </xf>
    <xf numFmtId="178" fontId="17" fillId="3" borderId="120" xfId="1" applyNumberFormat="1" applyFont="1" applyFill="1" applyBorder="1" applyAlignment="1">
      <alignment horizontal="right" vertical="center" wrapText="1"/>
    </xf>
    <xf numFmtId="38" fontId="16" fillId="5" borderId="150" xfId="1" applyFont="1" applyFill="1" applyBorder="1">
      <alignment vertical="center"/>
    </xf>
    <xf numFmtId="176" fontId="17" fillId="3" borderId="140" xfId="1" applyNumberFormat="1" applyFont="1" applyFill="1" applyBorder="1">
      <alignment vertical="center"/>
    </xf>
    <xf numFmtId="177" fontId="17" fillId="3" borderId="140" xfId="1" applyNumberFormat="1" applyFont="1" applyFill="1" applyBorder="1" applyAlignment="1">
      <alignment horizontal="right" vertical="center" wrapText="1"/>
    </xf>
    <xf numFmtId="38" fontId="16" fillId="0" borderId="65" xfId="1" applyFont="1" applyFill="1" applyBorder="1">
      <alignment vertical="center"/>
    </xf>
    <xf numFmtId="38" fontId="16" fillId="0" borderId="137" xfId="1" applyFont="1" applyFill="1" applyBorder="1">
      <alignment vertical="center"/>
    </xf>
    <xf numFmtId="38" fontId="17" fillId="0" borderId="114" xfId="1" applyFont="1" applyFill="1" applyBorder="1">
      <alignment vertical="center"/>
    </xf>
    <xf numFmtId="176" fontId="17" fillId="0" borderId="11" xfId="1" applyNumberFormat="1" applyFont="1" applyFill="1" applyBorder="1">
      <alignment vertical="center"/>
    </xf>
    <xf numFmtId="178" fontId="17" fillId="0" borderId="114" xfId="1" applyNumberFormat="1" applyFont="1" applyFill="1" applyBorder="1" applyAlignment="1">
      <alignment horizontal="right" vertical="center" wrapText="1"/>
    </xf>
    <xf numFmtId="38" fontId="16" fillId="0" borderId="130" xfId="1" applyFont="1" applyFill="1" applyBorder="1">
      <alignment vertical="center"/>
    </xf>
    <xf numFmtId="38" fontId="16" fillId="0" borderId="66" xfId="1" applyFont="1" applyFill="1" applyBorder="1">
      <alignment vertical="center"/>
    </xf>
    <xf numFmtId="38" fontId="16" fillId="0" borderId="159" xfId="1" applyFont="1" applyFill="1" applyBorder="1">
      <alignment vertical="center"/>
    </xf>
    <xf numFmtId="176" fontId="17" fillId="0" borderId="137" xfId="1" applyNumberFormat="1" applyFont="1" applyFill="1" applyBorder="1">
      <alignment vertical="center"/>
    </xf>
    <xf numFmtId="178" fontId="17" fillId="0" borderId="56" xfId="1" applyNumberFormat="1" applyFont="1" applyFill="1" applyBorder="1" applyAlignment="1">
      <alignment horizontal="right" vertical="center" wrapText="1"/>
    </xf>
    <xf numFmtId="38" fontId="16" fillId="0" borderId="62" xfId="1" applyFont="1" applyFill="1" applyBorder="1">
      <alignment vertical="center"/>
    </xf>
    <xf numFmtId="176" fontId="17" fillId="0" borderId="0" xfId="1" applyNumberFormat="1" applyFont="1" applyFill="1" applyBorder="1">
      <alignment vertical="center"/>
    </xf>
    <xf numFmtId="178" fontId="17" fillId="2" borderId="64" xfId="1" applyNumberFormat="1" applyFont="1" applyFill="1" applyBorder="1" applyAlignment="1">
      <alignment horizontal="right" vertical="center" wrapText="1"/>
    </xf>
    <xf numFmtId="177" fontId="17" fillId="0" borderId="0" xfId="1" applyNumberFormat="1" applyFont="1" applyFill="1" applyBorder="1" applyAlignment="1">
      <alignment horizontal="right" vertical="center" wrapText="1"/>
    </xf>
    <xf numFmtId="38" fontId="16" fillId="0" borderId="49" xfId="1" applyFont="1" applyFill="1" applyBorder="1">
      <alignment vertical="center"/>
    </xf>
    <xf numFmtId="38" fontId="16" fillId="0" borderId="138" xfId="1" applyFont="1" applyFill="1" applyBorder="1">
      <alignment vertical="center"/>
    </xf>
    <xf numFmtId="38" fontId="16" fillId="0" borderId="55" xfId="1" applyFont="1" applyFill="1" applyBorder="1">
      <alignment vertical="center"/>
    </xf>
    <xf numFmtId="38" fontId="16" fillId="0" borderId="50" xfId="1" applyFont="1" applyFill="1" applyBorder="1">
      <alignment vertical="center"/>
    </xf>
    <xf numFmtId="38" fontId="16" fillId="0" borderId="104" xfId="1" applyFont="1" applyFill="1" applyBorder="1">
      <alignment vertical="center"/>
    </xf>
    <xf numFmtId="38" fontId="16" fillId="0" borderId="59" xfId="1" applyFont="1" applyFill="1" applyBorder="1">
      <alignment vertical="center"/>
    </xf>
    <xf numFmtId="38" fontId="16" fillId="0" borderId="11" xfId="1" applyFont="1" applyFill="1" applyBorder="1">
      <alignment vertical="center"/>
    </xf>
    <xf numFmtId="38" fontId="19" fillId="0" borderId="62" xfId="1" applyFont="1" applyFill="1" applyBorder="1" applyAlignment="1">
      <alignment vertical="center"/>
    </xf>
    <xf numFmtId="38" fontId="19" fillId="0" borderId="60" xfId="1" applyFont="1" applyFill="1" applyBorder="1" applyAlignment="1">
      <alignment vertical="center"/>
    </xf>
    <xf numFmtId="38" fontId="19" fillId="0" borderId="105" xfId="1" applyFont="1" applyFill="1" applyBorder="1" applyAlignment="1">
      <alignment vertical="center"/>
    </xf>
    <xf numFmtId="38" fontId="19" fillId="0" borderId="70" xfId="1" applyFont="1" applyFill="1" applyBorder="1" applyAlignment="1">
      <alignment vertical="center"/>
    </xf>
    <xf numFmtId="38" fontId="19" fillId="0" borderId="66" xfId="1" applyFont="1" applyFill="1" applyBorder="1" applyAlignment="1">
      <alignment vertical="center"/>
    </xf>
    <xf numFmtId="38" fontId="19" fillId="0" borderId="106" xfId="1" applyFont="1" applyFill="1" applyBorder="1" applyAlignment="1">
      <alignment vertical="center"/>
    </xf>
    <xf numFmtId="38" fontId="16" fillId="0" borderId="160" xfId="1" applyFont="1" applyFill="1" applyBorder="1">
      <alignment vertical="center"/>
    </xf>
    <xf numFmtId="38" fontId="16" fillId="0" borderId="136" xfId="1" applyFont="1" applyFill="1" applyBorder="1">
      <alignment vertical="center"/>
    </xf>
    <xf numFmtId="38" fontId="16" fillId="0" borderId="127" xfId="1" applyFont="1" applyFill="1" applyBorder="1">
      <alignment vertical="center"/>
    </xf>
    <xf numFmtId="38" fontId="16" fillId="0" borderId="117" xfId="1" applyFont="1" applyFill="1" applyBorder="1">
      <alignment vertical="center"/>
    </xf>
    <xf numFmtId="38" fontId="16" fillId="0" borderId="126" xfId="1" applyFont="1" applyFill="1" applyBorder="1">
      <alignment vertical="center"/>
    </xf>
    <xf numFmtId="38" fontId="16" fillId="0" borderId="31" xfId="1" applyFont="1" applyFill="1" applyBorder="1">
      <alignment vertical="center"/>
    </xf>
    <xf numFmtId="38" fontId="16" fillId="0" borderId="29" xfId="1" applyFont="1" applyFill="1" applyBorder="1">
      <alignment vertical="center"/>
    </xf>
    <xf numFmtId="38" fontId="16" fillId="0" borderId="37" xfId="1" applyFont="1" applyFill="1" applyBorder="1">
      <alignment vertical="center"/>
    </xf>
    <xf numFmtId="38" fontId="16" fillId="0" borderId="32" xfId="1" applyFont="1" applyFill="1" applyBorder="1">
      <alignment vertical="center"/>
    </xf>
    <xf numFmtId="38" fontId="16" fillId="0" borderId="154" xfId="1" applyFont="1" applyFill="1" applyBorder="1">
      <alignment vertical="center"/>
    </xf>
    <xf numFmtId="38" fontId="16" fillId="0" borderId="76" xfId="1" applyFont="1" applyFill="1" applyBorder="1">
      <alignment vertical="center"/>
    </xf>
    <xf numFmtId="38" fontId="16" fillId="0" borderId="0" xfId="1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>
      <alignment vertical="center"/>
    </xf>
    <xf numFmtId="38" fontId="16" fillId="0" borderId="0" xfId="1" applyFont="1" applyBorder="1">
      <alignment vertical="center"/>
    </xf>
    <xf numFmtId="38" fontId="16" fillId="0" borderId="40" xfId="1" applyFont="1" applyFill="1" applyBorder="1">
      <alignment vertical="center"/>
    </xf>
    <xf numFmtId="177" fontId="17" fillId="0" borderId="44" xfId="1" applyNumberFormat="1" applyFont="1" applyFill="1" applyBorder="1" applyAlignment="1">
      <alignment horizontal="right" vertical="center" wrapText="1"/>
    </xf>
    <xf numFmtId="38" fontId="16" fillId="0" borderId="46" xfId="1" applyFont="1" applyFill="1" applyBorder="1">
      <alignment vertical="center"/>
    </xf>
    <xf numFmtId="38" fontId="19" fillId="0" borderId="59" xfId="1" applyFont="1" applyFill="1" applyBorder="1" applyAlignment="1">
      <alignment vertical="center"/>
    </xf>
    <xf numFmtId="177" fontId="19" fillId="0" borderId="57" xfId="1" applyNumberFormat="1" applyFont="1" applyFill="1" applyBorder="1" applyAlignment="1">
      <alignment horizontal="right" vertical="center"/>
    </xf>
    <xf numFmtId="38" fontId="19" fillId="0" borderId="65" xfId="1" applyFont="1" applyFill="1" applyBorder="1" applyAlignment="1">
      <alignment vertical="center"/>
    </xf>
    <xf numFmtId="177" fontId="19" fillId="0" borderId="69" xfId="1" applyNumberFormat="1" applyFont="1" applyFill="1" applyBorder="1" applyAlignment="1">
      <alignment horizontal="right" vertical="center"/>
    </xf>
    <xf numFmtId="38" fontId="17" fillId="2" borderId="48" xfId="1" applyFont="1" applyFill="1" applyBorder="1">
      <alignment vertical="center"/>
    </xf>
    <xf numFmtId="38" fontId="17" fillId="2" borderId="18" xfId="1" applyFont="1" applyFill="1" applyBorder="1">
      <alignment vertical="center"/>
    </xf>
    <xf numFmtId="38" fontId="16" fillId="0" borderId="71" xfId="1" applyFont="1" applyFill="1" applyBorder="1">
      <alignment vertical="center"/>
    </xf>
    <xf numFmtId="177" fontId="17" fillId="0" borderId="75" xfId="1" applyNumberFormat="1" applyFont="1" applyFill="1" applyBorder="1" applyAlignment="1">
      <alignment horizontal="right" vertical="center" wrapText="1"/>
    </xf>
    <xf numFmtId="38" fontId="17" fillId="2" borderId="28" xfId="1" applyFont="1" applyFill="1" applyBorder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186" fontId="17" fillId="0" borderId="86" xfId="3" applyNumberFormat="1" applyFont="1" applyFill="1" applyBorder="1" applyAlignment="1" applyProtection="1">
      <alignment vertical="center"/>
    </xf>
    <xf numFmtId="186" fontId="17" fillId="0" borderId="87" xfId="3" applyNumberFormat="1" applyFont="1" applyFill="1" applyBorder="1" applyAlignment="1" applyProtection="1">
      <alignment vertical="center"/>
    </xf>
    <xf numFmtId="186" fontId="17" fillId="0" borderId="88" xfId="3" applyNumberFormat="1" applyFont="1" applyFill="1" applyBorder="1" applyAlignment="1" applyProtection="1">
      <alignment vertical="center"/>
    </xf>
    <xf numFmtId="186" fontId="17" fillId="0" borderId="95" xfId="3" applyNumberFormat="1" applyFont="1" applyFill="1" applyBorder="1" applyAlignment="1" applyProtection="1">
      <alignment vertical="center"/>
    </xf>
    <xf numFmtId="186" fontId="17" fillId="0" borderId="96" xfId="3" applyNumberFormat="1" applyFont="1" applyFill="1" applyBorder="1" applyAlignment="1" applyProtection="1">
      <alignment vertical="center"/>
    </xf>
    <xf numFmtId="186" fontId="17" fillId="0" borderId="97" xfId="3" applyNumberFormat="1" applyFont="1" applyFill="1" applyBorder="1" applyAlignment="1" applyProtection="1">
      <alignment vertical="center"/>
    </xf>
    <xf numFmtId="186" fontId="17" fillId="0" borderId="59" xfId="1" applyNumberFormat="1" applyFont="1" applyFill="1" applyBorder="1" applyProtection="1">
      <alignment vertical="center"/>
      <protection locked="0"/>
    </xf>
    <xf numFmtId="186" fontId="17" fillId="0" borderId="60" xfId="1" applyNumberFormat="1" applyFont="1" applyFill="1" applyBorder="1" applyProtection="1">
      <alignment vertical="center"/>
      <protection locked="0"/>
    </xf>
    <xf numFmtId="186" fontId="17" fillId="0" borderId="61" xfId="1" applyNumberFormat="1" applyFont="1" applyFill="1" applyBorder="1" applyProtection="1">
      <alignment vertical="center"/>
      <protection locked="0"/>
    </xf>
    <xf numFmtId="186" fontId="17" fillId="0" borderId="65" xfId="1" applyNumberFormat="1" applyFont="1" applyFill="1" applyBorder="1" applyProtection="1">
      <alignment vertical="center"/>
      <protection locked="0"/>
    </xf>
    <xf numFmtId="186" fontId="17" fillId="0" borderId="66" xfId="1" applyNumberFormat="1" applyFont="1" applyFill="1" applyBorder="1" applyProtection="1">
      <alignment vertical="center"/>
      <protection locked="0"/>
    </xf>
    <xf numFmtId="186" fontId="17" fillId="0" borderId="67" xfId="1" applyNumberFormat="1" applyFont="1" applyFill="1" applyBorder="1" applyProtection="1">
      <alignment vertical="center"/>
      <protection locked="0"/>
    </xf>
    <xf numFmtId="186" fontId="17" fillId="0" borderId="71" xfId="1" applyNumberFormat="1" applyFont="1" applyFill="1" applyBorder="1" applyProtection="1">
      <alignment vertical="center"/>
      <protection locked="0"/>
    </xf>
    <xf numFmtId="186" fontId="17" fillId="0" borderId="72" xfId="1" applyNumberFormat="1" applyFont="1" applyFill="1" applyBorder="1" applyProtection="1">
      <alignment vertical="center"/>
      <protection locked="0"/>
    </xf>
    <xf numFmtId="186" fontId="17" fillId="0" borderId="73" xfId="1" applyNumberFormat="1" applyFont="1" applyFill="1" applyBorder="1" applyProtection="1">
      <alignment vertical="center"/>
      <protection locked="0"/>
    </xf>
    <xf numFmtId="186" fontId="17" fillId="0" borderId="40" xfId="1" applyNumberFormat="1" applyFont="1" applyFill="1" applyBorder="1" applyProtection="1">
      <alignment vertical="center"/>
    </xf>
    <xf numFmtId="186" fontId="17" fillId="0" borderId="41" xfId="1" applyNumberFormat="1" applyFont="1" applyFill="1" applyBorder="1" applyProtection="1">
      <alignment vertical="center"/>
    </xf>
    <xf numFmtId="186" fontId="17" fillId="0" borderId="42" xfId="1" applyNumberFormat="1" applyFont="1" applyFill="1" applyBorder="1" applyProtection="1">
      <alignment vertical="center"/>
    </xf>
    <xf numFmtId="186" fontId="17" fillId="0" borderId="49" xfId="1" applyNumberFormat="1" applyFont="1" applyFill="1" applyBorder="1" applyProtection="1">
      <alignment vertical="center"/>
    </xf>
    <xf numFmtId="186" fontId="17" fillId="0" borderId="50" xfId="1" applyNumberFormat="1" applyFont="1" applyFill="1" applyBorder="1" applyProtection="1">
      <alignment vertical="center"/>
    </xf>
    <xf numFmtId="186" fontId="17" fillId="0" borderId="51" xfId="1" applyNumberFormat="1" applyFont="1" applyFill="1" applyBorder="1" applyProtection="1">
      <alignment vertical="center"/>
    </xf>
    <xf numFmtId="186" fontId="17" fillId="0" borderId="145" xfId="1" applyNumberFormat="1" applyFont="1" applyFill="1" applyBorder="1" applyProtection="1">
      <alignment vertical="center"/>
      <protection locked="0"/>
    </xf>
    <xf numFmtId="186" fontId="17" fillId="0" borderId="146" xfId="1" applyNumberFormat="1" applyFont="1" applyFill="1" applyBorder="1" applyProtection="1">
      <alignment vertical="center"/>
      <protection locked="0"/>
    </xf>
    <xf numFmtId="186" fontId="17" fillId="0" borderId="147" xfId="1" applyNumberFormat="1" applyFont="1" applyFill="1" applyBorder="1" applyProtection="1">
      <alignment vertical="center"/>
      <protection locked="0"/>
    </xf>
    <xf numFmtId="186" fontId="17" fillId="0" borderId="40" xfId="0" applyNumberFormat="1" applyFont="1" applyFill="1" applyBorder="1">
      <alignment vertical="center"/>
    </xf>
    <xf numFmtId="186" fontId="17" fillId="0" borderId="41" xfId="0" applyNumberFormat="1" applyFont="1" applyFill="1" applyBorder="1">
      <alignment vertical="center"/>
    </xf>
    <xf numFmtId="186" fontId="17" fillId="0" borderId="49" xfId="0" applyNumberFormat="1" applyFont="1" applyFill="1" applyBorder="1">
      <alignment vertical="center"/>
    </xf>
    <xf numFmtId="186" fontId="17" fillId="0" borderId="50" xfId="0" applyNumberFormat="1" applyFont="1" applyFill="1" applyBorder="1">
      <alignment vertical="center"/>
    </xf>
    <xf numFmtId="186" fontId="17" fillId="0" borderId="172" xfId="1" applyNumberFormat="1" applyFont="1" applyFill="1" applyBorder="1" applyProtection="1">
      <alignment vertical="center"/>
      <protection locked="0"/>
    </xf>
    <xf numFmtId="186" fontId="17" fillId="0" borderId="41" xfId="1" applyNumberFormat="1" applyFont="1" applyFill="1" applyBorder="1">
      <alignment vertical="center"/>
    </xf>
    <xf numFmtId="186" fontId="17" fillId="0" borderId="42" xfId="1" applyNumberFormat="1" applyFont="1" applyFill="1" applyBorder="1">
      <alignment vertical="center"/>
    </xf>
    <xf numFmtId="186" fontId="17" fillId="0" borderId="49" xfId="1" applyNumberFormat="1" applyFont="1" applyFill="1" applyBorder="1">
      <alignment vertical="center"/>
    </xf>
    <xf numFmtId="186" fontId="17" fillId="0" borderId="50" xfId="1" applyNumberFormat="1" applyFont="1" applyFill="1" applyBorder="1">
      <alignment vertical="center"/>
    </xf>
    <xf numFmtId="186" fontId="17" fillId="0" borderId="51" xfId="1" applyNumberFormat="1" applyFont="1" applyFill="1" applyBorder="1">
      <alignment vertical="center"/>
    </xf>
    <xf numFmtId="186" fontId="17" fillId="0" borderId="46" xfId="1" applyNumberFormat="1" applyFont="1" applyFill="1" applyBorder="1">
      <alignment vertical="center"/>
    </xf>
    <xf numFmtId="186" fontId="17" fillId="0" borderId="55" xfId="1" applyNumberFormat="1" applyFont="1" applyFill="1" applyBorder="1">
      <alignment vertical="center"/>
    </xf>
    <xf numFmtId="186" fontId="17" fillId="0" borderId="46" xfId="1" applyNumberFormat="1" applyFont="1" applyFill="1" applyBorder="1" applyProtection="1">
      <alignment vertical="center"/>
    </xf>
    <xf numFmtId="186" fontId="17" fillId="0" borderId="55" xfId="1" applyNumberFormat="1" applyFont="1" applyFill="1" applyBorder="1" applyProtection="1">
      <alignment vertical="center"/>
    </xf>
    <xf numFmtId="186" fontId="17" fillId="0" borderId="165" xfId="3" applyNumberFormat="1" applyFont="1" applyFill="1" applyBorder="1" applyAlignment="1" applyProtection="1">
      <alignment vertical="center"/>
    </xf>
    <xf numFmtId="186" fontId="17" fillId="0" borderId="166" xfId="1" applyNumberFormat="1" applyFont="1" applyFill="1" applyBorder="1" applyProtection="1">
      <alignment vertical="center"/>
      <protection locked="0"/>
    </xf>
    <xf numFmtId="186" fontId="17" fillId="0" borderId="167" xfId="1" applyNumberFormat="1" applyFont="1" applyFill="1" applyBorder="1" applyProtection="1">
      <alignment vertical="center"/>
      <protection locked="0"/>
    </xf>
    <xf numFmtId="186" fontId="17" fillId="0" borderId="168" xfId="1" applyNumberFormat="1" applyFont="1" applyFill="1" applyBorder="1" applyProtection="1">
      <alignment vertical="center"/>
      <protection locked="0"/>
    </xf>
    <xf numFmtId="186" fontId="17" fillId="0" borderId="80" xfId="1" applyNumberFormat="1" applyFont="1" applyFill="1" applyBorder="1" applyProtection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0" fillId="0" borderId="108" xfId="0" applyFont="1" applyFill="1" applyBorder="1" applyAlignment="1">
      <alignment horizontal="center" vertical="center"/>
    </xf>
    <xf numFmtId="38" fontId="17" fillId="0" borderId="15" xfId="1" applyFont="1" applyFill="1" applyBorder="1" applyAlignment="1">
      <alignment horizontal="center" vertical="center"/>
    </xf>
    <xf numFmtId="38" fontId="17" fillId="0" borderId="33" xfId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38" fontId="17" fillId="0" borderId="21" xfId="1" applyFont="1" applyFill="1" applyBorder="1" applyAlignment="1">
      <alignment horizontal="center" vertical="center"/>
    </xf>
    <xf numFmtId="38" fontId="17" fillId="0" borderId="37" xfId="1" applyFont="1" applyFill="1" applyBorder="1" applyAlignment="1">
      <alignment horizontal="center" vertical="center"/>
    </xf>
    <xf numFmtId="38" fontId="17" fillId="0" borderId="14" xfId="1" applyFont="1" applyFill="1" applyBorder="1" applyAlignment="1">
      <alignment horizontal="center" vertical="center"/>
    </xf>
    <xf numFmtId="38" fontId="17" fillId="0" borderId="32" xfId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1" fillId="0" borderId="0" xfId="0" applyFont="1" applyFill="1" applyAlignment="1">
      <alignment vertical="center" wrapText="1"/>
    </xf>
    <xf numFmtId="38" fontId="10" fillId="0" borderId="11" xfId="1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38" fontId="16" fillId="0" borderId="14" xfId="1" applyFont="1" applyFill="1" applyBorder="1" applyAlignment="1">
      <alignment horizontal="center" vertical="center"/>
    </xf>
    <xf numFmtId="38" fontId="16" fillId="0" borderId="32" xfId="1" applyFont="1" applyFill="1" applyBorder="1" applyAlignment="1">
      <alignment horizontal="center" vertical="center"/>
    </xf>
    <xf numFmtId="38" fontId="16" fillId="0" borderId="1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3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121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38" fontId="16" fillId="0" borderId="21" xfId="1" applyFont="1" applyFill="1" applyBorder="1" applyAlignment="1">
      <alignment horizontal="center" vertical="center"/>
    </xf>
    <xf numFmtId="38" fontId="16" fillId="0" borderId="37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23" fillId="0" borderId="6" xfId="0" applyFont="1" applyFill="1" applyBorder="1" applyAlignment="1">
      <alignment horizontal="center" vertical="center"/>
    </xf>
    <xf numFmtId="176" fontId="17" fillId="3" borderId="43" xfId="1" applyNumberFormat="1" applyFont="1" applyFill="1" applyBorder="1" applyAlignment="1">
      <alignment horizontal="center" vertical="center"/>
    </xf>
    <xf numFmtId="176" fontId="17" fillId="3" borderId="56" xfId="1" applyNumberFormat="1" applyFont="1" applyFill="1" applyBorder="1" applyAlignment="1">
      <alignment horizontal="center" vertical="center"/>
    </xf>
    <xf numFmtId="176" fontId="17" fillId="3" borderId="74" xfId="1" applyNumberFormat="1" applyFont="1" applyFill="1" applyBorder="1" applyAlignment="1">
      <alignment horizontal="center" vertical="center"/>
    </xf>
    <xf numFmtId="176" fontId="17" fillId="3" borderId="44" xfId="1" applyNumberFormat="1" applyFont="1" applyFill="1" applyBorder="1" applyAlignment="1">
      <alignment horizontal="center" vertical="center"/>
    </xf>
    <xf numFmtId="176" fontId="17" fillId="3" borderId="57" xfId="1" applyNumberFormat="1" applyFont="1" applyFill="1" applyBorder="1" applyAlignment="1">
      <alignment horizontal="center" vertical="center"/>
    </xf>
    <xf numFmtId="176" fontId="17" fillId="3" borderId="75" xfId="1" applyNumberFormat="1" applyFont="1" applyFill="1" applyBorder="1" applyAlignment="1">
      <alignment horizontal="center" vertical="center"/>
    </xf>
    <xf numFmtId="38" fontId="18" fillId="5" borderId="112" xfId="1" applyFont="1" applyFill="1" applyBorder="1" applyAlignment="1" applyProtection="1">
      <alignment horizontal="center" vertical="center"/>
      <protection locked="0"/>
    </xf>
    <xf numFmtId="38" fontId="18" fillId="5" borderId="114" xfId="1" applyFont="1" applyFill="1" applyBorder="1" applyAlignment="1" applyProtection="1">
      <alignment horizontal="center" vertical="center"/>
      <protection locked="0"/>
    </xf>
    <xf numFmtId="38" fontId="18" fillId="5" borderId="116" xfId="1" applyFont="1" applyFill="1" applyBorder="1" applyAlignment="1" applyProtection="1">
      <alignment horizontal="center" vertical="center"/>
      <protection locked="0"/>
    </xf>
    <xf numFmtId="176" fontId="17" fillId="3" borderId="2" xfId="1" applyNumberFormat="1" applyFont="1" applyFill="1" applyBorder="1" applyAlignment="1">
      <alignment horizontal="center" vertical="center"/>
    </xf>
    <xf numFmtId="176" fontId="17" fillId="3" borderId="11" xfId="1" applyNumberFormat="1" applyFont="1" applyFill="1" applyBorder="1" applyAlignment="1">
      <alignment horizontal="center" vertical="center"/>
    </xf>
    <xf numFmtId="176" fontId="17" fillId="3" borderId="29" xfId="1" applyNumberFormat="1" applyFont="1" applyFill="1" applyBorder="1" applyAlignment="1">
      <alignment horizontal="center" vertical="center"/>
    </xf>
    <xf numFmtId="176" fontId="17" fillId="0" borderId="2" xfId="1" applyNumberFormat="1" applyFont="1" applyFill="1" applyBorder="1" applyAlignment="1">
      <alignment horizontal="center" vertical="center"/>
    </xf>
    <xf numFmtId="176" fontId="17" fillId="0" borderId="11" xfId="1" applyNumberFormat="1" applyFont="1" applyFill="1" applyBorder="1" applyAlignment="1">
      <alignment horizontal="center" vertical="center"/>
    </xf>
    <xf numFmtId="176" fontId="17" fillId="0" borderId="29" xfId="1" applyNumberFormat="1" applyFont="1" applyFill="1" applyBorder="1" applyAlignment="1">
      <alignment horizontal="center" vertical="center"/>
    </xf>
    <xf numFmtId="176" fontId="17" fillId="5" borderId="7" xfId="1" applyNumberFormat="1" applyFont="1" applyFill="1" applyBorder="1" applyAlignment="1">
      <alignment horizontal="center" vertical="center"/>
    </xf>
    <xf numFmtId="176" fontId="17" fillId="5" borderId="26" xfId="1" applyNumberFormat="1" applyFont="1" applyFill="1" applyBorder="1" applyAlignment="1">
      <alignment horizontal="center" vertical="center"/>
    </xf>
    <xf numFmtId="176" fontId="17" fillId="5" borderId="78" xfId="1" applyNumberFormat="1" applyFont="1" applyFill="1" applyBorder="1" applyAlignment="1">
      <alignment horizontal="center" vertical="center"/>
    </xf>
    <xf numFmtId="176" fontId="17" fillId="0" borderId="43" xfId="1" applyNumberFormat="1" applyFont="1" applyFill="1" applyBorder="1" applyAlignment="1">
      <alignment horizontal="center" vertical="center"/>
    </xf>
    <xf numFmtId="176" fontId="17" fillId="0" borderId="56" xfId="1" applyNumberFormat="1" applyFont="1" applyFill="1" applyBorder="1" applyAlignment="1">
      <alignment horizontal="center" vertical="center"/>
    </xf>
    <xf numFmtId="176" fontId="17" fillId="0" borderId="74" xfId="1" applyNumberFormat="1" applyFont="1" applyFill="1" applyBorder="1" applyAlignment="1">
      <alignment horizontal="center" vertical="center"/>
    </xf>
    <xf numFmtId="176" fontId="17" fillId="0" borderId="44" xfId="1" applyNumberFormat="1" applyFont="1" applyFill="1" applyBorder="1" applyAlignment="1">
      <alignment horizontal="center" vertical="center"/>
    </xf>
    <xf numFmtId="176" fontId="17" fillId="0" borderId="57" xfId="1" applyNumberFormat="1" applyFont="1" applyFill="1" applyBorder="1" applyAlignment="1">
      <alignment horizontal="center" vertical="center"/>
    </xf>
    <xf numFmtId="176" fontId="17" fillId="0" borderId="75" xfId="1" applyNumberFormat="1" applyFont="1" applyFill="1" applyBorder="1" applyAlignment="1">
      <alignment horizontal="center" vertical="center"/>
    </xf>
    <xf numFmtId="38" fontId="18" fillId="5" borderId="8" xfId="1" applyFont="1" applyFill="1" applyBorder="1" applyAlignment="1" applyProtection="1">
      <alignment horizontal="center" vertical="center"/>
      <protection locked="0"/>
    </xf>
    <xf numFmtId="38" fontId="18" fillId="5" borderId="0" xfId="1" applyFont="1" applyFill="1" applyBorder="1" applyAlignment="1" applyProtection="1">
      <alignment horizontal="center" vertical="center"/>
      <protection locked="0"/>
    </xf>
    <xf numFmtId="38" fontId="18" fillId="5" borderId="77" xfId="1" applyFont="1" applyFill="1" applyBorder="1" applyAlignment="1" applyProtection="1">
      <alignment horizontal="center" vertical="center"/>
      <protection locked="0"/>
    </xf>
    <xf numFmtId="38" fontId="18" fillId="5" borderId="8" xfId="1" applyFont="1" applyFill="1" applyBorder="1" applyAlignment="1">
      <alignment horizontal="center" vertical="center"/>
    </xf>
    <xf numFmtId="38" fontId="18" fillId="5" borderId="0" xfId="1" applyFont="1" applyFill="1" applyBorder="1" applyAlignment="1">
      <alignment horizontal="center" vertical="center"/>
    </xf>
    <xf numFmtId="38" fontId="18" fillId="5" borderId="77" xfId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38" fontId="17" fillId="5" borderId="8" xfId="1" applyFont="1" applyFill="1" applyBorder="1" applyAlignment="1">
      <alignment horizontal="center" vertical="center"/>
    </xf>
    <xf numFmtId="38" fontId="17" fillId="5" borderId="0" xfId="1" applyFont="1" applyFill="1" applyBorder="1" applyAlignment="1">
      <alignment horizontal="center" vertical="center"/>
    </xf>
    <xf numFmtId="38" fontId="17" fillId="5" borderId="77" xfId="1" applyFont="1" applyFill="1" applyBorder="1" applyAlignment="1">
      <alignment horizontal="center" vertical="center"/>
    </xf>
    <xf numFmtId="38" fontId="7" fillId="3" borderId="2" xfId="1" applyFont="1" applyFill="1" applyBorder="1" applyAlignment="1" applyProtection="1">
      <alignment horizontal="center" vertical="center" wrapText="1"/>
      <protection locked="0"/>
    </xf>
    <xf numFmtId="38" fontId="7" fillId="3" borderId="11" xfId="1" applyFont="1" applyFill="1" applyBorder="1" applyAlignment="1" applyProtection="1">
      <alignment horizontal="center" vertical="center" wrapText="1"/>
      <protection locked="0"/>
    </xf>
    <xf numFmtId="38" fontId="18" fillId="5" borderId="90" xfId="1" applyFont="1" applyFill="1" applyBorder="1" applyAlignment="1" applyProtection="1">
      <alignment horizontal="center" vertical="center"/>
      <protection locked="0"/>
    </xf>
    <xf numFmtId="176" fontId="17" fillId="3" borderId="3" xfId="1" applyNumberFormat="1" applyFont="1" applyFill="1" applyBorder="1" applyAlignment="1">
      <alignment horizontal="center" vertical="center" wrapText="1"/>
    </xf>
    <xf numFmtId="176" fontId="17" fillId="3" borderId="12" xfId="1" applyNumberFormat="1" applyFont="1" applyFill="1" applyBorder="1" applyAlignment="1">
      <alignment horizontal="center" vertical="center" wrapText="1"/>
    </xf>
    <xf numFmtId="176" fontId="17" fillId="3" borderId="30" xfId="1" applyNumberFormat="1" applyFont="1" applyFill="1" applyBorder="1" applyAlignment="1">
      <alignment horizontal="center" vertical="center" wrapText="1"/>
    </xf>
    <xf numFmtId="176" fontId="17" fillId="5" borderId="141" xfId="1" applyNumberFormat="1" applyFont="1" applyFill="1" applyBorder="1" applyAlignment="1">
      <alignment horizontal="center" vertical="center"/>
    </xf>
    <xf numFmtId="176" fontId="17" fillId="3" borderId="120" xfId="1" applyNumberFormat="1" applyFont="1" applyFill="1" applyBorder="1" applyAlignment="1">
      <alignment horizontal="center" vertical="center"/>
    </xf>
    <xf numFmtId="176" fontId="17" fillId="3" borderId="122" xfId="1" applyNumberFormat="1" applyFont="1" applyFill="1" applyBorder="1" applyAlignment="1">
      <alignment horizontal="center" vertical="center"/>
    </xf>
    <xf numFmtId="38" fontId="18" fillId="5" borderId="140" xfId="1" applyFont="1" applyFill="1" applyBorder="1" applyAlignment="1" applyProtection="1">
      <alignment horizontal="center" vertical="center"/>
      <protection locked="0"/>
    </xf>
    <xf numFmtId="176" fontId="17" fillId="3" borderId="142" xfId="1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horizontal="center" vertical="center"/>
    </xf>
    <xf numFmtId="38" fontId="14" fillId="0" borderId="30" xfId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133" xfId="0" applyFont="1" applyFill="1" applyBorder="1" applyAlignment="1">
      <alignment horizontal="center" vertical="center"/>
    </xf>
    <xf numFmtId="0" fontId="17" fillId="0" borderId="121" xfId="0" applyFont="1" applyFill="1" applyBorder="1" applyAlignment="1">
      <alignment horizontal="center" vertical="center" wrapText="1"/>
    </xf>
    <xf numFmtId="0" fontId="17" fillId="0" borderId="153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176" fontId="17" fillId="2" borderId="58" xfId="1" applyNumberFormat="1" applyFont="1" applyFill="1" applyBorder="1" applyAlignment="1">
      <alignment horizontal="center" vertical="center"/>
    </xf>
    <xf numFmtId="176" fontId="17" fillId="2" borderId="79" xfId="1" applyNumberFormat="1" applyFont="1" applyFill="1" applyBorder="1" applyAlignment="1">
      <alignment horizontal="center" vertical="center"/>
    </xf>
    <xf numFmtId="38" fontId="18" fillId="2" borderId="0" xfId="1" applyFont="1" applyFill="1" applyBorder="1" applyAlignment="1">
      <alignment horizontal="center" vertical="center"/>
    </xf>
    <xf numFmtId="38" fontId="18" fillId="2" borderId="77" xfId="1" applyFont="1" applyFill="1" applyBorder="1" applyAlignment="1">
      <alignment horizontal="center" vertical="center"/>
    </xf>
    <xf numFmtId="38" fontId="18" fillId="6" borderId="8" xfId="1" applyFont="1" applyFill="1" applyBorder="1" applyAlignment="1">
      <alignment horizontal="center" vertical="center"/>
    </xf>
    <xf numFmtId="38" fontId="18" fillId="6" borderId="0" xfId="1" applyFont="1" applyFill="1" applyBorder="1" applyAlignment="1">
      <alignment horizontal="center" vertical="center"/>
    </xf>
    <xf numFmtId="38" fontId="18" fillId="6" borderId="140" xfId="1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11" xfId="0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176" fontId="17" fillId="2" borderId="47" xfId="1" applyNumberFormat="1" applyFont="1" applyFill="1" applyBorder="1" applyAlignment="1">
      <alignment horizontal="center" vertical="center"/>
    </xf>
    <xf numFmtId="38" fontId="18" fillId="2" borderId="7" xfId="1" applyFont="1" applyFill="1" applyBorder="1" applyAlignment="1">
      <alignment horizontal="center" vertical="center"/>
    </xf>
    <xf numFmtId="38" fontId="18" fillId="2" borderId="26" xfId="1" applyFont="1" applyFill="1" applyBorder="1" applyAlignment="1">
      <alignment horizontal="center" vertical="center"/>
    </xf>
    <xf numFmtId="38" fontId="18" fillId="2" borderId="78" xfId="1" applyFont="1" applyFill="1" applyBorder="1" applyAlignment="1">
      <alignment horizontal="center" vertical="center"/>
    </xf>
    <xf numFmtId="176" fontId="17" fillId="2" borderId="26" xfId="1" applyNumberFormat="1" applyFont="1" applyFill="1" applyBorder="1" applyAlignment="1">
      <alignment horizontal="center" vertical="center"/>
    </xf>
    <xf numFmtId="176" fontId="17" fillId="2" borderId="78" xfId="1" applyNumberFormat="1" applyFont="1" applyFill="1" applyBorder="1" applyAlignment="1">
      <alignment horizontal="center" vertical="center"/>
    </xf>
  </cellXfs>
  <cellStyles count="7">
    <cellStyle name="Excel Built-in Comma [0]" xfId="3"/>
    <cellStyle name="Excel Built-in Normal" xfId="2"/>
    <cellStyle name="パーセント 2" xfId="6"/>
    <cellStyle name="桁区切り" xfId="1" builtinId="6"/>
    <cellStyle name="桁区切り 2" xfId="5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22412</xdr:colOff>
      <xdr:row>262</xdr:row>
      <xdr:rowOff>135872</xdr:rowOff>
    </xdr:from>
    <xdr:to>
      <xdr:col>37</xdr:col>
      <xdr:colOff>2801</xdr:colOff>
      <xdr:row>284</xdr:row>
      <xdr:rowOff>123265</xdr:rowOff>
    </xdr:to>
    <xdr:sp macro="" textlink="">
      <xdr:nvSpPr>
        <xdr:cNvPr id="2" name="正方形/長方形 1"/>
        <xdr:cNvSpPr/>
      </xdr:nvSpPr>
      <xdr:spPr>
        <a:xfrm>
          <a:off x="20453537" y="45112922"/>
          <a:ext cx="9857814" cy="358784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>
            <a:lnSpc>
              <a:spcPts val="1500"/>
            </a:lnSpc>
          </a:pPr>
          <a:r>
            <a:rPr kumimoji="1" lang="en-US" altLang="ja-JP" sz="1200"/>
            <a:t>※</a:t>
          </a:r>
          <a:r>
            <a:rPr kumimoji="1" lang="ja-JP" altLang="en-US" sz="1200"/>
            <a:t>各項目の説明</a:t>
          </a:r>
          <a:endParaRPr kumimoji="1" lang="en-US" altLang="ja-JP" sz="1200"/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全壊・・・・・・・・・建て直しを要する程度のもの。　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半壊・損壊等・・修繕にて復旧可能な程度のもの。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被害なし等・</a:t>
          </a:r>
          <a:r>
            <a: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・・</a:t>
          </a:r>
          <a:r>
            <a:rPr kumimoji="1" lang="ja-JP" altLang="ja-JP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建物被害はなかったが建物以外の事業資産に被害があったもの，建物及び事業資産に被害がなかった</a:t>
          </a:r>
          <a:endParaRPr kumimoji="1" lang="en-US" altLang="ja-JP" sz="12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kumimoji="1" lang="ja-JP" alt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　　</a:t>
          </a:r>
          <a:r>
            <a:rPr kumimoji="1" lang="ja-JP" altLang="ja-JP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が売上等が減少したなどの間接的な被害があったもの，建物，事業資産，間接被害等が無かったものを</a:t>
          </a:r>
          <a:endParaRPr kumimoji="1" lang="en-US" altLang="ja-JP" sz="12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kumimoji="1" lang="ja-JP" alt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　　</a:t>
          </a:r>
          <a:r>
            <a:rPr kumimoji="1" lang="ja-JP" altLang="ja-JP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含む。）</a:t>
          </a: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不明・未回答・・調査出来なかった（回答を得られなかった）もの。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商業・・・・・・・・・日本標準産業分類表（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H19.11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改訂）大分類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I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及び大分類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M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のうち中分類７６，７７のもの。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製造業・・・・・・・　　　　　　　　　　　</a:t>
          </a:r>
          <a:r>
            <a: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〃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 大分類Ｅのもの。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その他・・・・・・・　　　　　　　　　　　</a:t>
          </a:r>
          <a:r>
            <a: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〃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 上記以外のもの。</a:t>
          </a: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被災会員数のうち数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復旧済・・・・・・修繕，建て替え等が完了しこれ以上の復旧予定が無い状態のもの。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仮復旧中・・・・一時的な修繕や仮設店舗等で今後更に復旧が必要なもの。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廃業・・・・・・・・廃業をしたもの。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未定・・・・・・・・</a:t>
          </a:r>
          <a:r>
            <a: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営業再開が出来ていないもの及び，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今後の方向性がまだ不明なもの。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35</xdr:col>
      <xdr:colOff>280147</xdr:colOff>
      <xdr:row>0</xdr:row>
      <xdr:rowOff>100853</xdr:rowOff>
    </xdr:from>
    <xdr:to>
      <xdr:col>37</xdr:col>
      <xdr:colOff>392206</xdr:colOff>
      <xdr:row>1</xdr:row>
      <xdr:rowOff>190500</xdr:rowOff>
    </xdr:to>
    <xdr:sp macro="" textlink="">
      <xdr:nvSpPr>
        <xdr:cNvPr id="3" name="正方形/長方形 2"/>
        <xdr:cNvSpPr/>
      </xdr:nvSpPr>
      <xdr:spPr>
        <a:xfrm>
          <a:off x="29464747" y="100853"/>
          <a:ext cx="1236009" cy="35634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資料１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7"/>
  <sheetViews>
    <sheetView tabSelected="1" view="pageBreakPreview" zoomScale="85" zoomScaleNormal="85" zoomScaleSheetLayoutView="85" workbookViewId="0">
      <pane xSplit="4" ySplit="5" topLeftCell="Y81" activePane="bottomRight" state="frozen"/>
      <selection pane="topRight" activeCell="F1" sqref="F1"/>
      <selection pane="bottomLeft" activeCell="A6" sqref="A6"/>
      <selection pane="bottomRight" activeCell="AO15" sqref="AO15"/>
    </sheetView>
  </sheetViews>
  <sheetFormatPr defaultRowHeight="13.5" x14ac:dyDescent="0.15"/>
  <cols>
    <col min="1" max="1" width="4" style="86" customWidth="1"/>
    <col min="2" max="2" width="13.25" style="86" customWidth="1"/>
    <col min="3" max="3" width="10.125" style="86" customWidth="1"/>
    <col min="4" max="4" width="15.25" style="86" customWidth="1"/>
    <col min="5" max="10" width="8" style="84" customWidth="1"/>
    <col min="11" max="13" width="8" style="85" customWidth="1"/>
    <col min="14" max="22" width="8" style="84" customWidth="1"/>
    <col min="23" max="31" width="9.375" style="84" customWidth="1"/>
    <col min="32" max="33" width="7.375" style="5" customWidth="1"/>
    <col min="34" max="34" width="8.375" style="5" customWidth="1"/>
    <col min="35" max="35" width="7.375" style="86" customWidth="1"/>
    <col min="36" max="38" width="7.375" style="5" customWidth="1"/>
    <col min="39" max="39" width="19.375" style="86" bestFit="1" customWidth="1"/>
    <col min="40" max="16384" width="9" style="86"/>
  </cols>
  <sheetData>
    <row r="1" spans="1:39" s="84" customFormat="1" ht="21" x14ac:dyDescent="0.15">
      <c r="A1" s="8" t="s">
        <v>96</v>
      </c>
      <c r="K1" s="85"/>
      <c r="L1" s="85"/>
      <c r="M1" s="85"/>
      <c r="AF1" s="4"/>
      <c r="AG1" s="4"/>
      <c r="AH1" s="4"/>
      <c r="AK1" s="4"/>
      <c r="AL1" s="4"/>
    </row>
    <row r="2" spans="1:39" s="3" customFormat="1" ht="21" customHeight="1" thickBot="1" x14ac:dyDescent="0.2">
      <c r="A2" s="6"/>
      <c r="B2" s="7" t="s">
        <v>0</v>
      </c>
      <c r="E2" s="8"/>
      <c r="F2" s="8"/>
      <c r="G2" s="8"/>
      <c r="H2" s="8"/>
      <c r="I2" s="8"/>
      <c r="J2" s="8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0"/>
      <c r="AG2" s="10"/>
      <c r="AH2" s="10"/>
      <c r="AI2" s="11" t="s">
        <v>1</v>
      </c>
      <c r="AJ2" s="10"/>
      <c r="AK2" s="10"/>
      <c r="AL2" s="10"/>
    </row>
    <row r="3" spans="1:39" ht="20.25" customHeight="1" x14ac:dyDescent="0.15">
      <c r="A3" s="721" t="s">
        <v>2</v>
      </c>
      <c r="B3" s="735" t="s">
        <v>3</v>
      </c>
      <c r="C3" s="738" t="s">
        <v>4</v>
      </c>
      <c r="D3" s="741" t="s">
        <v>5</v>
      </c>
      <c r="E3" s="742" t="s">
        <v>6</v>
      </c>
      <c r="F3" s="712"/>
      <c r="G3" s="712"/>
      <c r="H3" s="712"/>
      <c r="I3" s="712"/>
      <c r="J3" s="712"/>
      <c r="K3" s="712"/>
      <c r="L3" s="712"/>
      <c r="M3" s="712"/>
      <c r="N3" s="711" t="s">
        <v>7</v>
      </c>
      <c r="O3" s="712"/>
      <c r="P3" s="712"/>
      <c r="Q3" s="712"/>
      <c r="R3" s="712"/>
      <c r="S3" s="712"/>
      <c r="T3" s="712"/>
      <c r="U3" s="712"/>
      <c r="V3" s="712"/>
      <c r="W3" s="711" t="s">
        <v>8</v>
      </c>
      <c r="X3" s="712"/>
      <c r="Y3" s="712"/>
      <c r="Z3" s="712"/>
      <c r="AA3" s="712"/>
      <c r="AB3" s="712"/>
      <c r="AC3" s="712"/>
      <c r="AD3" s="712"/>
      <c r="AE3" s="712"/>
      <c r="AF3" s="798" t="s">
        <v>9</v>
      </c>
      <c r="AG3" s="692"/>
      <c r="AH3" s="693"/>
      <c r="AI3" s="799" t="s">
        <v>10</v>
      </c>
      <c r="AJ3" s="692"/>
      <c r="AK3" s="692"/>
      <c r="AL3" s="800" t="s">
        <v>11</v>
      </c>
    </row>
    <row r="4" spans="1:39" ht="20.25" customHeight="1" x14ac:dyDescent="0.15">
      <c r="A4" s="733"/>
      <c r="B4" s="736"/>
      <c r="C4" s="739"/>
      <c r="D4" s="733"/>
      <c r="E4" s="751" t="s">
        <v>12</v>
      </c>
      <c r="F4" s="753" t="s">
        <v>13</v>
      </c>
      <c r="G4" s="755" t="s">
        <v>14</v>
      </c>
      <c r="H4" s="747" t="s">
        <v>15</v>
      </c>
      <c r="I4" s="748"/>
      <c r="J4" s="749"/>
      <c r="K4" s="757" t="s">
        <v>16</v>
      </c>
      <c r="L4" s="757"/>
      <c r="M4" s="758"/>
      <c r="N4" s="759" t="s">
        <v>12</v>
      </c>
      <c r="O4" s="743" t="s">
        <v>13</v>
      </c>
      <c r="P4" s="745" t="s">
        <v>14</v>
      </c>
      <c r="Q4" s="747" t="s">
        <v>15</v>
      </c>
      <c r="R4" s="748"/>
      <c r="S4" s="749"/>
      <c r="T4" s="750" t="s">
        <v>16</v>
      </c>
      <c r="U4" s="750"/>
      <c r="V4" s="750"/>
      <c r="W4" s="793" t="s">
        <v>12</v>
      </c>
      <c r="X4" s="753" t="s">
        <v>13</v>
      </c>
      <c r="Y4" s="755" t="s">
        <v>14</v>
      </c>
      <c r="Z4" s="795" t="s">
        <v>17</v>
      </c>
      <c r="AA4" s="796"/>
      <c r="AB4" s="796"/>
      <c r="AC4" s="797" t="s">
        <v>16</v>
      </c>
      <c r="AD4" s="757"/>
      <c r="AE4" s="750"/>
      <c r="AF4" s="694"/>
      <c r="AG4" s="695"/>
      <c r="AH4" s="696"/>
      <c r="AI4" s="695"/>
      <c r="AJ4" s="695"/>
      <c r="AK4" s="695"/>
      <c r="AL4" s="801"/>
    </row>
    <row r="5" spans="1:39" ht="14.25" thickBot="1" x14ac:dyDescent="0.2">
      <c r="A5" s="734"/>
      <c r="B5" s="737"/>
      <c r="C5" s="740"/>
      <c r="D5" s="734"/>
      <c r="E5" s="752"/>
      <c r="F5" s="754"/>
      <c r="G5" s="756"/>
      <c r="H5" s="163" t="s">
        <v>89</v>
      </c>
      <c r="I5" s="688" t="s">
        <v>90</v>
      </c>
      <c r="J5" s="165" t="s">
        <v>82</v>
      </c>
      <c r="K5" s="163" t="s">
        <v>89</v>
      </c>
      <c r="L5" s="688" t="s">
        <v>90</v>
      </c>
      <c r="M5" s="166" t="s">
        <v>82</v>
      </c>
      <c r="N5" s="760"/>
      <c r="O5" s="744"/>
      <c r="P5" s="746"/>
      <c r="Q5" s="163" t="s">
        <v>89</v>
      </c>
      <c r="R5" s="688" t="s">
        <v>90</v>
      </c>
      <c r="S5" s="167" t="s">
        <v>82</v>
      </c>
      <c r="T5" s="163" t="s">
        <v>89</v>
      </c>
      <c r="U5" s="688" t="s">
        <v>90</v>
      </c>
      <c r="V5" s="168" t="s">
        <v>82</v>
      </c>
      <c r="W5" s="794"/>
      <c r="X5" s="754"/>
      <c r="Y5" s="756"/>
      <c r="Z5" s="163" t="s">
        <v>89</v>
      </c>
      <c r="AA5" s="688" t="s">
        <v>90</v>
      </c>
      <c r="AB5" s="164" t="s">
        <v>82</v>
      </c>
      <c r="AC5" s="163" t="s">
        <v>89</v>
      </c>
      <c r="AD5" s="688" t="s">
        <v>90</v>
      </c>
      <c r="AE5" s="164" t="s">
        <v>82</v>
      </c>
      <c r="AF5" s="163" t="s">
        <v>89</v>
      </c>
      <c r="AG5" s="688" t="s">
        <v>90</v>
      </c>
      <c r="AH5" s="169" t="s">
        <v>82</v>
      </c>
      <c r="AI5" s="163" t="s">
        <v>89</v>
      </c>
      <c r="AJ5" s="688" t="s">
        <v>90</v>
      </c>
      <c r="AK5" s="170" t="s">
        <v>82</v>
      </c>
      <c r="AL5" s="802"/>
    </row>
    <row r="6" spans="1:39" x14ac:dyDescent="0.15">
      <c r="A6" s="12">
        <v>1</v>
      </c>
      <c r="B6" s="13" t="s">
        <v>18</v>
      </c>
      <c r="C6" s="87">
        <v>1081</v>
      </c>
      <c r="D6" s="14" t="s">
        <v>19</v>
      </c>
      <c r="E6" s="658">
        <v>52</v>
      </c>
      <c r="F6" s="659">
        <v>29</v>
      </c>
      <c r="G6" s="660">
        <v>80</v>
      </c>
      <c r="H6" s="171">
        <f>SUM(E6:G6)</f>
        <v>161</v>
      </c>
      <c r="I6" s="172">
        <v>161</v>
      </c>
      <c r="J6" s="173">
        <f>H6-I6</f>
        <v>0</v>
      </c>
      <c r="K6" s="174">
        <f t="shared" ref="K6" si="0">H6/C6*100</f>
        <v>14.893617021276595</v>
      </c>
      <c r="L6" s="175">
        <v>14.893617021276595</v>
      </c>
      <c r="M6" s="176">
        <f>K6-L6</f>
        <v>0</v>
      </c>
      <c r="N6" s="658">
        <v>93</v>
      </c>
      <c r="O6" s="659">
        <v>29</v>
      </c>
      <c r="P6" s="660">
        <v>166</v>
      </c>
      <c r="Q6" s="171">
        <f>SUM(N6:P6)</f>
        <v>288</v>
      </c>
      <c r="R6" s="172">
        <v>288</v>
      </c>
      <c r="S6" s="173">
        <f>Q6-R6</f>
        <v>0</v>
      </c>
      <c r="T6" s="177">
        <f t="shared" ref="T6:T66" si="1">Q6/C6*100</f>
        <v>26.641998149861241</v>
      </c>
      <c r="U6" s="175">
        <v>26.641998149861241</v>
      </c>
      <c r="V6" s="178">
        <f>T6-U6</f>
        <v>0</v>
      </c>
      <c r="W6" s="179">
        <f>E6+N6</f>
        <v>145</v>
      </c>
      <c r="X6" s="180">
        <f>F6+O6</f>
        <v>58</v>
      </c>
      <c r="Y6" s="181">
        <f t="shared" ref="X6:Y21" si="2">G6+P6</f>
        <v>246</v>
      </c>
      <c r="Z6" s="171">
        <f>SUM(W6:Y6)</f>
        <v>449</v>
      </c>
      <c r="AA6" s="172">
        <v>449</v>
      </c>
      <c r="AB6" s="182">
        <f>Z6-AA6</f>
        <v>0</v>
      </c>
      <c r="AC6" s="183">
        <f>Z6/C6*100</f>
        <v>41.535615171137835</v>
      </c>
      <c r="AD6" s="175">
        <v>41.535615171137835</v>
      </c>
      <c r="AE6" s="184">
        <f>AC6-AD6</f>
        <v>0</v>
      </c>
      <c r="AF6" s="778">
        <v>632</v>
      </c>
      <c r="AG6" s="763">
        <v>632</v>
      </c>
      <c r="AH6" s="766">
        <f>AF6-AG6</f>
        <v>0</v>
      </c>
      <c r="AI6" s="769">
        <v>0</v>
      </c>
      <c r="AJ6" s="763">
        <v>0</v>
      </c>
      <c r="AK6" s="772">
        <f>AI6-AJ6</f>
        <v>0</v>
      </c>
      <c r="AL6" s="772"/>
      <c r="AM6" s="97"/>
    </row>
    <row r="7" spans="1:39" x14ac:dyDescent="0.15">
      <c r="A7" s="15"/>
      <c r="B7" s="16"/>
      <c r="C7" s="88"/>
      <c r="D7" s="17" t="s">
        <v>20</v>
      </c>
      <c r="E7" s="661">
        <v>27</v>
      </c>
      <c r="F7" s="662">
        <v>18</v>
      </c>
      <c r="G7" s="663">
        <v>51</v>
      </c>
      <c r="H7" s="185">
        <f t="shared" ref="H7:H70" si="3">SUM(E7:G7)</f>
        <v>96</v>
      </c>
      <c r="I7" s="186">
        <v>96</v>
      </c>
      <c r="J7" s="187">
        <f t="shared" ref="J7:J70" si="4">H7-I7</f>
        <v>0</v>
      </c>
      <c r="K7" s="188">
        <f t="shared" ref="K7" si="5">H7/H6*100</f>
        <v>59.627329192546583</v>
      </c>
      <c r="L7" s="189">
        <v>59.627329192546583</v>
      </c>
      <c r="M7" s="190">
        <f>K7-L7</f>
        <v>0</v>
      </c>
      <c r="N7" s="661">
        <v>93</v>
      </c>
      <c r="O7" s="662">
        <v>28</v>
      </c>
      <c r="P7" s="663">
        <v>160</v>
      </c>
      <c r="Q7" s="185">
        <f t="shared" ref="Q7:Q70" si="6">SUM(N7:P7)</f>
        <v>281</v>
      </c>
      <c r="R7" s="186">
        <v>281</v>
      </c>
      <c r="S7" s="191">
        <f t="shared" ref="S7:S70" si="7">Q7-R7</f>
        <v>0</v>
      </c>
      <c r="T7" s="188">
        <f t="shared" ref="T7:T67" si="8">Q7/Q6*100</f>
        <v>97.569444444444443</v>
      </c>
      <c r="U7" s="189">
        <v>97.569444444444443</v>
      </c>
      <c r="V7" s="192">
        <f t="shared" ref="V7:V70" si="9">T7-U7</f>
        <v>0</v>
      </c>
      <c r="W7" s="193">
        <f t="shared" ref="W7:Y22" si="10">E7+N7</f>
        <v>120</v>
      </c>
      <c r="X7" s="194">
        <f t="shared" si="2"/>
        <v>46</v>
      </c>
      <c r="Y7" s="195">
        <f t="shared" si="2"/>
        <v>211</v>
      </c>
      <c r="Z7" s="185">
        <f t="shared" ref="Z7:Z70" si="11">SUM(W7:Y7)</f>
        <v>377</v>
      </c>
      <c r="AA7" s="186">
        <v>377</v>
      </c>
      <c r="AB7" s="196">
        <f>Z7-AA7</f>
        <v>0</v>
      </c>
      <c r="AC7" s="197">
        <f>Z7/Z6*100</f>
        <v>83.964365256124722</v>
      </c>
      <c r="AD7" s="189">
        <v>83.964365256124722</v>
      </c>
      <c r="AE7" s="198">
        <f t="shared" ref="AE7:AE70" si="12">AC7-AD7</f>
        <v>0</v>
      </c>
      <c r="AF7" s="779"/>
      <c r="AG7" s="764"/>
      <c r="AH7" s="767"/>
      <c r="AI7" s="770"/>
      <c r="AJ7" s="764"/>
      <c r="AK7" s="773"/>
      <c r="AL7" s="773"/>
    </row>
    <row r="8" spans="1:39" s="18" customFormat="1" ht="13.5" customHeight="1" x14ac:dyDescent="0.15">
      <c r="A8" s="20"/>
      <c r="B8" s="21"/>
      <c r="C8" s="89"/>
      <c r="D8" s="22" t="s">
        <v>21</v>
      </c>
      <c r="E8" s="649">
        <v>17</v>
      </c>
      <c r="F8" s="650">
        <v>8</v>
      </c>
      <c r="G8" s="651">
        <v>40</v>
      </c>
      <c r="H8" s="199">
        <f t="shared" si="3"/>
        <v>65</v>
      </c>
      <c r="I8" s="200">
        <v>63</v>
      </c>
      <c r="J8" s="201">
        <f t="shared" si="4"/>
        <v>2</v>
      </c>
      <c r="K8" s="202">
        <f t="shared" ref="K8" si="13">H8/H6*100</f>
        <v>40.372670807453417</v>
      </c>
      <c r="L8" s="203">
        <v>39.130434782608695</v>
      </c>
      <c r="M8" s="204">
        <f t="shared" ref="M8:M71" si="14">K8-L8</f>
        <v>1.242236024844722</v>
      </c>
      <c r="N8" s="649">
        <v>93</v>
      </c>
      <c r="O8" s="650">
        <v>28</v>
      </c>
      <c r="P8" s="651">
        <v>160</v>
      </c>
      <c r="Q8" s="199">
        <f t="shared" si="6"/>
        <v>281</v>
      </c>
      <c r="R8" s="200">
        <v>281</v>
      </c>
      <c r="S8" s="201">
        <f t="shared" si="7"/>
        <v>0</v>
      </c>
      <c r="T8" s="202">
        <f t="shared" ref="T8" si="15">Q8/Q6*100</f>
        <v>97.569444444444443</v>
      </c>
      <c r="U8" s="203">
        <v>97.569444444444443</v>
      </c>
      <c r="V8" s="205">
        <f t="shared" si="9"/>
        <v>0</v>
      </c>
      <c r="W8" s="206">
        <f t="shared" si="10"/>
        <v>110</v>
      </c>
      <c r="X8" s="207">
        <f t="shared" si="2"/>
        <v>36</v>
      </c>
      <c r="Y8" s="208">
        <f t="shared" si="2"/>
        <v>200</v>
      </c>
      <c r="Z8" s="199">
        <f t="shared" si="11"/>
        <v>346</v>
      </c>
      <c r="AA8" s="200">
        <v>344</v>
      </c>
      <c r="AB8" s="209">
        <f t="shared" ref="AB8:AB71" si="16">Z8-AA8</f>
        <v>2</v>
      </c>
      <c r="AC8" s="210">
        <f>Z8/Z6*100</f>
        <v>77.060133630289528</v>
      </c>
      <c r="AD8" s="203">
        <v>76.614699331848556</v>
      </c>
      <c r="AE8" s="211">
        <f t="shared" si="12"/>
        <v>0.44543429844097204</v>
      </c>
      <c r="AF8" s="779"/>
      <c r="AG8" s="764"/>
      <c r="AH8" s="767"/>
      <c r="AI8" s="770"/>
      <c r="AJ8" s="764"/>
      <c r="AK8" s="773"/>
      <c r="AL8" s="773"/>
    </row>
    <row r="9" spans="1:39" s="18" customFormat="1" ht="13.5" customHeight="1" x14ac:dyDescent="0.15">
      <c r="A9" s="20"/>
      <c r="B9" s="21"/>
      <c r="C9" s="89"/>
      <c r="D9" s="23" t="s">
        <v>22</v>
      </c>
      <c r="E9" s="652">
        <v>10</v>
      </c>
      <c r="F9" s="653">
        <v>10</v>
      </c>
      <c r="G9" s="654">
        <v>11</v>
      </c>
      <c r="H9" s="212">
        <f t="shared" si="3"/>
        <v>31</v>
      </c>
      <c r="I9" s="213">
        <v>33</v>
      </c>
      <c r="J9" s="214">
        <f t="shared" si="4"/>
        <v>-2</v>
      </c>
      <c r="K9" s="215">
        <f t="shared" ref="K9" si="17">H9/H6*100</f>
        <v>19.254658385093169</v>
      </c>
      <c r="L9" s="216">
        <v>20.496894409937887</v>
      </c>
      <c r="M9" s="217">
        <f t="shared" si="14"/>
        <v>-1.2422360248447184</v>
      </c>
      <c r="N9" s="652">
        <v>0</v>
      </c>
      <c r="O9" s="653">
        <v>0</v>
      </c>
      <c r="P9" s="654">
        <v>0</v>
      </c>
      <c r="Q9" s="212">
        <f t="shared" si="6"/>
        <v>0</v>
      </c>
      <c r="R9" s="213">
        <v>0</v>
      </c>
      <c r="S9" s="214">
        <f t="shared" si="7"/>
        <v>0</v>
      </c>
      <c r="T9" s="215">
        <f t="shared" ref="T9:T69" si="18">Q9/Q6*100</f>
        <v>0</v>
      </c>
      <c r="U9" s="216">
        <v>0</v>
      </c>
      <c r="V9" s="218">
        <f t="shared" si="9"/>
        <v>0</v>
      </c>
      <c r="W9" s="206">
        <f t="shared" si="10"/>
        <v>10</v>
      </c>
      <c r="X9" s="207">
        <f t="shared" si="2"/>
        <v>10</v>
      </c>
      <c r="Y9" s="208">
        <f t="shared" si="2"/>
        <v>11</v>
      </c>
      <c r="Z9" s="212">
        <f t="shared" si="11"/>
        <v>31</v>
      </c>
      <c r="AA9" s="213">
        <v>33</v>
      </c>
      <c r="AB9" s="219">
        <f t="shared" si="16"/>
        <v>-2</v>
      </c>
      <c r="AC9" s="220">
        <f>Z9/Z6*100</f>
        <v>6.9042316258351892</v>
      </c>
      <c r="AD9" s="216">
        <v>7.3496659242761693</v>
      </c>
      <c r="AE9" s="221">
        <f t="shared" si="12"/>
        <v>-0.44543429844098004</v>
      </c>
      <c r="AF9" s="779"/>
      <c r="AG9" s="764"/>
      <c r="AH9" s="767"/>
      <c r="AI9" s="770"/>
      <c r="AJ9" s="764"/>
      <c r="AK9" s="773"/>
      <c r="AL9" s="773"/>
    </row>
    <row r="10" spans="1:39" x14ac:dyDescent="0.15">
      <c r="A10" s="15"/>
      <c r="B10" s="16"/>
      <c r="C10" s="88"/>
      <c r="D10" s="24" t="s">
        <v>23</v>
      </c>
      <c r="E10" s="649">
        <v>25</v>
      </c>
      <c r="F10" s="650">
        <v>11</v>
      </c>
      <c r="G10" s="651">
        <v>28</v>
      </c>
      <c r="H10" s="222">
        <f t="shared" si="3"/>
        <v>64</v>
      </c>
      <c r="I10" s="223">
        <v>64</v>
      </c>
      <c r="J10" s="224">
        <f t="shared" si="4"/>
        <v>0</v>
      </c>
      <c r="K10" s="225">
        <f t="shared" ref="K10" si="19">H10/H6*100</f>
        <v>39.751552795031053</v>
      </c>
      <c r="L10" s="226">
        <v>39.751552795031053</v>
      </c>
      <c r="M10" s="227">
        <f t="shared" si="14"/>
        <v>0</v>
      </c>
      <c r="N10" s="649">
        <v>0</v>
      </c>
      <c r="O10" s="650">
        <v>1</v>
      </c>
      <c r="P10" s="651">
        <v>6</v>
      </c>
      <c r="Q10" s="222">
        <f t="shared" si="6"/>
        <v>7</v>
      </c>
      <c r="R10" s="223">
        <v>7</v>
      </c>
      <c r="S10" s="224">
        <f t="shared" si="7"/>
        <v>0</v>
      </c>
      <c r="T10" s="228">
        <f t="shared" ref="T10:T70" si="20">Q10/Q6*100</f>
        <v>2.4305555555555558</v>
      </c>
      <c r="U10" s="226">
        <v>2.4305555555555558</v>
      </c>
      <c r="V10" s="229">
        <f t="shared" si="9"/>
        <v>0</v>
      </c>
      <c r="W10" s="230">
        <f t="shared" si="10"/>
        <v>25</v>
      </c>
      <c r="X10" s="231">
        <f t="shared" si="2"/>
        <v>12</v>
      </c>
      <c r="Y10" s="232">
        <f t="shared" si="2"/>
        <v>34</v>
      </c>
      <c r="Z10" s="222">
        <f t="shared" si="11"/>
        <v>71</v>
      </c>
      <c r="AA10" s="223">
        <v>71</v>
      </c>
      <c r="AB10" s="233">
        <f t="shared" si="16"/>
        <v>0</v>
      </c>
      <c r="AC10" s="234">
        <f>Z10/Z6*100</f>
        <v>15.812917594654788</v>
      </c>
      <c r="AD10" s="226">
        <v>15.812917594654788</v>
      </c>
      <c r="AE10" s="235">
        <f t="shared" si="12"/>
        <v>0</v>
      </c>
      <c r="AF10" s="779"/>
      <c r="AG10" s="764"/>
      <c r="AH10" s="767"/>
      <c r="AI10" s="770"/>
      <c r="AJ10" s="764"/>
      <c r="AK10" s="773"/>
      <c r="AL10" s="773"/>
    </row>
    <row r="11" spans="1:39" s="96" customFormat="1" ht="14.25" thickBot="1" x14ac:dyDescent="0.2">
      <c r="A11" s="25"/>
      <c r="B11" s="26"/>
      <c r="C11" s="90"/>
      <c r="D11" s="27" t="s">
        <v>24</v>
      </c>
      <c r="E11" s="655">
        <v>0</v>
      </c>
      <c r="F11" s="656">
        <v>0</v>
      </c>
      <c r="G11" s="657">
        <v>1</v>
      </c>
      <c r="H11" s="236">
        <f t="shared" si="3"/>
        <v>1</v>
      </c>
      <c r="I11" s="237">
        <v>1</v>
      </c>
      <c r="J11" s="238">
        <f t="shared" si="4"/>
        <v>0</v>
      </c>
      <c r="K11" s="239">
        <f t="shared" ref="K11" si="21">H11/H6*100</f>
        <v>0.6211180124223602</v>
      </c>
      <c r="L11" s="240">
        <v>0.6211180124223602</v>
      </c>
      <c r="M11" s="241">
        <f t="shared" si="14"/>
        <v>0</v>
      </c>
      <c r="N11" s="655">
        <v>0</v>
      </c>
      <c r="O11" s="656">
        <v>0</v>
      </c>
      <c r="P11" s="657">
        <v>0</v>
      </c>
      <c r="Q11" s="236">
        <f t="shared" si="6"/>
        <v>0</v>
      </c>
      <c r="R11" s="237">
        <v>0</v>
      </c>
      <c r="S11" s="238">
        <f t="shared" si="7"/>
        <v>0</v>
      </c>
      <c r="T11" s="242">
        <f t="shared" ref="T11:T71" si="22">Q11/Q6*100</f>
        <v>0</v>
      </c>
      <c r="U11" s="240">
        <v>0</v>
      </c>
      <c r="V11" s="243">
        <f t="shared" si="9"/>
        <v>0</v>
      </c>
      <c r="W11" s="244">
        <f t="shared" si="10"/>
        <v>0</v>
      </c>
      <c r="X11" s="245">
        <f t="shared" si="2"/>
        <v>0</v>
      </c>
      <c r="Y11" s="246">
        <f t="shared" si="2"/>
        <v>1</v>
      </c>
      <c r="Z11" s="236">
        <f t="shared" si="11"/>
        <v>1</v>
      </c>
      <c r="AA11" s="237">
        <v>1</v>
      </c>
      <c r="AB11" s="247">
        <f t="shared" si="16"/>
        <v>0</v>
      </c>
      <c r="AC11" s="248">
        <f>Z11/Z6*100</f>
        <v>0.22271714922048996</v>
      </c>
      <c r="AD11" s="240">
        <v>0.22271714922048996</v>
      </c>
      <c r="AE11" s="249">
        <f t="shared" si="12"/>
        <v>0</v>
      </c>
      <c r="AF11" s="780"/>
      <c r="AG11" s="765"/>
      <c r="AH11" s="768"/>
      <c r="AI11" s="771"/>
      <c r="AJ11" s="765"/>
      <c r="AK11" s="774"/>
      <c r="AL11" s="774"/>
    </row>
    <row r="12" spans="1:39" x14ac:dyDescent="0.15">
      <c r="A12" s="28">
        <v>2</v>
      </c>
      <c r="B12" s="29" t="s">
        <v>25</v>
      </c>
      <c r="C12" s="87">
        <v>810</v>
      </c>
      <c r="D12" s="30" t="s">
        <v>19</v>
      </c>
      <c r="E12" s="658">
        <v>6</v>
      </c>
      <c r="F12" s="659">
        <v>39</v>
      </c>
      <c r="G12" s="660">
        <v>20</v>
      </c>
      <c r="H12" s="171">
        <f t="shared" si="3"/>
        <v>65</v>
      </c>
      <c r="I12" s="172">
        <v>65</v>
      </c>
      <c r="J12" s="173">
        <f t="shared" si="4"/>
        <v>0</v>
      </c>
      <c r="K12" s="174">
        <f t="shared" ref="K12" si="23">H12/C12*100</f>
        <v>8.0246913580246915</v>
      </c>
      <c r="L12" s="175">
        <v>8.0246913580246915</v>
      </c>
      <c r="M12" s="176">
        <f t="shared" si="14"/>
        <v>0</v>
      </c>
      <c r="N12" s="658">
        <v>11</v>
      </c>
      <c r="O12" s="659">
        <v>67</v>
      </c>
      <c r="P12" s="660">
        <v>32</v>
      </c>
      <c r="Q12" s="171">
        <f t="shared" si="6"/>
        <v>110</v>
      </c>
      <c r="R12" s="172">
        <v>110</v>
      </c>
      <c r="S12" s="173">
        <f t="shared" si="7"/>
        <v>0</v>
      </c>
      <c r="T12" s="177">
        <f t="shared" si="1"/>
        <v>13.580246913580247</v>
      </c>
      <c r="U12" s="175">
        <v>13.580246913580247</v>
      </c>
      <c r="V12" s="178">
        <f t="shared" si="9"/>
        <v>0</v>
      </c>
      <c r="W12" s="179">
        <f t="shared" si="10"/>
        <v>17</v>
      </c>
      <c r="X12" s="180">
        <f t="shared" si="2"/>
        <v>106</v>
      </c>
      <c r="Y12" s="181">
        <f t="shared" si="2"/>
        <v>52</v>
      </c>
      <c r="Z12" s="171">
        <f t="shared" si="11"/>
        <v>175</v>
      </c>
      <c r="AA12" s="172">
        <v>175</v>
      </c>
      <c r="AB12" s="182">
        <f t="shared" si="16"/>
        <v>0</v>
      </c>
      <c r="AC12" s="183">
        <f t="shared" ref="AC12" si="24">Z12/C12*100</f>
        <v>21.604938271604937</v>
      </c>
      <c r="AD12" s="175">
        <v>21.604938271604937</v>
      </c>
      <c r="AE12" s="184">
        <f t="shared" si="12"/>
        <v>0</v>
      </c>
      <c r="AF12" s="778">
        <v>635</v>
      </c>
      <c r="AG12" s="763">
        <v>635</v>
      </c>
      <c r="AH12" s="766">
        <f t="shared" ref="AH12" si="25">AF12-AG12</f>
        <v>0</v>
      </c>
      <c r="AI12" s="803">
        <v>0</v>
      </c>
      <c r="AJ12" s="763">
        <v>0</v>
      </c>
      <c r="AK12" s="772">
        <f t="shared" ref="AK12" si="26">AI12-AJ12</f>
        <v>0</v>
      </c>
      <c r="AL12" s="772"/>
    </row>
    <row r="13" spans="1:39" x14ac:dyDescent="0.15">
      <c r="A13" s="31"/>
      <c r="B13" s="32"/>
      <c r="C13" s="147"/>
      <c r="D13" s="17" t="s">
        <v>20</v>
      </c>
      <c r="E13" s="661">
        <v>3</v>
      </c>
      <c r="F13" s="662">
        <v>38</v>
      </c>
      <c r="G13" s="663">
        <v>16</v>
      </c>
      <c r="H13" s="185">
        <f t="shared" si="3"/>
        <v>57</v>
      </c>
      <c r="I13" s="186">
        <v>57</v>
      </c>
      <c r="J13" s="191">
        <f t="shared" si="4"/>
        <v>0</v>
      </c>
      <c r="K13" s="188">
        <f t="shared" ref="K13" si="27">H13/H12*100</f>
        <v>87.692307692307693</v>
      </c>
      <c r="L13" s="189">
        <v>87.692307692307693</v>
      </c>
      <c r="M13" s="190">
        <f t="shared" si="14"/>
        <v>0</v>
      </c>
      <c r="N13" s="661">
        <v>11</v>
      </c>
      <c r="O13" s="662">
        <v>60</v>
      </c>
      <c r="P13" s="663">
        <v>22</v>
      </c>
      <c r="Q13" s="185">
        <f t="shared" si="6"/>
        <v>93</v>
      </c>
      <c r="R13" s="186">
        <v>93</v>
      </c>
      <c r="S13" s="191">
        <f t="shared" si="7"/>
        <v>0</v>
      </c>
      <c r="T13" s="188">
        <f t="shared" si="8"/>
        <v>84.545454545454547</v>
      </c>
      <c r="U13" s="189">
        <v>84.545454545454547</v>
      </c>
      <c r="V13" s="192">
        <f t="shared" si="9"/>
        <v>0</v>
      </c>
      <c r="W13" s="193">
        <f t="shared" si="10"/>
        <v>14</v>
      </c>
      <c r="X13" s="194">
        <f t="shared" si="2"/>
        <v>98</v>
      </c>
      <c r="Y13" s="195">
        <f t="shared" si="2"/>
        <v>38</v>
      </c>
      <c r="Z13" s="185">
        <f t="shared" si="11"/>
        <v>150</v>
      </c>
      <c r="AA13" s="186">
        <v>150</v>
      </c>
      <c r="AB13" s="196">
        <f t="shared" si="16"/>
        <v>0</v>
      </c>
      <c r="AC13" s="197">
        <f t="shared" ref="AC13" si="28">Z13/Z12*100</f>
        <v>85.714285714285708</v>
      </c>
      <c r="AD13" s="189">
        <v>85.714285714285708</v>
      </c>
      <c r="AE13" s="198">
        <f t="shared" si="12"/>
        <v>0</v>
      </c>
      <c r="AF13" s="779"/>
      <c r="AG13" s="764"/>
      <c r="AH13" s="767"/>
      <c r="AI13" s="804"/>
      <c r="AJ13" s="764"/>
      <c r="AK13" s="773"/>
      <c r="AL13" s="773"/>
    </row>
    <row r="14" spans="1:39" s="18" customFormat="1" ht="12" customHeight="1" x14ac:dyDescent="0.15">
      <c r="A14" s="33"/>
      <c r="B14" s="34"/>
      <c r="C14" s="98"/>
      <c r="D14" s="22" t="s">
        <v>21</v>
      </c>
      <c r="E14" s="649">
        <v>3</v>
      </c>
      <c r="F14" s="650">
        <v>38</v>
      </c>
      <c r="G14" s="651">
        <v>16</v>
      </c>
      <c r="H14" s="199">
        <f t="shared" si="3"/>
        <v>57</v>
      </c>
      <c r="I14" s="200">
        <v>57</v>
      </c>
      <c r="J14" s="201">
        <f t="shared" si="4"/>
        <v>0</v>
      </c>
      <c r="K14" s="202">
        <f t="shared" ref="K14" si="29">H14/H12*100</f>
        <v>87.692307692307693</v>
      </c>
      <c r="L14" s="203">
        <v>87.692307692307693</v>
      </c>
      <c r="M14" s="204">
        <f t="shared" si="14"/>
        <v>0</v>
      </c>
      <c r="N14" s="649">
        <v>11</v>
      </c>
      <c r="O14" s="650">
        <v>60</v>
      </c>
      <c r="P14" s="651">
        <v>22</v>
      </c>
      <c r="Q14" s="199">
        <f t="shared" si="6"/>
        <v>93</v>
      </c>
      <c r="R14" s="200">
        <v>93</v>
      </c>
      <c r="S14" s="201">
        <f t="shared" si="7"/>
        <v>0</v>
      </c>
      <c r="T14" s="202">
        <f t="shared" ref="T14" si="30">Q14/Q12*100</f>
        <v>84.545454545454547</v>
      </c>
      <c r="U14" s="203">
        <v>84.545454545454547</v>
      </c>
      <c r="V14" s="205">
        <f t="shared" si="9"/>
        <v>0</v>
      </c>
      <c r="W14" s="206">
        <f t="shared" si="10"/>
        <v>14</v>
      </c>
      <c r="X14" s="207">
        <f t="shared" si="2"/>
        <v>98</v>
      </c>
      <c r="Y14" s="208">
        <f t="shared" si="2"/>
        <v>38</v>
      </c>
      <c r="Z14" s="199">
        <f t="shared" si="11"/>
        <v>150</v>
      </c>
      <c r="AA14" s="200">
        <v>150</v>
      </c>
      <c r="AB14" s="209">
        <f t="shared" si="16"/>
        <v>0</v>
      </c>
      <c r="AC14" s="210">
        <f t="shared" ref="AC14" si="31">Z14/Z12*100</f>
        <v>85.714285714285708</v>
      </c>
      <c r="AD14" s="203">
        <v>85.714285714285708</v>
      </c>
      <c r="AE14" s="211">
        <f t="shared" si="12"/>
        <v>0</v>
      </c>
      <c r="AF14" s="779"/>
      <c r="AG14" s="764"/>
      <c r="AH14" s="767"/>
      <c r="AI14" s="804"/>
      <c r="AJ14" s="764"/>
      <c r="AK14" s="773"/>
      <c r="AL14" s="773"/>
    </row>
    <row r="15" spans="1:39" s="18" customFormat="1" ht="12" customHeight="1" x14ac:dyDescent="0.15">
      <c r="A15" s="33"/>
      <c r="B15" s="34"/>
      <c r="C15" s="98"/>
      <c r="D15" s="23" t="s">
        <v>22</v>
      </c>
      <c r="E15" s="652">
        <v>0</v>
      </c>
      <c r="F15" s="653">
        <v>0</v>
      </c>
      <c r="G15" s="654">
        <v>0</v>
      </c>
      <c r="H15" s="212">
        <f t="shared" si="3"/>
        <v>0</v>
      </c>
      <c r="I15" s="213">
        <v>0</v>
      </c>
      <c r="J15" s="214">
        <f t="shared" si="4"/>
        <v>0</v>
      </c>
      <c r="K15" s="215">
        <f t="shared" ref="K15" si="32">H15/H12*100</f>
        <v>0</v>
      </c>
      <c r="L15" s="216">
        <v>0</v>
      </c>
      <c r="M15" s="217">
        <f t="shared" si="14"/>
        <v>0</v>
      </c>
      <c r="N15" s="652">
        <v>0</v>
      </c>
      <c r="O15" s="653">
        <v>0</v>
      </c>
      <c r="P15" s="654">
        <v>0</v>
      </c>
      <c r="Q15" s="212">
        <f t="shared" si="6"/>
        <v>0</v>
      </c>
      <c r="R15" s="213">
        <v>0</v>
      </c>
      <c r="S15" s="214">
        <f t="shared" si="7"/>
        <v>0</v>
      </c>
      <c r="T15" s="215">
        <f t="shared" si="18"/>
        <v>0</v>
      </c>
      <c r="U15" s="216">
        <v>0</v>
      </c>
      <c r="V15" s="218">
        <f t="shared" si="9"/>
        <v>0</v>
      </c>
      <c r="W15" s="206">
        <f t="shared" si="10"/>
        <v>0</v>
      </c>
      <c r="X15" s="207">
        <f t="shared" si="2"/>
        <v>0</v>
      </c>
      <c r="Y15" s="208">
        <f t="shared" si="2"/>
        <v>0</v>
      </c>
      <c r="Z15" s="212">
        <f t="shared" si="11"/>
        <v>0</v>
      </c>
      <c r="AA15" s="213">
        <v>0</v>
      </c>
      <c r="AB15" s="219">
        <f t="shared" si="16"/>
        <v>0</v>
      </c>
      <c r="AC15" s="220">
        <f t="shared" ref="AC15" si="33">Z15/Z12*100</f>
        <v>0</v>
      </c>
      <c r="AD15" s="216">
        <v>0</v>
      </c>
      <c r="AE15" s="221">
        <f t="shared" si="12"/>
        <v>0</v>
      </c>
      <c r="AF15" s="779"/>
      <c r="AG15" s="764"/>
      <c r="AH15" s="767"/>
      <c r="AI15" s="804"/>
      <c r="AJ15" s="764"/>
      <c r="AK15" s="773"/>
      <c r="AL15" s="773"/>
    </row>
    <row r="16" spans="1:39" x14ac:dyDescent="0.15">
      <c r="A16" s="31"/>
      <c r="B16" s="32"/>
      <c r="C16" s="147"/>
      <c r="D16" s="35" t="s">
        <v>23</v>
      </c>
      <c r="E16" s="649">
        <v>3</v>
      </c>
      <c r="F16" s="650">
        <v>1</v>
      </c>
      <c r="G16" s="651">
        <v>4</v>
      </c>
      <c r="H16" s="222">
        <f t="shared" si="3"/>
        <v>8</v>
      </c>
      <c r="I16" s="223">
        <v>8</v>
      </c>
      <c r="J16" s="224">
        <f t="shared" si="4"/>
        <v>0</v>
      </c>
      <c r="K16" s="225">
        <f t="shared" ref="K16" si="34">H16/H12*100</f>
        <v>12.307692307692308</v>
      </c>
      <c r="L16" s="226">
        <v>12.307692307692308</v>
      </c>
      <c r="M16" s="227">
        <f t="shared" si="14"/>
        <v>0</v>
      </c>
      <c r="N16" s="649">
        <v>0</v>
      </c>
      <c r="O16" s="650">
        <v>7</v>
      </c>
      <c r="P16" s="651">
        <v>10</v>
      </c>
      <c r="Q16" s="222">
        <f t="shared" si="6"/>
        <v>17</v>
      </c>
      <c r="R16" s="223">
        <v>17</v>
      </c>
      <c r="S16" s="224">
        <f t="shared" si="7"/>
        <v>0</v>
      </c>
      <c r="T16" s="228">
        <f t="shared" si="20"/>
        <v>15.454545454545453</v>
      </c>
      <c r="U16" s="226">
        <v>15.454545454545453</v>
      </c>
      <c r="V16" s="229">
        <f t="shared" si="9"/>
        <v>0</v>
      </c>
      <c r="W16" s="230">
        <f t="shared" si="10"/>
        <v>3</v>
      </c>
      <c r="X16" s="231">
        <f t="shared" si="2"/>
        <v>8</v>
      </c>
      <c r="Y16" s="232">
        <f t="shared" si="2"/>
        <v>14</v>
      </c>
      <c r="Z16" s="222">
        <f t="shared" si="11"/>
        <v>25</v>
      </c>
      <c r="AA16" s="223">
        <v>25</v>
      </c>
      <c r="AB16" s="233">
        <f t="shared" si="16"/>
        <v>0</v>
      </c>
      <c r="AC16" s="234">
        <f t="shared" ref="AC16" si="35">Z16/Z12*100</f>
        <v>14.285714285714285</v>
      </c>
      <c r="AD16" s="226">
        <v>14.285714285714285</v>
      </c>
      <c r="AE16" s="235">
        <f t="shared" si="12"/>
        <v>0</v>
      </c>
      <c r="AF16" s="779"/>
      <c r="AG16" s="764"/>
      <c r="AH16" s="767"/>
      <c r="AI16" s="804"/>
      <c r="AJ16" s="764"/>
      <c r="AK16" s="773"/>
      <c r="AL16" s="773"/>
    </row>
    <row r="17" spans="1:38" ht="14.25" thickBot="1" x14ac:dyDescent="0.2">
      <c r="A17" s="36"/>
      <c r="B17" s="37"/>
      <c r="C17" s="148"/>
      <c r="D17" s="38" t="s">
        <v>24</v>
      </c>
      <c r="E17" s="655">
        <v>0</v>
      </c>
      <c r="F17" s="656">
        <v>0</v>
      </c>
      <c r="G17" s="657">
        <v>0</v>
      </c>
      <c r="H17" s="236">
        <f t="shared" si="3"/>
        <v>0</v>
      </c>
      <c r="I17" s="237">
        <v>0</v>
      </c>
      <c r="J17" s="238">
        <f t="shared" si="4"/>
        <v>0</v>
      </c>
      <c r="K17" s="239">
        <f t="shared" ref="K17" si="36">H17/H12*100</f>
        <v>0</v>
      </c>
      <c r="L17" s="240">
        <v>0</v>
      </c>
      <c r="M17" s="241">
        <f t="shared" si="14"/>
        <v>0</v>
      </c>
      <c r="N17" s="655">
        <v>0</v>
      </c>
      <c r="O17" s="656">
        <v>0</v>
      </c>
      <c r="P17" s="657">
        <v>0</v>
      </c>
      <c r="Q17" s="236">
        <f t="shared" si="6"/>
        <v>0</v>
      </c>
      <c r="R17" s="237">
        <v>0</v>
      </c>
      <c r="S17" s="238">
        <f t="shared" si="7"/>
        <v>0</v>
      </c>
      <c r="T17" s="242">
        <f t="shared" si="22"/>
        <v>0</v>
      </c>
      <c r="U17" s="240">
        <v>0</v>
      </c>
      <c r="V17" s="243">
        <f t="shared" si="9"/>
        <v>0</v>
      </c>
      <c r="W17" s="244">
        <f t="shared" si="10"/>
        <v>0</v>
      </c>
      <c r="X17" s="245">
        <f t="shared" si="2"/>
        <v>0</v>
      </c>
      <c r="Y17" s="246">
        <f t="shared" si="2"/>
        <v>0</v>
      </c>
      <c r="Z17" s="236">
        <f t="shared" si="11"/>
        <v>0</v>
      </c>
      <c r="AA17" s="237">
        <v>0</v>
      </c>
      <c r="AB17" s="247">
        <f t="shared" si="16"/>
        <v>0</v>
      </c>
      <c r="AC17" s="248">
        <f t="shared" ref="AC17" si="37">Z17/Z12*100</f>
        <v>0</v>
      </c>
      <c r="AD17" s="240">
        <v>0</v>
      </c>
      <c r="AE17" s="249">
        <f t="shared" si="12"/>
        <v>0</v>
      </c>
      <c r="AF17" s="780"/>
      <c r="AG17" s="765"/>
      <c r="AH17" s="768"/>
      <c r="AI17" s="805"/>
      <c r="AJ17" s="765"/>
      <c r="AK17" s="774"/>
      <c r="AL17" s="774"/>
    </row>
    <row r="18" spans="1:38" s="84" customFormat="1" x14ac:dyDescent="0.15">
      <c r="A18" s="39">
        <v>3</v>
      </c>
      <c r="B18" s="40" t="s">
        <v>26</v>
      </c>
      <c r="C18" s="91">
        <v>721</v>
      </c>
      <c r="D18" s="41" t="s">
        <v>19</v>
      </c>
      <c r="E18" s="658">
        <v>0</v>
      </c>
      <c r="F18" s="659">
        <v>0</v>
      </c>
      <c r="G18" s="660">
        <v>0</v>
      </c>
      <c r="H18" s="171">
        <f t="shared" si="3"/>
        <v>0</v>
      </c>
      <c r="I18" s="250">
        <v>0</v>
      </c>
      <c r="J18" s="251">
        <f t="shared" si="4"/>
        <v>0</v>
      </c>
      <c r="K18" s="174">
        <f t="shared" ref="K18:K48" si="38">H18/C18*100</f>
        <v>0</v>
      </c>
      <c r="L18" s="252">
        <v>0</v>
      </c>
      <c r="M18" s="253">
        <f t="shared" si="14"/>
        <v>0</v>
      </c>
      <c r="N18" s="658">
        <v>38</v>
      </c>
      <c r="O18" s="659">
        <v>14</v>
      </c>
      <c r="P18" s="660">
        <v>69</v>
      </c>
      <c r="Q18" s="171">
        <f t="shared" si="6"/>
        <v>121</v>
      </c>
      <c r="R18" s="250">
        <v>121</v>
      </c>
      <c r="S18" s="251">
        <f t="shared" si="7"/>
        <v>0</v>
      </c>
      <c r="T18" s="177">
        <f t="shared" si="1"/>
        <v>16.782246879334259</v>
      </c>
      <c r="U18" s="254">
        <v>16.782246879334259</v>
      </c>
      <c r="V18" s="255">
        <f t="shared" si="9"/>
        <v>0</v>
      </c>
      <c r="W18" s="179">
        <f t="shared" si="10"/>
        <v>38</v>
      </c>
      <c r="X18" s="180">
        <f t="shared" si="2"/>
        <v>14</v>
      </c>
      <c r="Y18" s="181">
        <f t="shared" si="2"/>
        <v>69</v>
      </c>
      <c r="Z18" s="171">
        <f t="shared" si="11"/>
        <v>121</v>
      </c>
      <c r="AA18" s="250">
        <v>121</v>
      </c>
      <c r="AB18" s="256">
        <f t="shared" si="16"/>
        <v>0</v>
      </c>
      <c r="AC18" s="183">
        <f t="shared" ref="AC18" si="39">Z18/C18*100</f>
        <v>16.782246879334259</v>
      </c>
      <c r="AD18" s="254">
        <v>16.782246879334259</v>
      </c>
      <c r="AE18" s="257">
        <f t="shared" si="12"/>
        <v>0</v>
      </c>
      <c r="AF18" s="778">
        <v>600</v>
      </c>
      <c r="AG18" s="781">
        <v>600</v>
      </c>
      <c r="AH18" s="784">
        <f t="shared" ref="AH18" si="40">AF18-AG18</f>
        <v>0</v>
      </c>
      <c r="AI18" s="787">
        <v>0</v>
      </c>
      <c r="AJ18" s="781">
        <v>0</v>
      </c>
      <c r="AK18" s="775">
        <f t="shared" ref="AK18" si="41">AI18-AJ18</f>
        <v>0</v>
      </c>
      <c r="AL18" s="775"/>
    </row>
    <row r="19" spans="1:38" s="84" customFormat="1" x14ac:dyDescent="0.15">
      <c r="A19" s="43"/>
      <c r="B19" s="719"/>
      <c r="C19" s="92"/>
      <c r="D19" s="44" t="s">
        <v>20</v>
      </c>
      <c r="E19" s="661">
        <v>0</v>
      </c>
      <c r="F19" s="662">
        <v>0</v>
      </c>
      <c r="G19" s="663">
        <v>0</v>
      </c>
      <c r="H19" s="185">
        <f t="shared" si="3"/>
        <v>0</v>
      </c>
      <c r="I19" s="258">
        <v>0</v>
      </c>
      <c r="J19" s="259">
        <f t="shared" si="4"/>
        <v>0</v>
      </c>
      <c r="K19" s="188" t="s">
        <v>91</v>
      </c>
      <c r="L19" s="260" t="s">
        <v>84</v>
      </c>
      <c r="M19" s="261" t="s">
        <v>91</v>
      </c>
      <c r="N19" s="661">
        <v>35</v>
      </c>
      <c r="O19" s="662">
        <v>14</v>
      </c>
      <c r="P19" s="663">
        <v>69</v>
      </c>
      <c r="Q19" s="185">
        <f t="shared" si="6"/>
        <v>118</v>
      </c>
      <c r="R19" s="258">
        <v>118</v>
      </c>
      <c r="S19" s="259">
        <f t="shared" si="7"/>
        <v>0</v>
      </c>
      <c r="T19" s="188">
        <f t="shared" si="8"/>
        <v>97.52066115702479</v>
      </c>
      <c r="U19" s="262">
        <v>97.52066115702479</v>
      </c>
      <c r="V19" s="263">
        <f t="shared" si="9"/>
        <v>0</v>
      </c>
      <c r="W19" s="193">
        <f t="shared" si="10"/>
        <v>35</v>
      </c>
      <c r="X19" s="194">
        <f t="shared" si="2"/>
        <v>14</v>
      </c>
      <c r="Y19" s="195">
        <f t="shared" si="2"/>
        <v>69</v>
      </c>
      <c r="Z19" s="185">
        <f t="shared" si="11"/>
        <v>118</v>
      </c>
      <c r="AA19" s="258">
        <v>118</v>
      </c>
      <c r="AB19" s="264">
        <f t="shared" si="16"/>
        <v>0</v>
      </c>
      <c r="AC19" s="197">
        <f t="shared" ref="AC19" si="42">Z19/Z18*100</f>
        <v>97.52066115702479</v>
      </c>
      <c r="AD19" s="262">
        <v>97.52066115702479</v>
      </c>
      <c r="AE19" s="265">
        <f t="shared" si="12"/>
        <v>0</v>
      </c>
      <c r="AF19" s="779"/>
      <c r="AG19" s="782"/>
      <c r="AH19" s="785"/>
      <c r="AI19" s="788"/>
      <c r="AJ19" s="782"/>
      <c r="AK19" s="776"/>
      <c r="AL19" s="776"/>
    </row>
    <row r="20" spans="1:38" s="19" customFormat="1" ht="12" customHeight="1" x14ac:dyDescent="0.15">
      <c r="A20" s="45"/>
      <c r="B20" s="719"/>
      <c r="C20" s="93"/>
      <c r="D20" s="46" t="s">
        <v>21</v>
      </c>
      <c r="E20" s="649"/>
      <c r="F20" s="650"/>
      <c r="G20" s="651"/>
      <c r="H20" s="199">
        <f t="shared" si="3"/>
        <v>0</v>
      </c>
      <c r="I20" s="266">
        <v>0</v>
      </c>
      <c r="J20" s="267">
        <f t="shared" si="4"/>
        <v>0</v>
      </c>
      <c r="K20" s="202" t="s">
        <v>91</v>
      </c>
      <c r="L20" s="268" t="s">
        <v>84</v>
      </c>
      <c r="M20" s="269" t="s">
        <v>91</v>
      </c>
      <c r="N20" s="649">
        <v>35</v>
      </c>
      <c r="O20" s="650">
        <v>14</v>
      </c>
      <c r="P20" s="651">
        <v>69</v>
      </c>
      <c r="Q20" s="199">
        <f t="shared" si="6"/>
        <v>118</v>
      </c>
      <c r="R20" s="266">
        <v>118</v>
      </c>
      <c r="S20" s="267">
        <f t="shared" si="7"/>
        <v>0</v>
      </c>
      <c r="T20" s="202">
        <f t="shared" ref="T20" si="43">Q20/Q18*100</f>
        <v>97.52066115702479</v>
      </c>
      <c r="U20" s="270">
        <v>97.52066115702479</v>
      </c>
      <c r="V20" s="271">
        <f t="shared" si="9"/>
        <v>0</v>
      </c>
      <c r="W20" s="206">
        <f t="shared" si="10"/>
        <v>35</v>
      </c>
      <c r="X20" s="207">
        <f t="shared" si="2"/>
        <v>14</v>
      </c>
      <c r="Y20" s="208">
        <f t="shared" si="2"/>
        <v>69</v>
      </c>
      <c r="Z20" s="199">
        <f t="shared" si="11"/>
        <v>118</v>
      </c>
      <c r="AA20" s="266">
        <v>118</v>
      </c>
      <c r="AB20" s="272">
        <f t="shared" si="16"/>
        <v>0</v>
      </c>
      <c r="AC20" s="210">
        <f t="shared" ref="AC20" si="44">Z20/Z18*100</f>
        <v>97.52066115702479</v>
      </c>
      <c r="AD20" s="270">
        <v>97.52066115702479</v>
      </c>
      <c r="AE20" s="273">
        <f t="shared" si="12"/>
        <v>0</v>
      </c>
      <c r="AF20" s="779"/>
      <c r="AG20" s="782"/>
      <c r="AH20" s="785"/>
      <c r="AI20" s="788"/>
      <c r="AJ20" s="782"/>
      <c r="AK20" s="776"/>
      <c r="AL20" s="776"/>
    </row>
    <row r="21" spans="1:38" s="19" customFormat="1" ht="12" customHeight="1" x14ac:dyDescent="0.15">
      <c r="A21" s="45"/>
      <c r="B21" s="719"/>
      <c r="C21" s="93"/>
      <c r="D21" s="47" t="s">
        <v>22</v>
      </c>
      <c r="E21" s="652"/>
      <c r="F21" s="653"/>
      <c r="G21" s="654"/>
      <c r="H21" s="212">
        <f t="shared" si="3"/>
        <v>0</v>
      </c>
      <c r="I21" s="274">
        <v>0</v>
      </c>
      <c r="J21" s="275">
        <f t="shared" si="4"/>
        <v>0</v>
      </c>
      <c r="K21" s="215" t="s">
        <v>91</v>
      </c>
      <c r="L21" s="276" t="s">
        <v>84</v>
      </c>
      <c r="M21" s="277" t="s">
        <v>91</v>
      </c>
      <c r="N21" s="652"/>
      <c r="O21" s="653"/>
      <c r="P21" s="654"/>
      <c r="Q21" s="212">
        <f t="shared" si="6"/>
        <v>0</v>
      </c>
      <c r="R21" s="274">
        <v>0</v>
      </c>
      <c r="S21" s="275">
        <f t="shared" si="7"/>
        <v>0</v>
      </c>
      <c r="T21" s="215">
        <f t="shared" si="18"/>
        <v>0</v>
      </c>
      <c r="U21" s="278">
        <v>0</v>
      </c>
      <c r="V21" s="279">
        <f t="shared" si="9"/>
        <v>0</v>
      </c>
      <c r="W21" s="206">
        <f t="shared" si="10"/>
        <v>0</v>
      </c>
      <c r="X21" s="207">
        <f t="shared" si="2"/>
        <v>0</v>
      </c>
      <c r="Y21" s="208">
        <f t="shared" si="2"/>
        <v>0</v>
      </c>
      <c r="Z21" s="212">
        <f t="shared" si="11"/>
        <v>0</v>
      </c>
      <c r="AA21" s="274">
        <v>0</v>
      </c>
      <c r="AB21" s="280">
        <f t="shared" si="16"/>
        <v>0</v>
      </c>
      <c r="AC21" s="220">
        <f t="shared" ref="AC21" si="45">Z21/Z18*100</f>
        <v>0</v>
      </c>
      <c r="AD21" s="278">
        <v>0</v>
      </c>
      <c r="AE21" s="281">
        <f t="shared" si="12"/>
        <v>0</v>
      </c>
      <c r="AF21" s="779"/>
      <c r="AG21" s="782"/>
      <c r="AH21" s="785"/>
      <c r="AI21" s="788"/>
      <c r="AJ21" s="782"/>
      <c r="AK21" s="776"/>
      <c r="AL21" s="776"/>
    </row>
    <row r="22" spans="1:38" s="84" customFormat="1" x14ac:dyDescent="0.15">
      <c r="A22" s="43"/>
      <c r="B22" s="719"/>
      <c r="C22" s="92"/>
      <c r="D22" s="48" t="s">
        <v>23</v>
      </c>
      <c r="E22" s="649"/>
      <c r="F22" s="650"/>
      <c r="G22" s="651"/>
      <c r="H22" s="222">
        <f t="shared" si="3"/>
        <v>0</v>
      </c>
      <c r="I22" s="282">
        <v>0</v>
      </c>
      <c r="J22" s="283">
        <f t="shared" si="4"/>
        <v>0</v>
      </c>
      <c r="K22" s="225" t="s">
        <v>91</v>
      </c>
      <c r="L22" s="284" t="s">
        <v>84</v>
      </c>
      <c r="M22" s="285" t="s">
        <v>91</v>
      </c>
      <c r="N22" s="649">
        <v>3</v>
      </c>
      <c r="O22" s="650"/>
      <c r="P22" s="651"/>
      <c r="Q22" s="222">
        <f t="shared" si="6"/>
        <v>3</v>
      </c>
      <c r="R22" s="282">
        <v>3</v>
      </c>
      <c r="S22" s="283">
        <f t="shared" si="7"/>
        <v>0</v>
      </c>
      <c r="T22" s="228">
        <f t="shared" si="20"/>
        <v>2.4793388429752068</v>
      </c>
      <c r="U22" s="286">
        <v>2.4793388429752068</v>
      </c>
      <c r="V22" s="287">
        <f t="shared" si="9"/>
        <v>0</v>
      </c>
      <c r="W22" s="230">
        <f t="shared" si="10"/>
        <v>3</v>
      </c>
      <c r="X22" s="231">
        <f t="shared" si="10"/>
        <v>0</v>
      </c>
      <c r="Y22" s="232">
        <f t="shared" si="10"/>
        <v>0</v>
      </c>
      <c r="Z22" s="222">
        <f t="shared" si="11"/>
        <v>3</v>
      </c>
      <c r="AA22" s="282">
        <v>3</v>
      </c>
      <c r="AB22" s="288">
        <f t="shared" si="16"/>
        <v>0</v>
      </c>
      <c r="AC22" s="234">
        <f t="shared" ref="AC22" si="46">Z22/Z18*100</f>
        <v>2.4793388429752068</v>
      </c>
      <c r="AD22" s="286">
        <v>2.4793388429752068</v>
      </c>
      <c r="AE22" s="289">
        <f t="shared" si="12"/>
        <v>0</v>
      </c>
      <c r="AF22" s="779"/>
      <c r="AG22" s="782"/>
      <c r="AH22" s="785"/>
      <c r="AI22" s="788"/>
      <c r="AJ22" s="782"/>
      <c r="AK22" s="776"/>
      <c r="AL22" s="776"/>
    </row>
    <row r="23" spans="1:38" s="84" customFormat="1" ht="14.25" thickBot="1" x14ac:dyDescent="0.2">
      <c r="A23" s="43"/>
      <c r="B23" s="720"/>
      <c r="C23" s="92"/>
      <c r="D23" s="49" t="s">
        <v>24</v>
      </c>
      <c r="E23" s="655"/>
      <c r="F23" s="656"/>
      <c r="G23" s="657"/>
      <c r="H23" s="236">
        <f t="shared" si="3"/>
        <v>0</v>
      </c>
      <c r="I23" s="290">
        <v>0</v>
      </c>
      <c r="J23" s="291">
        <f t="shared" si="4"/>
        <v>0</v>
      </c>
      <c r="K23" s="239" t="s">
        <v>91</v>
      </c>
      <c r="L23" s="292" t="s">
        <v>84</v>
      </c>
      <c r="M23" s="293" t="s">
        <v>92</v>
      </c>
      <c r="N23" s="655"/>
      <c r="O23" s="656"/>
      <c r="P23" s="657"/>
      <c r="Q23" s="236">
        <f t="shared" si="6"/>
        <v>0</v>
      </c>
      <c r="R23" s="290">
        <v>0</v>
      </c>
      <c r="S23" s="291">
        <f t="shared" si="7"/>
        <v>0</v>
      </c>
      <c r="T23" s="242">
        <f t="shared" si="22"/>
        <v>0</v>
      </c>
      <c r="U23" s="294">
        <v>0</v>
      </c>
      <c r="V23" s="295">
        <f t="shared" si="9"/>
        <v>0</v>
      </c>
      <c r="W23" s="244">
        <f t="shared" ref="W23:Y86" si="47">E23+N23</f>
        <v>0</v>
      </c>
      <c r="X23" s="245">
        <f t="shared" si="47"/>
        <v>0</v>
      </c>
      <c r="Y23" s="246">
        <f t="shared" si="47"/>
        <v>0</v>
      </c>
      <c r="Z23" s="236">
        <f t="shared" si="11"/>
        <v>0</v>
      </c>
      <c r="AA23" s="290">
        <v>0</v>
      </c>
      <c r="AB23" s="296">
        <f t="shared" si="16"/>
        <v>0</v>
      </c>
      <c r="AC23" s="248">
        <f t="shared" ref="AC23" si="48">Z23/Z18*100</f>
        <v>0</v>
      </c>
      <c r="AD23" s="294">
        <v>0</v>
      </c>
      <c r="AE23" s="297">
        <f t="shared" si="12"/>
        <v>0</v>
      </c>
      <c r="AF23" s="780"/>
      <c r="AG23" s="783"/>
      <c r="AH23" s="786"/>
      <c r="AI23" s="789"/>
      <c r="AJ23" s="783"/>
      <c r="AK23" s="777"/>
      <c r="AL23" s="777"/>
    </row>
    <row r="24" spans="1:38" s="84" customFormat="1" x14ac:dyDescent="0.15">
      <c r="A24" s="50">
        <v>4</v>
      </c>
      <c r="B24" s="51" t="s">
        <v>27</v>
      </c>
      <c r="C24" s="91">
        <v>388</v>
      </c>
      <c r="D24" s="41" t="s">
        <v>19</v>
      </c>
      <c r="E24" s="658">
        <v>0</v>
      </c>
      <c r="F24" s="659">
        <v>0</v>
      </c>
      <c r="G24" s="660">
        <v>0</v>
      </c>
      <c r="H24" s="171">
        <f t="shared" si="3"/>
        <v>0</v>
      </c>
      <c r="I24" s="250">
        <v>0</v>
      </c>
      <c r="J24" s="251">
        <f t="shared" si="4"/>
        <v>0</v>
      </c>
      <c r="K24" s="174">
        <f t="shared" ref="K24" si="49">H24/C24*100</f>
        <v>0</v>
      </c>
      <c r="L24" s="252">
        <v>0</v>
      </c>
      <c r="M24" s="253">
        <f t="shared" si="14"/>
        <v>0</v>
      </c>
      <c r="N24" s="658">
        <v>50</v>
      </c>
      <c r="O24" s="659">
        <v>11</v>
      </c>
      <c r="P24" s="660">
        <v>4</v>
      </c>
      <c r="Q24" s="171">
        <f t="shared" si="6"/>
        <v>65</v>
      </c>
      <c r="R24" s="250">
        <v>65</v>
      </c>
      <c r="S24" s="251">
        <f t="shared" si="7"/>
        <v>0</v>
      </c>
      <c r="T24" s="177">
        <f t="shared" si="1"/>
        <v>16.752577319587626</v>
      </c>
      <c r="U24" s="254">
        <v>16.752577319587626</v>
      </c>
      <c r="V24" s="255">
        <f t="shared" si="9"/>
        <v>0</v>
      </c>
      <c r="W24" s="179">
        <f t="shared" si="47"/>
        <v>50</v>
      </c>
      <c r="X24" s="180">
        <f t="shared" si="47"/>
        <v>11</v>
      </c>
      <c r="Y24" s="181">
        <f t="shared" si="47"/>
        <v>4</v>
      </c>
      <c r="Z24" s="171">
        <f t="shared" si="11"/>
        <v>65</v>
      </c>
      <c r="AA24" s="250">
        <v>65</v>
      </c>
      <c r="AB24" s="256">
        <f t="shared" si="16"/>
        <v>0</v>
      </c>
      <c r="AC24" s="183">
        <f t="shared" ref="AC24" si="50">Z24/C24*100</f>
        <v>16.752577319587626</v>
      </c>
      <c r="AD24" s="254">
        <v>16.752577319587626</v>
      </c>
      <c r="AE24" s="257">
        <f t="shared" si="12"/>
        <v>0</v>
      </c>
      <c r="AF24" s="778">
        <v>323</v>
      </c>
      <c r="AG24" s="781">
        <v>323</v>
      </c>
      <c r="AH24" s="784">
        <f t="shared" ref="AH24" si="51">AF24-AG24</f>
        <v>0</v>
      </c>
      <c r="AI24" s="787">
        <v>0</v>
      </c>
      <c r="AJ24" s="781">
        <v>0</v>
      </c>
      <c r="AK24" s="775">
        <f t="shared" ref="AK24" si="52">AI24-AJ24</f>
        <v>0</v>
      </c>
      <c r="AL24" s="775"/>
    </row>
    <row r="25" spans="1:38" s="84" customFormat="1" x14ac:dyDescent="0.15">
      <c r="A25" s="52"/>
      <c r="B25" s="719"/>
      <c r="C25" s="92"/>
      <c r="D25" s="44" t="s">
        <v>20</v>
      </c>
      <c r="E25" s="661">
        <v>0</v>
      </c>
      <c r="F25" s="662">
        <v>0</v>
      </c>
      <c r="G25" s="663">
        <v>0</v>
      </c>
      <c r="H25" s="185">
        <f t="shared" si="3"/>
        <v>0</v>
      </c>
      <c r="I25" s="258">
        <v>0</v>
      </c>
      <c r="J25" s="259">
        <f t="shared" si="4"/>
        <v>0</v>
      </c>
      <c r="K25" s="188" t="s">
        <v>93</v>
      </c>
      <c r="L25" s="260" t="s">
        <v>84</v>
      </c>
      <c r="M25" s="261" t="s">
        <v>93</v>
      </c>
      <c r="N25" s="661">
        <v>50</v>
      </c>
      <c r="O25" s="662">
        <v>11</v>
      </c>
      <c r="P25" s="663">
        <v>3</v>
      </c>
      <c r="Q25" s="185">
        <f t="shared" si="6"/>
        <v>64</v>
      </c>
      <c r="R25" s="258">
        <v>64</v>
      </c>
      <c r="S25" s="259">
        <f t="shared" si="7"/>
        <v>0</v>
      </c>
      <c r="T25" s="188">
        <f t="shared" si="8"/>
        <v>98.461538461538467</v>
      </c>
      <c r="U25" s="262">
        <v>98.461538461538467</v>
      </c>
      <c r="V25" s="263">
        <f t="shared" si="9"/>
        <v>0</v>
      </c>
      <c r="W25" s="193">
        <f t="shared" si="47"/>
        <v>50</v>
      </c>
      <c r="X25" s="194">
        <f t="shared" si="47"/>
        <v>11</v>
      </c>
      <c r="Y25" s="195">
        <f t="shared" si="47"/>
        <v>3</v>
      </c>
      <c r="Z25" s="185">
        <f t="shared" si="11"/>
        <v>64</v>
      </c>
      <c r="AA25" s="258">
        <v>64</v>
      </c>
      <c r="AB25" s="264">
        <f t="shared" si="16"/>
        <v>0</v>
      </c>
      <c r="AC25" s="197">
        <f t="shared" ref="AC25" si="53">Z25/Z24*100</f>
        <v>98.461538461538467</v>
      </c>
      <c r="AD25" s="262">
        <v>98.461538461538467</v>
      </c>
      <c r="AE25" s="265">
        <f t="shared" si="12"/>
        <v>0</v>
      </c>
      <c r="AF25" s="779"/>
      <c r="AG25" s="782"/>
      <c r="AH25" s="785"/>
      <c r="AI25" s="788"/>
      <c r="AJ25" s="782"/>
      <c r="AK25" s="776"/>
      <c r="AL25" s="776"/>
    </row>
    <row r="26" spans="1:38" s="19" customFormat="1" ht="12" customHeight="1" x14ac:dyDescent="0.15">
      <c r="A26" s="53"/>
      <c r="B26" s="719"/>
      <c r="C26" s="93"/>
      <c r="D26" s="46" t="s">
        <v>21</v>
      </c>
      <c r="E26" s="649"/>
      <c r="F26" s="650"/>
      <c r="G26" s="651"/>
      <c r="H26" s="199">
        <f t="shared" si="3"/>
        <v>0</v>
      </c>
      <c r="I26" s="266">
        <v>0</v>
      </c>
      <c r="J26" s="267">
        <f t="shared" si="4"/>
        <v>0</v>
      </c>
      <c r="K26" s="202" t="s">
        <v>93</v>
      </c>
      <c r="L26" s="268" t="s">
        <v>84</v>
      </c>
      <c r="M26" s="269" t="s">
        <v>93</v>
      </c>
      <c r="N26" s="649">
        <v>50</v>
      </c>
      <c r="O26" s="650">
        <v>11</v>
      </c>
      <c r="P26" s="651">
        <v>3</v>
      </c>
      <c r="Q26" s="199">
        <f t="shared" si="6"/>
        <v>64</v>
      </c>
      <c r="R26" s="266">
        <v>64</v>
      </c>
      <c r="S26" s="267">
        <f t="shared" si="7"/>
        <v>0</v>
      </c>
      <c r="T26" s="202">
        <f t="shared" ref="T26" si="54">Q26/Q24*100</f>
        <v>98.461538461538467</v>
      </c>
      <c r="U26" s="270">
        <v>98.461538461538467</v>
      </c>
      <c r="V26" s="271">
        <f t="shared" si="9"/>
        <v>0</v>
      </c>
      <c r="W26" s="206">
        <f t="shared" si="47"/>
        <v>50</v>
      </c>
      <c r="X26" s="207">
        <f t="shared" si="47"/>
        <v>11</v>
      </c>
      <c r="Y26" s="208">
        <f t="shared" si="47"/>
        <v>3</v>
      </c>
      <c r="Z26" s="199">
        <f t="shared" si="11"/>
        <v>64</v>
      </c>
      <c r="AA26" s="266">
        <v>64</v>
      </c>
      <c r="AB26" s="272">
        <f t="shared" si="16"/>
        <v>0</v>
      </c>
      <c r="AC26" s="210">
        <f t="shared" ref="AC26" si="55">Z26/Z24*100</f>
        <v>98.461538461538467</v>
      </c>
      <c r="AD26" s="270">
        <v>98.461538461538467</v>
      </c>
      <c r="AE26" s="273">
        <f t="shared" si="12"/>
        <v>0</v>
      </c>
      <c r="AF26" s="779"/>
      <c r="AG26" s="782"/>
      <c r="AH26" s="785"/>
      <c r="AI26" s="788"/>
      <c r="AJ26" s="782"/>
      <c r="AK26" s="776"/>
      <c r="AL26" s="776"/>
    </row>
    <row r="27" spans="1:38" s="19" customFormat="1" ht="12" customHeight="1" x14ac:dyDescent="0.15">
      <c r="A27" s="53"/>
      <c r="B27" s="719"/>
      <c r="C27" s="93"/>
      <c r="D27" s="47" t="s">
        <v>22</v>
      </c>
      <c r="E27" s="652"/>
      <c r="F27" s="653"/>
      <c r="G27" s="654"/>
      <c r="H27" s="298">
        <f t="shared" si="3"/>
        <v>0</v>
      </c>
      <c r="I27" s="299">
        <v>0</v>
      </c>
      <c r="J27" s="300">
        <f t="shared" si="4"/>
        <v>0</v>
      </c>
      <c r="K27" s="215" t="s">
        <v>93</v>
      </c>
      <c r="L27" s="276" t="s">
        <v>84</v>
      </c>
      <c r="M27" s="277" t="s">
        <v>93</v>
      </c>
      <c r="N27" s="652"/>
      <c r="O27" s="653"/>
      <c r="P27" s="654"/>
      <c r="Q27" s="298">
        <f t="shared" si="6"/>
        <v>0</v>
      </c>
      <c r="R27" s="299">
        <v>0</v>
      </c>
      <c r="S27" s="300">
        <f t="shared" si="7"/>
        <v>0</v>
      </c>
      <c r="T27" s="215">
        <f t="shared" si="18"/>
        <v>0</v>
      </c>
      <c r="U27" s="276">
        <v>0</v>
      </c>
      <c r="V27" s="279">
        <f t="shared" si="9"/>
        <v>0</v>
      </c>
      <c r="W27" s="206">
        <f t="shared" si="47"/>
        <v>0</v>
      </c>
      <c r="X27" s="207">
        <f t="shared" si="47"/>
        <v>0</v>
      </c>
      <c r="Y27" s="208">
        <f t="shared" si="47"/>
        <v>0</v>
      </c>
      <c r="Z27" s="298">
        <f t="shared" si="11"/>
        <v>0</v>
      </c>
      <c r="AA27" s="299">
        <v>0</v>
      </c>
      <c r="AB27" s="301">
        <f t="shared" si="16"/>
        <v>0</v>
      </c>
      <c r="AC27" s="220">
        <f t="shared" ref="AC27" si="56">Z27/Z24*100</f>
        <v>0</v>
      </c>
      <c r="AD27" s="276">
        <v>0</v>
      </c>
      <c r="AE27" s="281">
        <f t="shared" si="12"/>
        <v>0</v>
      </c>
      <c r="AF27" s="779"/>
      <c r="AG27" s="782"/>
      <c r="AH27" s="785"/>
      <c r="AI27" s="788"/>
      <c r="AJ27" s="782"/>
      <c r="AK27" s="776"/>
      <c r="AL27" s="776"/>
    </row>
    <row r="28" spans="1:38" s="84" customFormat="1" x14ac:dyDescent="0.15">
      <c r="A28" s="52"/>
      <c r="B28" s="719"/>
      <c r="C28" s="92"/>
      <c r="D28" s="48" t="s">
        <v>23</v>
      </c>
      <c r="E28" s="649"/>
      <c r="F28" s="650"/>
      <c r="G28" s="651"/>
      <c r="H28" s="302">
        <f t="shared" si="3"/>
        <v>0</v>
      </c>
      <c r="I28" s="303">
        <v>0</v>
      </c>
      <c r="J28" s="304">
        <f t="shared" si="4"/>
        <v>0</v>
      </c>
      <c r="K28" s="225" t="s">
        <v>93</v>
      </c>
      <c r="L28" s="284" t="s">
        <v>84</v>
      </c>
      <c r="M28" s="285" t="s">
        <v>93</v>
      </c>
      <c r="N28" s="649"/>
      <c r="O28" s="650"/>
      <c r="P28" s="651">
        <v>1</v>
      </c>
      <c r="Q28" s="302">
        <f t="shared" si="6"/>
        <v>1</v>
      </c>
      <c r="R28" s="303">
        <v>1</v>
      </c>
      <c r="S28" s="304">
        <f t="shared" si="7"/>
        <v>0</v>
      </c>
      <c r="T28" s="228">
        <f t="shared" si="20"/>
        <v>1.5384615384615385</v>
      </c>
      <c r="U28" s="284">
        <v>1.5384615384615385</v>
      </c>
      <c r="V28" s="287">
        <f t="shared" si="9"/>
        <v>0</v>
      </c>
      <c r="W28" s="230">
        <f t="shared" si="47"/>
        <v>0</v>
      </c>
      <c r="X28" s="231">
        <f t="shared" si="47"/>
        <v>0</v>
      </c>
      <c r="Y28" s="232">
        <f t="shared" si="47"/>
        <v>1</v>
      </c>
      <c r="Z28" s="302">
        <f t="shared" si="11"/>
        <v>1</v>
      </c>
      <c r="AA28" s="303">
        <v>1</v>
      </c>
      <c r="AB28" s="305">
        <f t="shared" si="16"/>
        <v>0</v>
      </c>
      <c r="AC28" s="234">
        <f t="shared" ref="AC28" si="57">Z28/Z24*100</f>
        <v>1.5384615384615385</v>
      </c>
      <c r="AD28" s="284">
        <v>1.5384615384615385</v>
      </c>
      <c r="AE28" s="289">
        <f t="shared" si="12"/>
        <v>0</v>
      </c>
      <c r="AF28" s="779"/>
      <c r="AG28" s="782"/>
      <c r="AH28" s="785"/>
      <c r="AI28" s="788"/>
      <c r="AJ28" s="782"/>
      <c r="AK28" s="776"/>
      <c r="AL28" s="776"/>
    </row>
    <row r="29" spans="1:38" s="84" customFormat="1" ht="14.25" thickBot="1" x14ac:dyDescent="0.2">
      <c r="A29" s="52"/>
      <c r="B29" s="720"/>
      <c r="C29" s="92"/>
      <c r="D29" s="49" t="s">
        <v>24</v>
      </c>
      <c r="E29" s="655"/>
      <c r="F29" s="656"/>
      <c r="G29" s="657"/>
      <c r="H29" s="306">
        <f t="shared" si="3"/>
        <v>0</v>
      </c>
      <c r="I29" s="307">
        <v>0</v>
      </c>
      <c r="J29" s="308">
        <f t="shared" si="4"/>
        <v>0</v>
      </c>
      <c r="K29" s="239" t="s">
        <v>93</v>
      </c>
      <c r="L29" s="292" t="s">
        <v>84</v>
      </c>
      <c r="M29" s="293" t="s">
        <v>93</v>
      </c>
      <c r="N29" s="655"/>
      <c r="O29" s="656"/>
      <c r="P29" s="657"/>
      <c r="Q29" s="306">
        <f t="shared" si="6"/>
        <v>0</v>
      </c>
      <c r="R29" s="307">
        <v>0</v>
      </c>
      <c r="S29" s="308">
        <f t="shared" si="7"/>
        <v>0</v>
      </c>
      <c r="T29" s="242">
        <f t="shared" si="22"/>
        <v>0</v>
      </c>
      <c r="U29" s="292">
        <v>0</v>
      </c>
      <c r="V29" s="295">
        <f t="shared" si="9"/>
        <v>0</v>
      </c>
      <c r="W29" s="244">
        <f t="shared" si="47"/>
        <v>0</v>
      </c>
      <c r="X29" s="245">
        <f t="shared" si="47"/>
        <v>0</v>
      </c>
      <c r="Y29" s="246">
        <f t="shared" si="47"/>
        <v>0</v>
      </c>
      <c r="Z29" s="306">
        <f t="shared" si="11"/>
        <v>0</v>
      </c>
      <c r="AA29" s="307">
        <v>0</v>
      </c>
      <c r="AB29" s="309">
        <f t="shared" si="16"/>
        <v>0</v>
      </c>
      <c r="AC29" s="248">
        <f t="shared" ref="AC29" si="58">Z29/Z24*100</f>
        <v>0</v>
      </c>
      <c r="AD29" s="292">
        <v>0</v>
      </c>
      <c r="AE29" s="297">
        <f t="shared" si="12"/>
        <v>0</v>
      </c>
      <c r="AF29" s="780"/>
      <c r="AG29" s="783"/>
      <c r="AH29" s="786"/>
      <c r="AI29" s="789"/>
      <c r="AJ29" s="783"/>
      <c r="AK29" s="777"/>
      <c r="AL29" s="777"/>
    </row>
    <row r="30" spans="1:38" s="84" customFormat="1" x14ac:dyDescent="0.15">
      <c r="A30" s="39">
        <v>5</v>
      </c>
      <c r="B30" s="40" t="s">
        <v>28</v>
      </c>
      <c r="C30" s="91">
        <v>494</v>
      </c>
      <c r="D30" s="41" t="s">
        <v>19</v>
      </c>
      <c r="E30" s="658">
        <v>0</v>
      </c>
      <c r="F30" s="659">
        <v>0</v>
      </c>
      <c r="G30" s="660">
        <v>0</v>
      </c>
      <c r="H30" s="310">
        <f t="shared" si="3"/>
        <v>0</v>
      </c>
      <c r="I30" s="311">
        <v>0</v>
      </c>
      <c r="J30" s="312">
        <f t="shared" si="4"/>
        <v>0</v>
      </c>
      <c r="K30" s="174">
        <f t="shared" si="38"/>
        <v>0</v>
      </c>
      <c r="L30" s="252">
        <v>0</v>
      </c>
      <c r="M30" s="253">
        <f t="shared" si="14"/>
        <v>0</v>
      </c>
      <c r="N30" s="658">
        <v>42</v>
      </c>
      <c r="O30" s="659">
        <v>8</v>
      </c>
      <c r="P30" s="660">
        <v>36</v>
      </c>
      <c r="Q30" s="310">
        <f t="shared" si="6"/>
        <v>86</v>
      </c>
      <c r="R30" s="311">
        <v>86</v>
      </c>
      <c r="S30" s="312">
        <f t="shared" si="7"/>
        <v>0</v>
      </c>
      <c r="T30" s="177">
        <f t="shared" si="1"/>
        <v>17.408906882591094</v>
      </c>
      <c r="U30" s="252">
        <v>17.408906882591094</v>
      </c>
      <c r="V30" s="255">
        <f t="shared" si="9"/>
        <v>0</v>
      </c>
      <c r="W30" s="179">
        <f t="shared" si="47"/>
        <v>42</v>
      </c>
      <c r="X30" s="180">
        <f t="shared" si="47"/>
        <v>8</v>
      </c>
      <c r="Y30" s="181">
        <f t="shared" si="47"/>
        <v>36</v>
      </c>
      <c r="Z30" s="310">
        <f t="shared" si="11"/>
        <v>86</v>
      </c>
      <c r="AA30" s="311">
        <v>86</v>
      </c>
      <c r="AB30" s="313">
        <f t="shared" si="16"/>
        <v>0</v>
      </c>
      <c r="AC30" s="183">
        <f t="shared" ref="AC30" si="59">Z30/C30*100</f>
        <v>17.408906882591094</v>
      </c>
      <c r="AD30" s="252">
        <v>17.408906882591094</v>
      </c>
      <c r="AE30" s="257">
        <f t="shared" si="12"/>
        <v>0</v>
      </c>
      <c r="AF30" s="778">
        <v>408</v>
      </c>
      <c r="AG30" s="781">
        <v>408</v>
      </c>
      <c r="AH30" s="784">
        <f t="shared" ref="AH30" si="60">AF30-AG30</f>
        <v>0</v>
      </c>
      <c r="AI30" s="787">
        <v>0</v>
      </c>
      <c r="AJ30" s="781">
        <v>0</v>
      </c>
      <c r="AK30" s="775">
        <f t="shared" ref="AK30" si="61">AI30-AJ30</f>
        <v>0</v>
      </c>
      <c r="AL30" s="775"/>
    </row>
    <row r="31" spans="1:38" s="84" customFormat="1" x14ac:dyDescent="0.15">
      <c r="A31" s="43"/>
      <c r="B31" s="719"/>
      <c r="C31" s="92"/>
      <c r="D31" s="44" t="s">
        <v>20</v>
      </c>
      <c r="E31" s="661">
        <v>0</v>
      </c>
      <c r="F31" s="662">
        <v>0</v>
      </c>
      <c r="G31" s="663">
        <v>0</v>
      </c>
      <c r="H31" s="314">
        <f t="shared" si="3"/>
        <v>0</v>
      </c>
      <c r="I31" s="315">
        <v>0</v>
      </c>
      <c r="J31" s="316">
        <f t="shared" si="4"/>
        <v>0</v>
      </c>
      <c r="K31" s="188" t="s">
        <v>84</v>
      </c>
      <c r="L31" s="260" t="s">
        <v>84</v>
      </c>
      <c r="M31" s="261" t="s">
        <v>93</v>
      </c>
      <c r="N31" s="661">
        <v>41</v>
      </c>
      <c r="O31" s="662">
        <v>8</v>
      </c>
      <c r="P31" s="663">
        <v>36</v>
      </c>
      <c r="Q31" s="314">
        <f t="shared" si="6"/>
        <v>85</v>
      </c>
      <c r="R31" s="315">
        <v>85</v>
      </c>
      <c r="S31" s="316">
        <f t="shared" si="7"/>
        <v>0</v>
      </c>
      <c r="T31" s="188">
        <f t="shared" si="8"/>
        <v>98.837209302325576</v>
      </c>
      <c r="U31" s="260">
        <v>98.837209302325576</v>
      </c>
      <c r="V31" s="263">
        <f t="shared" si="9"/>
        <v>0</v>
      </c>
      <c r="W31" s="193">
        <f t="shared" si="47"/>
        <v>41</v>
      </c>
      <c r="X31" s="194">
        <f t="shared" si="47"/>
        <v>8</v>
      </c>
      <c r="Y31" s="195">
        <f t="shared" si="47"/>
        <v>36</v>
      </c>
      <c r="Z31" s="314">
        <f t="shared" si="11"/>
        <v>85</v>
      </c>
      <c r="AA31" s="315">
        <v>85</v>
      </c>
      <c r="AB31" s="317">
        <f t="shared" si="16"/>
        <v>0</v>
      </c>
      <c r="AC31" s="197">
        <f t="shared" ref="AC31" si="62">Z31/Z30*100</f>
        <v>98.837209302325576</v>
      </c>
      <c r="AD31" s="260">
        <v>98.837209302325576</v>
      </c>
      <c r="AE31" s="265">
        <f t="shared" si="12"/>
        <v>0</v>
      </c>
      <c r="AF31" s="779"/>
      <c r="AG31" s="782"/>
      <c r="AH31" s="785"/>
      <c r="AI31" s="788"/>
      <c r="AJ31" s="782"/>
      <c r="AK31" s="776"/>
      <c r="AL31" s="776"/>
    </row>
    <row r="32" spans="1:38" s="19" customFormat="1" ht="12" customHeight="1" x14ac:dyDescent="0.15">
      <c r="A32" s="45"/>
      <c r="B32" s="719"/>
      <c r="C32" s="93"/>
      <c r="D32" s="46" t="s">
        <v>21</v>
      </c>
      <c r="E32" s="649"/>
      <c r="F32" s="650"/>
      <c r="G32" s="651"/>
      <c r="H32" s="318">
        <f t="shared" si="3"/>
        <v>0</v>
      </c>
      <c r="I32" s="319">
        <v>0</v>
      </c>
      <c r="J32" s="320">
        <f t="shared" si="4"/>
        <v>0</v>
      </c>
      <c r="K32" s="202" t="s">
        <v>84</v>
      </c>
      <c r="L32" s="268" t="s">
        <v>84</v>
      </c>
      <c r="M32" s="269" t="s">
        <v>93</v>
      </c>
      <c r="N32" s="649">
        <v>41</v>
      </c>
      <c r="O32" s="650">
        <v>8</v>
      </c>
      <c r="P32" s="651">
        <v>36</v>
      </c>
      <c r="Q32" s="318">
        <f t="shared" si="6"/>
        <v>85</v>
      </c>
      <c r="R32" s="319">
        <v>85</v>
      </c>
      <c r="S32" s="320">
        <f t="shared" si="7"/>
        <v>0</v>
      </c>
      <c r="T32" s="202">
        <f t="shared" ref="T32" si="63">Q32/Q30*100</f>
        <v>98.837209302325576</v>
      </c>
      <c r="U32" s="268">
        <v>98.837209302325576</v>
      </c>
      <c r="V32" s="271">
        <f t="shared" si="9"/>
        <v>0</v>
      </c>
      <c r="W32" s="206">
        <f t="shared" si="47"/>
        <v>41</v>
      </c>
      <c r="X32" s="207">
        <f t="shared" si="47"/>
        <v>8</v>
      </c>
      <c r="Y32" s="208">
        <f t="shared" si="47"/>
        <v>36</v>
      </c>
      <c r="Z32" s="318">
        <f t="shared" si="11"/>
        <v>85</v>
      </c>
      <c r="AA32" s="319">
        <v>85</v>
      </c>
      <c r="AB32" s="321">
        <f t="shared" si="16"/>
        <v>0</v>
      </c>
      <c r="AC32" s="210">
        <f t="shared" ref="AC32" si="64">Z32/Z30*100</f>
        <v>98.837209302325576</v>
      </c>
      <c r="AD32" s="268">
        <v>98.837209302325576</v>
      </c>
      <c r="AE32" s="273">
        <f t="shared" si="12"/>
        <v>0</v>
      </c>
      <c r="AF32" s="779"/>
      <c r="AG32" s="782"/>
      <c r="AH32" s="785"/>
      <c r="AI32" s="788"/>
      <c r="AJ32" s="782"/>
      <c r="AK32" s="776"/>
      <c r="AL32" s="776"/>
    </row>
    <row r="33" spans="1:38" s="19" customFormat="1" ht="12" customHeight="1" x14ac:dyDescent="0.15">
      <c r="A33" s="45"/>
      <c r="B33" s="719"/>
      <c r="C33" s="93"/>
      <c r="D33" s="47" t="s">
        <v>22</v>
      </c>
      <c r="E33" s="652"/>
      <c r="F33" s="653"/>
      <c r="G33" s="654"/>
      <c r="H33" s="298">
        <f t="shared" si="3"/>
        <v>0</v>
      </c>
      <c r="I33" s="299">
        <v>0</v>
      </c>
      <c r="J33" s="300">
        <f t="shared" si="4"/>
        <v>0</v>
      </c>
      <c r="K33" s="215" t="s">
        <v>84</v>
      </c>
      <c r="L33" s="276" t="s">
        <v>84</v>
      </c>
      <c r="M33" s="322" t="s">
        <v>93</v>
      </c>
      <c r="N33" s="652"/>
      <c r="O33" s="653"/>
      <c r="P33" s="654"/>
      <c r="Q33" s="298">
        <f t="shared" si="6"/>
        <v>0</v>
      </c>
      <c r="R33" s="299">
        <v>0</v>
      </c>
      <c r="S33" s="300">
        <f t="shared" si="7"/>
        <v>0</v>
      </c>
      <c r="T33" s="215">
        <f t="shared" si="18"/>
        <v>0</v>
      </c>
      <c r="U33" s="276">
        <v>0</v>
      </c>
      <c r="V33" s="279">
        <f t="shared" si="9"/>
        <v>0</v>
      </c>
      <c r="W33" s="206">
        <f t="shared" si="47"/>
        <v>0</v>
      </c>
      <c r="X33" s="207">
        <f t="shared" si="47"/>
        <v>0</v>
      </c>
      <c r="Y33" s="208">
        <f t="shared" si="47"/>
        <v>0</v>
      </c>
      <c r="Z33" s="298">
        <f t="shared" si="11"/>
        <v>0</v>
      </c>
      <c r="AA33" s="299">
        <v>0</v>
      </c>
      <c r="AB33" s="301">
        <f t="shared" si="16"/>
        <v>0</v>
      </c>
      <c r="AC33" s="220">
        <f t="shared" ref="AC33" si="65">Z33/Z30*100</f>
        <v>0</v>
      </c>
      <c r="AD33" s="276">
        <v>0</v>
      </c>
      <c r="AE33" s="281">
        <f t="shared" si="12"/>
        <v>0</v>
      </c>
      <c r="AF33" s="779"/>
      <c r="AG33" s="782"/>
      <c r="AH33" s="785"/>
      <c r="AI33" s="788"/>
      <c r="AJ33" s="782"/>
      <c r="AK33" s="776"/>
      <c r="AL33" s="776"/>
    </row>
    <row r="34" spans="1:38" s="84" customFormat="1" x14ac:dyDescent="0.15">
      <c r="A34" s="43"/>
      <c r="B34" s="719"/>
      <c r="C34" s="92"/>
      <c r="D34" s="48" t="s">
        <v>23</v>
      </c>
      <c r="E34" s="649"/>
      <c r="F34" s="650"/>
      <c r="G34" s="651"/>
      <c r="H34" s="302">
        <f t="shared" si="3"/>
        <v>0</v>
      </c>
      <c r="I34" s="303">
        <v>0</v>
      </c>
      <c r="J34" s="304">
        <f t="shared" si="4"/>
        <v>0</v>
      </c>
      <c r="K34" s="225" t="s">
        <v>84</v>
      </c>
      <c r="L34" s="284" t="s">
        <v>84</v>
      </c>
      <c r="M34" s="285" t="s">
        <v>93</v>
      </c>
      <c r="N34" s="649">
        <v>1</v>
      </c>
      <c r="O34" s="650"/>
      <c r="P34" s="651"/>
      <c r="Q34" s="302">
        <f t="shared" si="6"/>
        <v>1</v>
      </c>
      <c r="R34" s="303">
        <v>1</v>
      </c>
      <c r="S34" s="304">
        <f t="shared" si="7"/>
        <v>0</v>
      </c>
      <c r="T34" s="228">
        <f t="shared" si="20"/>
        <v>1.1627906976744187</v>
      </c>
      <c r="U34" s="284">
        <v>1.1627906976744187</v>
      </c>
      <c r="V34" s="287">
        <f t="shared" si="9"/>
        <v>0</v>
      </c>
      <c r="W34" s="230">
        <f t="shared" si="47"/>
        <v>1</v>
      </c>
      <c r="X34" s="231">
        <f t="shared" si="47"/>
        <v>0</v>
      </c>
      <c r="Y34" s="232">
        <f t="shared" si="47"/>
        <v>0</v>
      </c>
      <c r="Z34" s="302">
        <f t="shared" si="11"/>
        <v>1</v>
      </c>
      <c r="AA34" s="303">
        <v>1</v>
      </c>
      <c r="AB34" s="305">
        <f t="shared" si="16"/>
        <v>0</v>
      </c>
      <c r="AC34" s="234">
        <f t="shared" ref="AC34" si="66">Z34/Z30*100</f>
        <v>1.1627906976744187</v>
      </c>
      <c r="AD34" s="284">
        <v>1.1627906976744187</v>
      </c>
      <c r="AE34" s="289">
        <f t="shared" si="12"/>
        <v>0</v>
      </c>
      <c r="AF34" s="779"/>
      <c r="AG34" s="782"/>
      <c r="AH34" s="785"/>
      <c r="AI34" s="788"/>
      <c r="AJ34" s="782"/>
      <c r="AK34" s="776"/>
      <c r="AL34" s="776"/>
    </row>
    <row r="35" spans="1:38" s="84" customFormat="1" ht="14.25" thickBot="1" x14ac:dyDescent="0.2">
      <c r="A35" s="43"/>
      <c r="B35" s="720"/>
      <c r="C35" s="92"/>
      <c r="D35" s="49" t="s">
        <v>24</v>
      </c>
      <c r="E35" s="655"/>
      <c r="F35" s="656"/>
      <c r="G35" s="657"/>
      <c r="H35" s="306">
        <f t="shared" si="3"/>
        <v>0</v>
      </c>
      <c r="I35" s="307">
        <v>0</v>
      </c>
      <c r="J35" s="308">
        <f t="shared" si="4"/>
        <v>0</v>
      </c>
      <c r="K35" s="239" t="s">
        <v>84</v>
      </c>
      <c r="L35" s="292" t="s">
        <v>84</v>
      </c>
      <c r="M35" s="293" t="s">
        <v>93</v>
      </c>
      <c r="N35" s="655"/>
      <c r="O35" s="656"/>
      <c r="P35" s="657"/>
      <c r="Q35" s="306">
        <f t="shared" si="6"/>
        <v>0</v>
      </c>
      <c r="R35" s="307">
        <v>0</v>
      </c>
      <c r="S35" s="308">
        <f t="shared" si="7"/>
        <v>0</v>
      </c>
      <c r="T35" s="242">
        <f t="shared" si="22"/>
        <v>0</v>
      </c>
      <c r="U35" s="292">
        <v>0</v>
      </c>
      <c r="V35" s="295">
        <f t="shared" si="9"/>
        <v>0</v>
      </c>
      <c r="W35" s="244">
        <f t="shared" si="47"/>
        <v>0</v>
      </c>
      <c r="X35" s="245">
        <f t="shared" si="47"/>
        <v>0</v>
      </c>
      <c r="Y35" s="246">
        <f t="shared" si="47"/>
        <v>0</v>
      </c>
      <c r="Z35" s="306">
        <f t="shared" si="11"/>
        <v>0</v>
      </c>
      <c r="AA35" s="307">
        <v>0</v>
      </c>
      <c r="AB35" s="309">
        <f t="shared" si="16"/>
        <v>0</v>
      </c>
      <c r="AC35" s="248">
        <f t="shared" ref="AC35" si="67">Z35/Z30*100</f>
        <v>0</v>
      </c>
      <c r="AD35" s="292">
        <v>0</v>
      </c>
      <c r="AE35" s="297">
        <f t="shared" si="12"/>
        <v>0</v>
      </c>
      <c r="AF35" s="780"/>
      <c r="AG35" s="783"/>
      <c r="AH35" s="786"/>
      <c r="AI35" s="789"/>
      <c r="AJ35" s="783"/>
      <c r="AK35" s="777"/>
      <c r="AL35" s="777"/>
    </row>
    <row r="36" spans="1:38" s="84" customFormat="1" x14ac:dyDescent="0.15">
      <c r="A36" s="39">
        <v>6</v>
      </c>
      <c r="B36" s="40" t="s">
        <v>29</v>
      </c>
      <c r="C36" s="91">
        <v>83</v>
      </c>
      <c r="D36" s="41" t="s">
        <v>19</v>
      </c>
      <c r="E36" s="658">
        <v>0</v>
      </c>
      <c r="F36" s="659">
        <v>0</v>
      </c>
      <c r="G36" s="660">
        <v>0</v>
      </c>
      <c r="H36" s="310">
        <f t="shared" si="3"/>
        <v>0</v>
      </c>
      <c r="I36" s="311">
        <v>0</v>
      </c>
      <c r="J36" s="312">
        <f t="shared" si="4"/>
        <v>0</v>
      </c>
      <c r="K36" s="174">
        <f t="shared" si="38"/>
        <v>0</v>
      </c>
      <c r="L36" s="252">
        <v>0</v>
      </c>
      <c r="M36" s="253">
        <f t="shared" si="14"/>
        <v>0</v>
      </c>
      <c r="N36" s="658">
        <v>0</v>
      </c>
      <c r="O36" s="659">
        <v>0</v>
      </c>
      <c r="P36" s="660">
        <v>0</v>
      </c>
      <c r="Q36" s="310">
        <f t="shared" si="6"/>
        <v>0</v>
      </c>
      <c r="R36" s="311">
        <v>0</v>
      </c>
      <c r="S36" s="312">
        <f t="shared" si="7"/>
        <v>0</v>
      </c>
      <c r="T36" s="177">
        <f t="shared" si="1"/>
        <v>0</v>
      </c>
      <c r="U36" s="252">
        <v>0</v>
      </c>
      <c r="V36" s="255">
        <f t="shared" si="9"/>
        <v>0</v>
      </c>
      <c r="W36" s="179">
        <f t="shared" si="47"/>
        <v>0</v>
      </c>
      <c r="X36" s="180">
        <f t="shared" si="47"/>
        <v>0</v>
      </c>
      <c r="Y36" s="181">
        <f t="shared" si="47"/>
        <v>0</v>
      </c>
      <c r="Z36" s="310">
        <f t="shared" si="11"/>
        <v>0</v>
      </c>
      <c r="AA36" s="311">
        <v>0</v>
      </c>
      <c r="AB36" s="313">
        <f t="shared" si="16"/>
        <v>0</v>
      </c>
      <c r="AC36" s="183">
        <f t="shared" ref="AC36" si="68">Z36/C36*100</f>
        <v>0</v>
      </c>
      <c r="AD36" s="252">
        <v>0</v>
      </c>
      <c r="AE36" s="257">
        <f t="shared" si="12"/>
        <v>0</v>
      </c>
      <c r="AF36" s="778">
        <v>83</v>
      </c>
      <c r="AG36" s="781">
        <v>83</v>
      </c>
      <c r="AH36" s="784">
        <f t="shared" ref="AH36" si="69">AF36-AG36</f>
        <v>0</v>
      </c>
      <c r="AI36" s="787">
        <v>0</v>
      </c>
      <c r="AJ36" s="781">
        <v>0</v>
      </c>
      <c r="AK36" s="775">
        <f t="shared" ref="AK36" si="70">AI36-AJ36</f>
        <v>0</v>
      </c>
      <c r="AL36" s="775"/>
    </row>
    <row r="37" spans="1:38" s="84" customFormat="1" x14ac:dyDescent="0.15">
      <c r="A37" s="43"/>
      <c r="B37" s="719"/>
      <c r="C37" s="92"/>
      <c r="D37" s="44" t="s">
        <v>20</v>
      </c>
      <c r="E37" s="661">
        <v>0</v>
      </c>
      <c r="F37" s="662">
        <v>0</v>
      </c>
      <c r="G37" s="663">
        <v>0</v>
      </c>
      <c r="H37" s="314">
        <f t="shared" si="3"/>
        <v>0</v>
      </c>
      <c r="I37" s="315">
        <v>0</v>
      </c>
      <c r="J37" s="316">
        <f t="shared" si="4"/>
        <v>0</v>
      </c>
      <c r="K37" s="188" t="s">
        <v>84</v>
      </c>
      <c r="L37" s="260" t="s">
        <v>84</v>
      </c>
      <c r="M37" s="261" t="s">
        <v>93</v>
      </c>
      <c r="N37" s="661">
        <v>0</v>
      </c>
      <c r="O37" s="662">
        <v>0</v>
      </c>
      <c r="P37" s="663">
        <v>0</v>
      </c>
      <c r="Q37" s="314">
        <f t="shared" si="6"/>
        <v>0</v>
      </c>
      <c r="R37" s="315">
        <v>0</v>
      </c>
      <c r="S37" s="316">
        <f t="shared" si="7"/>
        <v>0</v>
      </c>
      <c r="T37" s="188" t="s">
        <v>93</v>
      </c>
      <c r="U37" s="260" t="s">
        <v>84</v>
      </c>
      <c r="V37" s="261" t="s">
        <v>84</v>
      </c>
      <c r="W37" s="193">
        <f t="shared" si="47"/>
        <v>0</v>
      </c>
      <c r="X37" s="194">
        <f t="shared" si="47"/>
        <v>0</v>
      </c>
      <c r="Y37" s="195">
        <f t="shared" si="47"/>
        <v>0</v>
      </c>
      <c r="Z37" s="314">
        <f t="shared" si="11"/>
        <v>0</v>
      </c>
      <c r="AA37" s="315">
        <v>0</v>
      </c>
      <c r="AB37" s="317">
        <f t="shared" si="16"/>
        <v>0</v>
      </c>
      <c r="AC37" s="197" t="s">
        <v>93</v>
      </c>
      <c r="AD37" s="260" t="s">
        <v>84</v>
      </c>
      <c r="AE37" s="265" t="s">
        <v>93</v>
      </c>
      <c r="AF37" s="779"/>
      <c r="AG37" s="782"/>
      <c r="AH37" s="785"/>
      <c r="AI37" s="788"/>
      <c r="AJ37" s="782"/>
      <c r="AK37" s="776"/>
      <c r="AL37" s="776"/>
    </row>
    <row r="38" spans="1:38" s="19" customFormat="1" ht="12" customHeight="1" x14ac:dyDescent="0.15">
      <c r="A38" s="45"/>
      <c r="B38" s="719"/>
      <c r="C38" s="93"/>
      <c r="D38" s="46" t="s">
        <v>21</v>
      </c>
      <c r="E38" s="649"/>
      <c r="F38" s="650"/>
      <c r="G38" s="651"/>
      <c r="H38" s="318">
        <f t="shared" si="3"/>
        <v>0</v>
      </c>
      <c r="I38" s="319">
        <v>0</v>
      </c>
      <c r="J38" s="320">
        <f t="shared" si="4"/>
        <v>0</v>
      </c>
      <c r="K38" s="202" t="s">
        <v>84</v>
      </c>
      <c r="L38" s="268" t="s">
        <v>84</v>
      </c>
      <c r="M38" s="269" t="s">
        <v>93</v>
      </c>
      <c r="N38" s="649"/>
      <c r="O38" s="650"/>
      <c r="P38" s="651"/>
      <c r="Q38" s="318">
        <f t="shared" si="6"/>
        <v>0</v>
      </c>
      <c r="R38" s="319">
        <v>0</v>
      </c>
      <c r="S38" s="320">
        <f t="shared" si="7"/>
        <v>0</v>
      </c>
      <c r="T38" s="202" t="s">
        <v>93</v>
      </c>
      <c r="U38" s="268" t="s">
        <v>84</v>
      </c>
      <c r="V38" s="269" t="s">
        <v>84</v>
      </c>
      <c r="W38" s="206">
        <f t="shared" si="47"/>
        <v>0</v>
      </c>
      <c r="X38" s="207">
        <f t="shared" si="47"/>
        <v>0</v>
      </c>
      <c r="Y38" s="208">
        <f t="shared" si="47"/>
        <v>0</v>
      </c>
      <c r="Z38" s="318">
        <f t="shared" si="11"/>
        <v>0</v>
      </c>
      <c r="AA38" s="319">
        <v>0</v>
      </c>
      <c r="AB38" s="321">
        <f t="shared" si="16"/>
        <v>0</v>
      </c>
      <c r="AC38" s="210" t="s">
        <v>93</v>
      </c>
      <c r="AD38" s="268" t="s">
        <v>84</v>
      </c>
      <c r="AE38" s="273" t="s">
        <v>84</v>
      </c>
      <c r="AF38" s="779"/>
      <c r="AG38" s="782"/>
      <c r="AH38" s="785"/>
      <c r="AI38" s="788"/>
      <c r="AJ38" s="782"/>
      <c r="AK38" s="776"/>
      <c r="AL38" s="776"/>
    </row>
    <row r="39" spans="1:38" s="19" customFormat="1" ht="12" customHeight="1" x14ac:dyDescent="0.15">
      <c r="A39" s="45"/>
      <c r="B39" s="719"/>
      <c r="C39" s="93"/>
      <c r="D39" s="47" t="s">
        <v>22</v>
      </c>
      <c r="E39" s="652"/>
      <c r="F39" s="653"/>
      <c r="G39" s="654"/>
      <c r="H39" s="298">
        <f t="shared" si="3"/>
        <v>0</v>
      </c>
      <c r="I39" s="299">
        <v>0</v>
      </c>
      <c r="J39" s="300">
        <f t="shared" si="4"/>
        <v>0</v>
      </c>
      <c r="K39" s="215" t="s">
        <v>84</v>
      </c>
      <c r="L39" s="276" t="s">
        <v>84</v>
      </c>
      <c r="M39" s="277" t="s">
        <v>93</v>
      </c>
      <c r="N39" s="652"/>
      <c r="O39" s="653"/>
      <c r="P39" s="654"/>
      <c r="Q39" s="298">
        <f t="shared" si="6"/>
        <v>0</v>
      </c>
      <c r="R39" s="299">
        <v>0</v>
      </c>
      <c r="S39" s="300">
        <f t="shared" si="7"/>
        <v>0</v>
      </c>
      <c r="T39" s="215" t="s">
        <v>93</v>
      </c>
      <c r="U39" s="276" t="s">
        <v>84</v>
      </c>
      <c r="V39" s="277" t="s">
        <v>84</v>
      </c>
      <c r="W39" s="206">
        <f t="shared" si="47"/>
        <v>0</v>
      </c>
      <c r="X39" s="207">
        <f t="shared" si="47"/>
        <v>0</v>
      </c>
      <c r="Y39" s="208">
        <f t="shared" si="47"/>
        <v>0</v>
      </c>
      <c r="Z39" s="298">
        <f t="shared" si="11"/>
        <v>0</v>
      </c>
      <c r="AA39" s="299">
        <v>0</v>
      </c>
      <c r="AB39" s="301">
        <f t="shared" si="16"/>
        <v>0</v>
      </c>
      <c r="AC39" s="220" t="s">
        <v>93</v>
      </c>
      <c r="AD39" s="276" t="s">
        <v>84</v>
      </c>
      <c r="AE39" s="281" t="s">
        <v>84</v>
      </c>
      <c r="AF39" s="779"/>
      <c r="AG39" s="782"/>
      <c r="AH39" s="785"/>
      <c r="AI39" s="788"/>
      <c r="AJ39" s="782"/>
      <c r="AK39" s="776"/>
      <c r="AL39" s="776"/>
    </row>
    <row r="40" spans="1:38" s="84" customFormat="1" x14ac:dyDescent="0.15">
      <c r="A40" s="43"/>
      <c r="B40" s="719"/>
      <c r="C40" s="92"/>
      <c r="D40" s="48" t="s">
        <v>23</v>
      </c>
      <c r="E40" s="649"/>
      <c r="F40" s="650"/>
      <c r="G40" s="651"/>
      <c r="H40" s="302">
        <f t="shared" si="3"/>
        <v>0</v>
      </c>
      <c r="I40" s="303">
        <v>0</v>
      </c>
      <c r="J40" s="304">
        <f t="shared" si="4"/>
        <v>0</v>
      </c>
      <c r="K40" s="225" t="s">
        <v>84</v>
      </c>
      <c r="L40" s="284" t="s">
        <v>84</v>
      </c>
      <c r="M40" s="285" t="s">
        <v>93</v>
      </c>
      <c r="N40" s="649"/>
      <c r="O40" s="650"/>
      <c r="P40" s="651"/>
      <c r="Q40" s="302">
        <f t="shared" si="6"/>
        <v>0</v>
      </c>
      <c r="R40" s="303">
        <v>0</v>
      </c>
      <c r="S40" s="304">
        <f t="shared" si="7"/>
        <v>0</v>
      </c>
      <c r="T40" s="228" t="s">
        <v>93</v>
      </c>
      <c r="U40" s="284" t="s">
        <v>84</v>
      </c>
      <c r="V40" s="285" t="s">
        <v>84</v>
      </c>
      <c r="W40" s="230">
        <f t="shared" si="47"/>
        <v>0</v>
      </c>
      <c r="X40" s="231">
        <f t="shared" si="47"/>
        <v>0</v>
      </c>
      <c r="Y40" s="232">
        <f t="shared" si="47"/>
        <v>0</v>
      </c>
      <c r="Z40" s="302">
        <f t="shared" si="11"/>
        <v>0</v>
      </c>
      <c r="AA40" s="303">
        <v>0</v>
      </c>
      <c r="AB40" s="305">
        <f t="shared" si="16"/>
        <v>0</v>
      </c>
      <c r="AC40" s="234" t="s">
        <v>93</v>
      </c>
      <c r="AD40" s="284" t="s">
        <v>84</v>
      </c>
      <c r="AE40" s="289" t="s">
        <v>84</v>
      </c>
      <c r="AF40" s="779"/>
      <c r="AG40" s="782"/>
      <c r="AH40" s="785"/>
      <c r="AI40" s="788"/>
      <c r="AJ40" s="782"/>
      <c r="AK40" s="776"/>
      <c r="AL40" s="776"/>
    </row>
    <row r="41" spans="1:38" s="84" customFormat="1" ht="14.25" thickBot="1" x14ac:dyDescent="0.2">
      <c r="A41" s="43"/>
      <c r="B41" s="720"/>
      <c r="C41" s="92"/>
      <c r="D41" s="49" t="s">
        <v>24</v>
      </c>
      <c r="E41" s="655"/>
      <c r="F41" s="656"/>
      <c r="G41" s="657"/>
      <c r="H41" s="306">
        <f t="shared" si="3"/>
        <v>0</v>
      </c>
      <c r="I41" s="307">
        <v>0</v>
      </c>
      <c r="J41" s="308">
        <f t="shared" si="4"/>
        <v>0</v>
      </c>
      <c r="K41" s="239" t="s">
        <v>84</v>
      </c>
      <c r="L41" s="292" t="s">
        <v>84</v>
      </c>
      <c r="M41" s="293" t="s">
        <v>93</v>
      </c>
      <c r="N41" s="655"/>
      <c r="O41" s="656"/>
      <c r="P41" s="657"/>
      <c r="Q41" s="306">
        <f t="shared" si="6"/>
        <v>0</v>
      </c>
      <c r="R41" s="307">
        <v>0</v>
      </c>
      <c r="S41" s="308">
        <f t="shared" si="7"/>
        <v>0</v>
      </c>
      <c r="T41" s="242" t="s">
        <v>93</v>
      </c>
      <c r="U41" s="292" t="s">
        <v>84</v>
      </c>
      <c r="V41" s="293" t="s">
        <v>84</v>
      </c>
      <c r="W41" s="244">
        <f t="shared" si="47"/>
        <v>0</v>
      </c>
      <c r="X41" s="245">
        <f t="shared" si="47"/>
        <v>0</v>
      </c>
      <c r="Y41" s="246">
        <f t="shared" si="47"/>
        <v>0</v>
      </c>
      <c r="Z41" s="306">
        <f t="shared" si="11"/>
        <v>0</v>
      </c>
      <c r="AA41" s="307">
        <v>0</v>
      </c>
      <c r="AB41" s="309">
        <f t="shared" si="16"/>
        <v>0</v>
      </c>
      <c r="AC41" s="248" t="s">
        <v>93</v>
      </c>
      <c r="AD41" s="292" t="s">
        <v>84</v>
      </c>
      <c r="AE41" s="297" t="s">
        <v>84</v>
      </c>
      <c r="AF41" s="780"/>
      <c r="AG41" s="783"/>
      <c r="AH41" s="786"/>
      <c r="AI41" s="789"/>
      <c r="AJ41" s="783"/>
      <c r="AK41" s="777"/>
      <c r="AL41" s="777"/>
    </row>
    <row r="42" spans="1:38" s="84" customFormat="1" x14ac:dyDescent="0.15">
      <c r="A42" s="39">
        <v>7</v>
      </c>
      <c r="B42" s="40" t="s">
        <v>30</v>
      </c>
      <c r="C42" s="91">
        <v>664</v>
      </c>
      <c r="D42" s="41" t="s">
        <v>19</v>
      </c>
      <c r="E42" s="658">
        <v>0</v>
      </c>
      <c r="F42" s="659">
        <v>0</v>
      </c>
      <c r="G42" s="660">
        <v>0</v>
      </c>
      <c r="H42" s="310">
        <f t="shared" si="3"/>
        <v>0</v>
      </c>
      <c r="I42" s="311">
        <v>0</v>
      </c>
      <c r="J42" s="312">
        <f t="shared" si="4"/>
        <v>0</v>
      </c>
      <c r="K42" s="174">
        <f t="shared" si="38"/>
        <v>0</v>
      </c>
      <c r="L42" s="252">
        <v>0</v>
      </c>
      <c r="M42" s="253">
        <f t="shared" si="14"/>
        <v>0</v>
      </c>
      <c r="N42" s="658">
        <v>54</v>
      </c>
      <c r="O42" s="659">
        <v>15</v>
      </c>
      <c r="P42" s="660">
        <v>28</v>
      </c>
      <c r="Q42" s="310">
        <f t="shared" si="6"/>
        <v>97</v>
      </c>
      <c r="R42" s="311">
        <v>97</v>
      </c>
      <c r="S42" s="312">
        <f t="shared" si="7"/>
        <v>0</v>
      </c>
      <c r="T42" s="177">
        <f t="shared" si="1"/>
        <v>14.60843373493976</v>
      </c>
      <c r="U42" s="252">
        <v>14.60843373493976</v>
      </c>
      <c r="V42" s="255">
        <f t="shared" si="9"/>
        <v>0</v>
      </c>
      <c r="W42" s="179">
        <f t="shared" si="47"/>
        <v>54</v>
      </c>
      <c r="X42" s="180">
        <f t="shared" si="47"/>
        <v>15</v>
      </c>
      <c r="Y42" s="181">
        <f t="shared" si="47"/>
        <v>28</v>
      </c>
      <c r="Z42" s="310">
        <f t="shared" si="11"/>
        <v>97</v>
      </c>
      <c r="AA42" s="311">
        <v>97</v>
      </c>
      <c r="AB42" s="313">
        <f t="shared" si="16"/>
        <v>0</v>
      </c>
      <c r="AC42" s="183">
        <f t="shared" ref="AC42" si="71">Z42/C42*100</f>
        <v>14.60843373493976</v>
      </c>
      <c r="AD42" s="252">
        <v>14.60843373493976</v>
      </c>
      <c r="AE42" s="257">
        <f t="shared" si="12"/>
        <v>0</v>
      </c>
      <c r="AF42" s="778">
        <v>567</v>
      </c>
      <c r="AG42" s="781">
        <v>567</v>
      </c>
      <c r="AH42" s="784">
        <f t="shared" ref="AH42" si="72">AF42-AG42</f>
        <v>0</v>
      </c>
      <c r="AI42" s="787">
        <v>0</v>
      </c>
      <c r="AJ42" s="781">
        <v>0</v>
      </c>
      <c r="AK42" s="775">
        <f t="shared" ref="AK42" si="73">AI42-AJ42</f>
        <v>0</v>
      </c>
      <c r="AL42" s="775"/>
    </row>
    <row r="43" spans="1:38" s="84" customFormat="1" x14ac:dyDescent="0.15">
      <c r="A43" s="43"/>
      <c r="B43" s="719"/>
      <c r="C43" s="92"/>
      <c r="D43" s="54" t="s">
        <v>20</v>
      </c>
      <c r="E43" s="661">
        <v>0</v>
      </c>
      <c r="F43" s="662">
        <v>0</v>
      </c>
      <c r="G43" s="663">
        <v>0</v>
      </c>
      <c r="H43" s="314">
        <f t="shared" si="3"/>
        <v>0</v>
      </c>
      <c r="I43" s="315">
        <v>0</v>
      </c>
      <c r="J43" s="316">
        <f t="shared" si="4"/>
        <v>0</v>
      </c>
      <c r="K43" s="188" t="s">
        <v>84</v>
      </c>
      <c r="L43" s="260" t="s">
        <v>84</v>
      </c>
      <c r="M43" s="261" t="s">
        <v>93</v>
      </c>
      <c r="N43" s="661">
        <v>54</v>
      </c>
      <c r="O43" s="662">
        <v>15</v>
      </c>
      <c r="P43" s="663">
        <v>28</v>
      </c>
      <c r="Q43" s="314">
        <f t="shared" si="6"/>
        <v>97</v>
      </c>
      <c r="R43" s="315">
        <v>97</v>
      </c>
      <c r="S43" s="316">
        <f t="shared" si="7"/>
        <v>0</v>
      </c>
      <c r="T43" s="188">
        <f t="shared" si="8"/>
        <v>100</v>
      </c>
      <c r="U43" s="260">
        <v>100</v>
      </c>
      <c r="V43" s="263">
        <f t="shared" si="9"/>
        <v>0</v>
      </c>
      <c r="W43" s="193">
        <f t="shared" si="47"/>
        <v>54</v>
      </c>
      <c r="X43" s="194">
        <f t="shared" si="47"/>
        <v>15</v>
      </c>
      <c r="Y43" s="195">
        <f t="shared" si="47"/>
        <v>28</v>
      </c>
      <c r="Z43" s="314">
        <f t="shared" si="11"/>
        <v>97</v>
      </c>
      <c r="AA43" s="315">
        <v>97</v>
      </c>
      <c r="AB43" s="317">
        <f t="shared" si="16"/>
        <v>0</v>
      </c>
      <c r="AC43" s="197">
        <f t="shared" ref="AC43" si="74">Z43/Z42*100</f>
        <v>100</v>
      </c>
      <c r="AD43" s="260">
        <v>100</v>
      </c>
      <c r="AE43" s="265">
        <f t="shared" si="12"/>
        <v>0</v>
      </c>
      <c r="AF43" s="779"/>
      <c r="AG43" s="782"/>
      <c r="AH43" s="785"/>
      <c r="AI43" s="788"/>
      <c r="AJ43" s="782"/>
      <c r="AK43" s="776"/>
      <c r="AL43" s="776"/>
    </row>
    <row r="44" spans="1:38" s="19" customFormat="1" ht="12" customHeight="1" x14ac:dyDescent="0.15">
      <c r="A44" s="45"/>
      <c r="B44" s="719"/>
      <c r="C44" s="93"/>
      <c r="D44" s="46" t="s">
        <v>21</v>
      </c>
      <c r="E44" s="649"/>
      <c r="F44" s="650"/>
      <c r="G44" s="651"/>
      <c r="H44" s="318">
        <f t="shared" si="3"/>
        <v>0</v>
      </c>
      <c r="I44" s="319">
        <v>0</v>
      </c>
      <c r="J44" s="320">
        <f t="shared" si="4"/>
        <v>0</v>
      </c>
      <c r="K44" s="202" t="s">
        <v>84</v>
      </c>
      <c r="L44" s="268" t="s">
        <v>84</v>
      </c>
      <c r="M44" s="269" t="s">
        <v>93</v>
      </c>
      <c r="N44" s="649">
        <v>54</v>
      </c>
      <c r="O44" s="650">
        <v>15</v>
      </c>
      <c r="P44" s="651">
        <v>28</v>
      </c>
      <c r="Q44" s="318">
        <f t="shared" si="6"/>
        <v>97</v>
      </c>
      <c r="R44" s="319">
        <v>97</v>
      </c>
      <c r="S44" s="320">
        <f t="shared" si="7"/>
        <v>0</v>
      </c>
      <c r="T44" s="202">
        <f t="shared" ref="T44" si="75">Q44/Q42*100</f>
        <v>100</v>
      </c>
      <c r="U44" s="268">
        <v>100</v>
      </c>
      <c r="V44" s="271">
        <f t="shared" si="9"/>
        <v>0</v>
      </c>
      <c r="W44" s="206">
        <f t="shared" si="47"/>
        <v>54</v>
      </c>
      <c r="X44" s="207">
        <f t="shared" si="47"/>
        <v>15</v>
      </c>
      <c r="Y44" s="208">
        <f t="shared" si="47"/>
        <v>28</v>
      </c>
      <c r="Z44" s="318">
        <f t="shared" si="11"/>
        <v>97</v>
      </c>
      <c r="AA44" s="319">
        <v>97</v>
      </c>
      <c r="AB44" s="321">
        <f t="shared" si="16"/>
        <v>0</v>
      </c>
      <c r="AC44" s="210">
        <f t="shared" ref="AC44" si="76">Z44/Z42*100</f>
        <v>100</v>
      </c>
      <c r="AD44" s="268">
        <v>100</v>
      </c>
      <c r="AE44" s="273">
        <f t="shared" si="12"/>
        <v>0</v>
      </c>
      <c r="AF44" s="779"/>
      <c r="AG44" s="782"/>
      <c r="AH44" s="785"/>
      <c r="AI44" s="788"/>
      <c r="AJ44" s="782"/>
      <c r="AK44" s="776"/>
      <c r="AL44" s="776"/>
    </row>
    <row r="45" spans="1:38" s="19" customFormat="1" ht="12" customHeight="1" x14ac:dyDescent="0.15">
      <c r="A45" s="45"/>
      <c r="B45" s="719"/>
      <c r="C45" s="93"/>
      <c r="D45" s="47" t="s">
        <v>22</v>
      </c>
      <c r="E45" s="652"/>
      <c r="F45" s="653"/>
      <c r="G45" s="654"/>
      <c r="H45" s="298">
        <f t="shared" si="3"/>
        <v>0</v>
      </c>
      <c r="I45" s="299">
        <v>0</v>
      </c>
      <c r="J45" s="300">
        <f t="shared" si="4"/>
        <v>0</v>
      </c>
      <c r="K45" s="215" t="s">
        <v>84</v>
      </c>
      <c r="L45" s="276" t="s">
        <v>84</v>
      </c>
      <c r="M45" s="277" t="s">
        <v>93</v>
      </c>
      <c r="N45" s="652"/>
      <c r="O45" s="653"/>
      <c r="P45" s="654"/>
      <c r="Q45" s="298">
        <f t="shared" si="6"/>
        <v>0</v>
      </c>
      <c r="R45" s="299">
        <v>0</v>
      </c>
      <c r="S45" s="300">
        <f t="shared" si="7"/>
        <v>0</v>
      </c>
      <c r="T45" s="215">
        <f t="shared" si="18"/>
        <v>0</v>
      </c>
      <c r="U45" s="276">
        <v>0</v>
      </c>
      <c r="V45" s="279">
        <f t="shared" si="9"/>
        <v>0</v>
      </c>
      <c r="W45" s="206">
        <f t="shared" si="47"/>
        <v>0</v>
      </c>
      <c r="X45" s="207">
        <f t="shared" si="47"/>
        <v>0</v>
      </c>
      <c r="Y45" s="208">
        <f t="shared" si="47"/>
        <v>0</v>
      </c>
      <c r="Z45" s="298">
        <f t="shared" si="11"/>
        <v>0</v>
      </c>
      <c r="AA45" s="299">
        <v>0</v>
      </c>
      <c r="AB45" s="301">
        <f t="shared" si="16"/>
        <v>0</v>
      </c>
      <c r="AC45" s="220">
        <f t="shared" ref="AC45" si="77">Z45/Z42*100</f>
        <v>0</v>
      </c>
      <c r="AD45" s="276">
        <v>0</v>
      </c>
      <c r="AE45" s="281">
        <f t="shared" si="12"/>
        <v>0</v>
      </c>
      <c r="AF45" s="779"/>
      <c r="AG45" s="782"/>
      <c r="AH45" s="785"/>
      <c r="AI45" s="788"/>
      <c r="AJ45" s="782"/>
      <c r="AK45" s="776"/>
      <c r="AL45" s="776"/>
    </row>
    <row r="46" spans="1:38" s="84" customFormat="1" x14ac:dyDescent="0.15">
      <c r="A46" s="43"/>
      <c r="B46" s="719"/>
      <c r="C46" s="92"/>
      <c r="D46" s="48" t="s">
        <v>23</v>
      </c>
      <c r="E46" s="649"/>
      <c r="F46" s="650"/>
      <c r="G46" s="651"/>
      <c r="H46" s="302">
        <f t="shared" si="3"/>
        <v>0</v>
      </c>
      <c r="I46" s="303">
        <v>0</v>
      </c>
      <c r="J46" s="304">
        <f t="shared" si="4"/>
        <v>0</v>
      </c>
      <c r="K46" s="225" t="s">
        <v>84</v>
      </c>
      <c r="L46" s="284" t="s">
        <v>84</v>
      </c>
      <c r="M46" s="285" t="s">
        <v>93</v>
      </c>
      <c r="N46" s="649"/>
      <c r="O46" s="650"/>
      <c r="P46" s="651"/>
      <c r="Q46" s="302">
        <f t="shared" si="6"/>
        <v>0</v>
      </c>
      <c r="R46" s="303">
        <v>0</v>
      </c>
      <c r="S46" s="304">
        <f t="shared" si="7"/>
        <v>0</v>
      </c>
      <c r="T46" s="228">
        <f t="shared" si="20"/>
        <v>0</v>
      </c>
      <c r="U46" s="284">
        <v>0</v>
      </c>
      <c r="V46" s="287">
        <f t="shared" si="9"/>
        <v>0</v>
      </c>
      <c r="W46" s="230">
        <f t="shared" si="47"/>
        <v>0</v>
      </c>
      <c r="X46" s="231">
        <f t="shared" si="47"/>
        <v>0</v>
      </c>
      <c r="Y46" s="232">
        <f t="shared" si="47"/>
        <v>0</v>
      </c>
      <c r="Z46" s="302">
        <f t="shared" si="11"/>
        <v>0</v>
      </c>
      <c r="AA46" s="303">
        <v>0</v>
      </c>
      <c r="AB46" s="305">
        <f t="shared" si="16"/>
        <v>0</v>
      </c>
      <c r="AC46" s="234">
        <f t="shared" ref="AC46" si="78">Z46/Z42*100</f>
        <v>0</v>
      </c>
      <c r="AD46" s="284">
        <v>0</v>
      </c>
      <c r="AE46" s="289">
        <f t="shared" si="12"/>
        <v>0</v>
      </c>
      <c r="AF46" s="779"/>
      <c r="AG46" s="782"/>
      <c r="AH46" s="785"/>
      <c r="AI46" s="788"/>
      <c r="AJ46" s="782"/>
      <c r="AK46" s="776"/>
      <c r="AL46" s="776"/>
    </row>
    <row r="47" spans="1:38" s="84" customFormat="1" ht="14.25" thickBot="1" x14ac:dyDescent="0.2">
      <c r="A47" s="43"/>
      <c r="B47" s="720"/>
      <c r="C47" s="92"/>
      <c r="D47" s="49" t="s">
        <v>24</v>
      </c>
      <c r="E47" s="655"/>
      <c r="F47" s="656"/>
      <c r="G47" s="657"/>
      <c r="H47" s="306">
        <f t="shared" si="3"/>
        <v>0</v>
      </c>
      <c r="I47" s="307">
        <v>0</v>
      </c>
      <c r="J47" s="308">
        <f t="shared" si="4"/>
        <v>0</v>
      </c>
      <c r="K47" s="239" t="s">
        <v>84</v>
      </c>
      <c r="L47" s="292" t="s">
        <v>84</v>
      </c>
      <c r="M47" s="293" t="s">
        <v>93</v>
      </c>
      <c r="N47" s="655"/>
      <c r="O47" s="656"/>
      <c r="P47" s="657"/>
      <c r="Q47" s="306">
        <f t="shared" si="6"/>
        <v>0</v>
      </c>
      <c r="R47" s="307">
        <v>0</v>
      </c>
      <c r="S47" s="308">
        <f t="shared" si="7"/>
        <v>0</v>
      </c>
      <c r="T47" s="242">
        <f t="shared" si="22"/>
        <v>0</v>
      </c>
      <c r="U47" s="292">
        <v>0</v>
      </c>
      <c r="V47" s="295">
        <f t="shared" si="9"/>
        <v>0</v>
      </c>
      <c r="W47" s="244">
        <f t="shared" si="47"/>
        <v>0</v>
      </c>
      <c r="X47" s="245">
        <f t="shared" si="47"/>
        <v>0</v>
      </c>
      <c r="Y47" s="246">
        <f t="shared" si="47"/>
        <v>0</v>
      </c>
      <c r="Z47" s="306">
        <f t="shared" si="11"/>
        <v>0</v>
      </c>
      <c r="AA47" s="307">
        <v>0</v>
      </c>
      <c r="AB47" s="309">
        <f t="shared" si="16"/>
        <v>0</v>
      </c>
      <c r="AC47" s="248">
        <f t="shared" ref="AC47" si="79">Z47/Z42*100</f>
        <v>0</v>
      </c>
      <c r="AD47" s="292">
        <v>0</v>
      </c>
      <c r="AE47" s="297">
        <f t="shared" si="12"/>
        <v>0</v>
      </c>
      <c r="AF47" s="780"/>
      <c r="AG47" s="783"/>
      <c r="AH47" s="786"/>
      <c r="AI47" s="789"/>
      <c r="AJ47" s="783"/>
      <c r="AK47" s="777"/>
      <c r="AL47" s="777"/>
    </row>
    <row r="48" spans="1:38" s="84" customFormat="1" x14ac:dyDescent="0.15">
      <c r="A48" s="39">
        <v>8</v>
      </c>
      <c r="B48" s="40" t="s">
        <v>31</v>
      </c>
      <c r="C48" s="91">
        <v>298</v>
      </c>
      <c r="D48" s="41" t="s">
        <v>19</v>
      </c>
      <c r="E48" s="658">
        <v>0</v>
      </c>
      <c r="F48" s="659">
        <v>0</v>
      </c>
      <c r="G48" s="660">
        <v>0</v>
      </c>
      <c r="H48" s="310">
        <f t="shared" si="3"/>
        <v>0</v>
      </c>
      <c r="I48" s="311">
        <v>0</v>
      </c>
      <c r="J48" s="312">
        <f t="shared" si="4"/>
        <v>0</v>
      </c>
      <c r="K48" s="174">
        <f t="shared" si="38"/>
        <v>0</v>
      </c>
      <c r="L48" s="252">
        <v>0</v>
      </c>
      <c r="M48" s="253">
        <f t="shared" si="14"/>
        <v>0</v>
      </c>
      <c r="N48" s="658">
        <v>20</v>
      </c>
      <c r="O48" s="659">
        <v>41</v>
      </c>
      <c r="P48" s="660">
        <v>0</v>
      </c>
      <c r="Q48" s="310">
        <f t="shared" si="6"/>
        <v>61</v>
      </c>
      <c r="R48" s="311">
        <v>61</v>
      </c>
      <c r="S48" s="312">
        <f t="shared" si="7"/>
        <v>0</v>
      </c>
      <c r="T48" s="177">
        <f t="shared" si="1"/>
        <v>20.469798657718123</v>
      </c>
      <c r="U48" s="252">
        <v>20.469798657718123</v>
      </c>
      <c r="V48" s="255">
        <f t="shared" si="9"/>
        <v>0</v>
      </c>
      <c r="W48" s="179">
        <f t="shared" si="47"/>
        <v>20</v>
      </c>
      <c r="X48" s="180">
        <f t="shared" si="47"/>
        <v>41</v>
      </c>
      <c r="Y48" s="181">
        <f t="shared" si="47"/>
        <v>0</v>
      </c>
      <c r="Z48" s="310">
        <f t="shared" si="11"/>
        <v>61</v>
      </c>
      <c r="AA48" s="311">
        <v>61</v>
      </c>
      <c r="AB48" s="313">
        <f t="shared" si="16"/>
        <v>0</v>
      </c>
      <c r="AC48" s="183">
        <f t="shared" ref="AC48" si="80">Z48/C48*100</f>
        <v>20.469798657718123</v>
      </c>
      <c r="AD48" s="252">
        <v>20.469798657718123</v>
      </c>
      <c r="AE48" s="257">
        <f t="shared" si="12"/>
        <v>0</v>
      </c>
      <c r="AF48" s="778">
        <v>237</v>
      </c>
      <c r="AG48" s="781">
        <v>237</v>
      </c>
      <c r="AH48" s="784">
        <f t="shared" ref="AH48" si="81">AF48-AG48</f>
        <v>0</v>
      </c>
      <c r="AI48" s="787">
        <v>0</v>
      </c>
      <c r="AJ48" s="781">
        <v>0</v>
      </c>
      <c r="AK48" s="775">
        <f t="shared" ref="AK48" si="82">AI48-AJ48</f>
        <v>0</v>
      </c>
      <c r="AL48" s="775"/>
    </row>
    <row r="49" spans="1:38" s="84" customFormat="1" x14ac:dyDescent="0.15">
      <c r="A49" s="43"/>
      <c r="B49" s="719"/>
      <c r="C49" s="92"/>
      <c r="D49" s="44" t="s">
        <v>20</v>
      </c>
      <c r="E49" s="661">
        <v>0</v>
      </c>
      <c r="F49" s="662">
        <v>0</v>
      </c>
      <c r="G49" s="663">
        <v>0</v>
      </c>
      <c r="H49" s="314">
        <f t="shared" si="3"/>
        <v>0</v>
      </c>
      <c r="I49" s="315">
        <v>0</v>
      </c>
      <c r="J49" s="316">
        <f t="shared" si="4"/>
        <v>0</v>
      </c>
      <c r="K49" s="188" t="s">
        <v>84</v>
      </c>
      <c r="L49" s="260" t="s">
        <v>84</v>
      </c>
      <c r="M49" s="261" t="s">
        <v>93</v>
      </c>
      <c r="N49" s="661">
        <v>17</v>
      </c>
      <c r="O49" s="662">
        <v>41</v>
      </c>
      <c r="P49" s="663">
        <v>0</v>
      </c>
      <c r="Q49" s="314">
        <f t="shared" si="6"/>
        <v>58</v>
      </c>
      <c r="R49" s="315">
        <v>58</v>
      </c>
      <c r="S49" s="316">
        <f t="shared" si="7"/>
        <v>0</v>
      </c>
      <c r="T49" s="188">
        <f t="shared" si="8"/>
        <v>95.081967213114751</v>
      </c>
      <c r="U49" s="260">
        <v>95.081967213114751</v>
      </c>
      <c r="V49" s="263">
        <f t="shared" si="9"/>
        <v>0</v>
      </c>
      <c r="W49" s="193">
        <f t="shared" si="47"/>
        <v>17</v>
      </c>
      <c r="X49" s="194">
        <f t="shared" si="47"/>
        <v>41</v>
      </c>
      <c r="Y49" s="195">
        <f t="shared" si="47"/>
        <v>0</v>
      </c>
      <c r="Z49" s="314">
        <f t="shared" si="11"/>
        <v>58</v>
      </c>
      <c r="AA49" s="315">
        <v>58</v>
      </c>
      <c r="AB49" s="317">
        <f t="shared" si="16"/>
        <v>0</v>
      </c>
      <c r="AC49" s="197">
        <f t="shared" ref="AC49" si="83">Z49/Z48*100</f>
        <v>95.081967213114751</v>
      </c>
      <c r="AD49" s="260">
        <v>95.081967213114751</v>
      </c>
      <c r="AE49" s="265">
        <f t="shared" si="12"/>
        <v>0</v>
      </c>
      <c r="AF49" s="779"/>
      <c r="AG49" s="782"/>
      <c r="AH49" s="785"/>
      <c r="AI49" s="788"/>
      <c r="AJ49" s="782"/>
      <c r="AK49" s="776"/>
      <c r="AL49" s="776"/>
    </row>
    <row r="50" spans="1:38" s="19" customFormat="1" ht="12" customHeight="1" x14ac:dyDescent="0.15">
      <c r="A50" s="45"/>
      <c r="B50" s="719"/>
      <c r="C50" s="93"/>
      <c r="D50" s="46" t="s">
        <v>21</v>
      </c>
      <c r="E50" s="649"/>
      <c r="F50" s="650"/>
      <c r="G50" s="651"/>
      <c r="H50" s="318">
        <f t="shared" si="3"/>
        <v>0</v>
      </c>
      <c r="I50" s="319">
        <v>0</v>
      </c>
      <c r="J50" s="320">
        <f t="shared" si="4"/>
        <v>0</v>
      </c>
      <c r="K50" s="202" t="s">
        <v>84</v>
      </c>
      <c r="L50" s="268" t="s">
        <v>84</v>
      </c>
      <c r="M50" s="269" t="s">
        <v>93</v>
      </c>
      <c r="N50" s="649">
        <v>17</v>
      </c>
      <c r="O50" s="650">
        <v>41</v>
      </c>
      <c r="P50" s="651"/>
      <c r="Q50" s="318">
        <f t="shared" si="6"/>
        <v>58</v>
      </c>
      <c r="R50" s="319">
        <v>58</v>
      </c>
      <c r="S50" s="320">
        <f t="shared" si="7"/>
        <v>0</v>
      </c>
      <c r="T50" s="202">
        <f t="shared" ref="T50" si="84">Q50/Q48*100</f>
        <v>95.081967213114751</v>
      </c>
      <c r="U50" s="268">
        <v>95.081967213114751</v>
      </c>
      <c r="V50" s="271">
        <f t="shared" si="9"/>
        <v>0</v>
      </c>
      <c r="W50" s="206">
        <f t="shared" si="47"/>
        <v>17</v>
      </c>
      <c r="X50" s="207">
        <f t="shared" si="47"/>
        <v>41</v>
      </c>
      <c r="Y50" s="208">
        <f t="shared" si="47"/>
        <v>0</v>
      </c>
      <c r="Z50" s="318">
        <f t="shared" si="11"/>
        <v>58</v>
      </c>
      <c r="AA50" s="319">
        <v>58</v>
      </c>
      <c r="AB50" s="321">
        <f t="shared" si="16"/>
        <v>0</v>
      </c>
      <c r="AC50" s="210">
        <f t="shared" ref="AC50" si="85">Z50/Z48*100</f>
        <v>95.081967213114751</v>
      </c>
      <c r="AD50" s="268">
        <v>95.081967213114751</v>
      </c>
      <c r="AE50" s="273">
        <f t="shared" si="12"/>
        <v>0</v>
      </c>
      <c r="AF50" s="779"/>
      <c r="AG50" s="782"/>
      <c r="AH50" s="785"/>
      <c r="AI50" s="788"/>
      <c r="AJ50" s="782"/>
      <c r="AK50" s="776"/>
      <c r="AL50" s="776"/>
    </row>
    <row r="51" spans="1:38" s="19" customFormat="1" ht="12" customHeight="1" x14ac:dyDescent="0.15">
      <c r="A51" s="45"/>
      <c r="B51" s="719"/>
      <c r="C51" s="93"/>
      <c r="D51" s="47" t="s">
        <v>22</v>
      </c>
      <c r="E51" s="652"/>
      <c r="F51" s="653"/>
      <c r="G51" s="654"/>
      <c r="H51" s="298">
        <f t="shared" si="3"/>
        <v>0</v>
      </c>
      <c r="I51" s="299">
        <v>0</v>
      </c>
      <c r="J51" s="300">
        <f t="shared" si="4"/>
        <v>0</v>
      </c>
      <c r="K51" s="215" t="s">
        <v>84</v>
      </c>
      <c r="L51" s="276" t="s">
        <v>84</v>
      </c>
      <c r="M51" s="277" t="s">
        <v>93</v>
      </c>
      <c r="N51" s="652"/>
      <c r="O51" s="653"/>
      <c r="P51" s="654"/>
      <c r="Q51" s="298">
        <f t="shared" si="6"/>
        <v>0</v>
      </c>
      <c r="R51" s="299">
        <v>0</v>
      </c>
      <c r="S51" s="300">
        <f t="shared" si="7"/>
        <v>0</v>
      </c>
      <c r="T51" s="215">
        <f t="shared" si="18"/>
        <v>0</v>
      </c>
      <c r="U51" s="276">
        <v>0</v>
      </c>
      <c r="V51" s="279">
        <f t="shared" si="9"/>
        <v>0</v>
      </c>
      <c r="W51" s="206">
        <f t="shared" si="47"/>
        <v>0</v>
      </c>
      <c r="X51" s="207">
        <f t="shared" si="47"/>
        <v>0</v>
      </c>
      <c r="Y51" s="208">
        <f t="shared" si="47"/>
        <v>0</v>
      </c>
      <c r="Z51" s="298">
        <f t="shared" si="11"/>
        <v>0</v>
      </c>
      <c r="AA51" s="299">
        <v>0</v>
      </c>
      <c r="AB51" s="301">
        <f t="shared" si="16"/>
        <v>0</v>
      </c>
      <c r="AC51" s="220">
        <f t="shared" ref="AC51" si="86">Z51/Z48*100</f>
        <v>0</v>
      </c>
      <c r="AD51" s="276">
        <v>0</v>
      </c>
      <c r="AE51" s="281">
        <f t="shared" si="12"/>
        <v>0</v>
      </c>
      <c r="AF51" s="779"/>
      <c r="AG51" s="782"/>
      <c r="AH51" s="785"/>
      <c r="AI51" s="788"/>
      <c r="AJ51" s="782"/>
      <c r="AK51" s="776"/>
      <c r="AL51" s="776"/>
    </row>
    <row r="52" spans="1:38" s="84" customFormat="1" x14ac:dyDescent="0.15">
      <c r="A52" s="43"/>
      <c r="B52" s="719"/>
      <c r="C52" s="92"/>
      <c r="D52" s="48" t="s">
        <v>23</v>
      </c>
      <c r="E52" s="649"/>
      <c r="F52" s="650"/>
      <c r="G52" s="651"/>
      <c r="H52" s="302">
        <f t="shared" si="3"/>
        <v>0</v>
      </c>
      <c r="I52" s="303">
        <v>0</v>
      </c>
      <c r="J52" s="304">
        <f t="shared" si="4"/>
        <v>0</v>
      </c>
      <c r="K52" s="225" t="s">
        <v>84</v>
      </c>
      <c r="L52" s="284" t="s">
        <v>84</v>
      </c>
      <c r="M52" s="285" t="s">
        <v>93</v>
      </c>
      <c r="N52" s="649">
        <v>3</v>
      </c>
      <c r="O52" s="650"/>
      <c r="P52" s="651"/>
      <c r="Q52" s="302">
        <f t="shared" si="6"/>
        <v>3</v>
      </c>
      <c r="R52" s="303">
        <v>3</v>
      </c>
      <c r="S52" s="304">
        <f t="shared" si="7"/>
        <v>0</v>
      </c>
      <c r="T52" s="228">
        <f t="shared" si="20"/>
        <v>4.918032786885246</v>
      </c>
      <c r="U52" s="284">
        <v>4.918032786885246</v>
      </c>
      <c r="V52" s="287">
        <f t="shared" si="9"/>
        <v>0</v>
      </c>
      <c r="W52" s="230">
        <f t="shared" si="47"/>
        <v>3</v>
      </c>
      <c r="X52" s="231">
        <f t="shared" si="47"/>
        <v>0</v>
      </c>
      <c r="Y52" s="232">
        <f t="shared" si="47"/>
        <v>0</v>
      </c>
      <c r="Z52" s="302">
        <f t="shared" si="11"/>
        <v>3</v>
      </c>
      <c r="AA52" s="303">
        <v>3</v>
      </c>
      <c r="AB52" s="305">
        <f t="shared" si="16"/>
        <v>0</v>
      </c>
      <c r="AC52" s="234">
        <f t="shared" ref="AC52" si="87">Z52/Z48*100</f>
        <v>4.918032786885246</v>
      </c>
      <c r="AD52" s="284">
        <v>4.918032786885246</v>
      </c>
      <c r="AE52" s="289">
        <f t="shared" si="12"/>
        <v>0</v>
      </c>
      <c r="AF52" s="779"/>
      <c r="AG52" s="782"/>
      <c r="AH52" s="785"/>
      <c r="AI52" s="788"/>
      <c r="AJ52" s="782"/>
      <c r="AK52" s="776"/>
      <c r="AL52" s="776"/>
    </row>
    <row r="53" spans="1:38" s="84" customFormat="1" ht="14.25" thickBot="1" x14ac:dyDescent="0.2">
      <c r="A53" s="43"/>
      <c r="B53" s="720"/>
      <c r="C53" s="92"/>
      <c r="D53" s="49" t="s">
        <v>24</v>
      </c>
      <c r="E53" s="655"/>
      <c r="F53" s="656"/>
      <c r="G53" s="657"/>
      <c r="H53" s="306">
        <f t="shared" si="3"/>
        <v>0</v>
      </c>
      <c r="I53" s="307">
        <v>0</v>
      </c>
      <c r="J53" s="308">
        <f t="shared" si="4"/>
        <v>0</v>
      </c>
      <c r="K53" s="239" t="s">
        <v>84</v>
      </c>
      <c r="L53" s="292" t="s">
        <v>84</v>
      </c>
      <c r="M53" s="293" t="s">
        <v>93</v>
      </c>
      <c r="N53" s="655"/>
      <c r="O53" s="656"/>
      <c r="P53" s="657"/>
      <c r="Q53" s="306">
        <f t="shared" si="6"/>
        <v>0</v>
      </c>
      <c r="R53" s="307">
        <v>0</v>
      </c>
      <c r="S53" s="308">
        <f t="shared" si="7"/>
        <v>0</v>
      </c>
      <c r="T53" s="242">
        <f t="shared" si="22"/>
        <v>0</v>
      </c>
      <c r="U53" s="292">
        <v>0</v>
      </c>
      <c r="V53" s="295">
        <f t="shared" si="9"/>
        <v>0</v>
      </c>
      <c r="W53" s="244">
        <f t="shared" si="47"/>
        <v>0</v>
      </c>
      <c r="X53" s="245">
        <f t="shared" si="47"/>
        <v>0</v>
      </c>
      <c r="Y53" s="246">
        <f t="shared" si="47"/>
        <v>0</v>
      </c>
      <c r="Z53" s="306">
        <f t="shared" si="11"/>
        <v>0</v>
      </c>
      <c r="AA53" s="307">
        <v>0</v>
      </c>
      <c r="AB53" s="309">
        <f t="shared" si="16"/>
        <v>0</v>
      </c>
      <c r="AC53" s="248">
        <f t="shared" ref="AC53" si="88">Z53/Z48*100</f>
        <v>0</v>
      </c>
      <c r="AD53" s="292">
        <v>0</v>
      </c>
      <c r="AE53" s="297">
        <f t="shared" si="12"/>
        <v>0</v>
      </c>
      <c r="AF53" s="780"/>
      <c r="AG53" s="783"/>
      <c r="AH53" s="786"/>
      <c r="AI53" s="789"/>
      <c r="AJ53" s="783"/>
      <c r="AK53" s="777"/>
      <c r="AL53" s="777"/>
    </row>
    <row r="54" spans="1:38" x14ac:dyDescent="0.15">
      <c r="A54" s="39">
        <v>9</v>
      </c>
      <c r="B54" s="40" t="s">
        <v>32</v>
      </c>
      <c r="C54" s="91">
        <v>688</v>
      </c>
      <c r="D54" s="41" t="s">
        <v>19</v>
      </c>
      <c r="E54" s="658">
        <v>9</v>
      </c>
      <c r="F54" s="659">
        <v>1</v>
      </c>
      <c r="G54" s="660">
        <v>0</v>
      </c>
      <c r="H54" s="323">
        <f t="shared" si="3"/>
        <v>10</v>
      </c>
      <c r="I54" s="324">
        <v>10</v>
      </c>
      <c r="J54" s="312">
        <f t="shared" si="4"/>
        <v>0</v>
      </c>
      <c r="K54" s="174">
        <f t="shared" ref="K54" si="89">H54/C54*100</f>
        <v>1.4534883720930232</v>
      </c>
      <c r="L54" s="325">
        <v>1.4534883720930232</v>
      </c>
      <c r="M54" s="253">
        <f t="shared" si="14"/>
        <v>0</v>
      </c>
      <c r="N54" s="658">
        <v>51</v>
      </c>
      <c r="O54" s="659">
        <v>21</v>
      </c>
      <c r="P54" s="660">
        <v>112</v>
      </c>
      <c r="Q54" s="323">
        <f t="shared" si="6"/>
        <v>184</v>
      </c>
      <c r="R54" s="324">
        <v>184</v>
      </c>
      <c r="S54" s="312">
        <f t="shared" si="7"/>
        <v>0</v>
      </c>
      <c r="T54" s="177">
        <f t="shared" si="1"/>
        <v>26.744186046511626</v>
      </c>
      <c r="U54" s="325">
        <v>26.744186046511626</v>
      </c>
      <c r="V54" s="255">
        <f t="shared" si="9"/>
        <v>0</v>
      </c>
      <c r="W54" s="179">
        <f t="shared" si="47"/>
        <v>60</v>
      </c>
      <c r="X54" s="180">
        <f t="shared" si="47"/>
        <v>22</v>
      </c>
      <c r="Y54" s="181">
        <f t="shared" si="47"/>
        <v>112</v>
      </c>
      <c r="Z54" s="323">
        <f t="shared" si="11"/>
        <v>194</v>
      </c>
      <c r="AA54" s="324">
        <v>194</v>
      </c>
      <c r="AB54" s="313">
        <f t="shared" si="16"/>
        <v>0</v>
      </c>
      <c r="AC54" s="183">
        <f t="shared" ref="AC54" si="90">Z54/C54*100</f>
        <v>28.197674418604652</v>
      </c>
      <c r="AD54" s="325">
        <v>28.197674418604652</v>
      </c>
      <c r="AE54" s="257">
        <f t="shared" si="12"/>
        <v>0</v>
      </c>
      <c r="AF54" s="778">
        <v>494</v>
      </c>
      <c r="AG54" s="781">
        <v>494</v>
      </c>
      <c r="AH54" s="784">
        <f t="shared" ref="AH54" si="91">AF54-AG54</f>
        <v>0</v>
      </c>
      <c r="AI54" s="787">
        <v>0</v>
      </c>
      <c r="AJ54" s="781">
        <v>0</v>
      </c>
      <c r="AK54" s="775">
        <f t="shared" ref="AK54" si="92">AI54-AJ54</f>
        <v>0</v>
      </c>
      <c r="AL54" s="775"/>
    </row>
    <row r="55" spans="1:38" x14ac:dyDescent="0.15">
      <c r="A55" s="43"/>
      <c r="B55" s="55"/>
      <c r="C55" s="92"/>
      <c r="D55" s="44" t="s">
        <v>20</v>
      </c>
      <c r="E55" s="661">
        <v>6</v>
      </c>
      <c r="F55" s="662">
        <v>1</v>
      </c>
      <c r="G55" s="663">
        <v>0</v>
      </c>
      <c r="H55" s="326">
        <f t="shared" si="3"/>
        <v>7</v>
      </c>
      <c r="I55" s="327">
        <v>7</v>
      </c>
      <c r="J55" s="316">
        <f t="shared" si="4"/>
        <v>0</v>
      </c>
      <c r="K55" s="188">
        <f t="shared" ref="K55" si="93">H55/H54*100</f>
        <v>70</v>
      </c>
      <c r="L55" s="328">
        <v>70</v>
      </c>
      <c r="M55" s="261">
        <f t="shared" si="14"/>
        <v>0</v>
      </c>
      <c r="N55" s="661">
        <v>50</v>
      </c>
      <c r="O55" s="662">
        <v>21</v>
      </c>
      <c r="P55" s="663">
        <v>112</v>
      </c>
      <c r="Q55" s="326">
        <f t="shared" si="6"/>
        <v>183</v>
      </c>
      <c r="R55" s="327">
        <v>183</v>
      </c>
      <c r="S55" s="316">
        <f t="shared" si="7"/>
        <v>0</v>
      </c>
      <c r="T55" s="188">
        <f t="shared" si="8"/>
        <v>99.456521739130437</v>
      </c>
      <c r="U55" s="328">
        <v>99.456521739130437</v>
      </c>
      <c r="V55" s="263">
        <f t="shared" si="9"/>
        <v>0</v>
      </c>
      <c r="W55" s="193">
        <f t="shared" si="47"/>
        <v>56</v>
      </c>
      <c r="X55" s="194">
        <f t="shared" si="47"/>
        <v>22</v>
      </c>
      <c r="Y55" s="195">
        <f t="shared" si="47"/>
        <v>112</v>
      </c>
      <c r="Z55" s="326">
        <f t="shared" si="11"/>
        <v>190</v>
      </c>
      <c r="AA55" s="327">
        <v>190</v>
      </c>
      <c r="AB55" s="317">
        <f t="shared" si="16"/>
        <v>0</v>
      </c>
      <c r="AC55" s="197">
        <f t="shared" ref="AC55" si="94">Z55/Z54*100</f>
        <v>97.9381443298969</v>
      </c>
      <c r="AD55" s="328">
        <v>97.9381443298969</v>
      </c>
      <c r="AE55" s="265">
        <f t="shared" si="12"/>
        <v>0</v>
      </c>
      <c r="AF55" s="779"/>
      <c r="AG55" s="782"/>
      <c r="AH55" s="785"/>
      <c r="AI55" s="788"/>
      <c r="AJ55" s="782"/>
      <c r="AK55" s="776"/>
      <c r="AL55" s="776"/>
    </row>
    <row r="56" spans="1:38" s="18" customFormat="1" ht="12" customHeight="1" x14ac:dyDescent="0.15">
      <c r="A56" s="45"/>
      <c r="B56" s="56"/>
      <c r="C56" s="93"/>
      <c r="D56" s="46" t="s">
        <v>21</v>
      </c>
      <c r="E56" s="649">
        <v>6</v>
      </c>
      <c r="F56" s="650">
        <v>1</v>
      </c>
      <c r="G56" s="651"/>
      <c r="H56" s="318">
        <f t="shared" si="3"/>
        <v>7</v>
      </c>
      <c r="I56" s="319">
        <v>7</v>
      </c>
      <c r="J56" s="320">
        <f t="shared" si="4"/>
        <v>0</v>
      </c>
      <c r="K56" s="202">
        <f t="shared" ref="K56" si="95">H56/H54*100</f>
        <v>70</v>
      </c>
      <c r="L56" s="268">
        <v>70</v>
      </c>
      <c r="M56" s="269">
        <f t="shared" si="14"/>
        <v>0</v>
      </c>
      <c r="N56" s="649">
        <v>50</v>
      </c>
      <c r="O56" s="650">
        <v>21</v>
      </c>
      <c r="P56" s="651">
        <v>112</v>
      </c>
      <c r="Q56" s="318">
        <f t="shared" si="6"/>
        <v>183</v>
      </c>
      <c r="R56" s="319">
        <v>183</v>
      </c>
      <c r="S56" s="320">
        <f t="shared" si="7"/>
        <v>0</v>
      </c>
      <c r="T56" s="202">
        <f t="shared" ref="T56" si="96">Q56/Q54*100</f>
        <v>99.456521739130437</v>
      </c>
      <c r="U56" s="268">
        <v>99.456521739130437</v>
      </c>
      <c r="V56" s="271">
        <f t="shared" si="9"/>
        <v>0</v>
      </c>
      <c r="W56" s="206">
        <f t="shared" si="47"/>
        <v>56</v>
      </c>
      <c r="X56" s="207">
        <f t="shared" si="47"/>
        <v>22</v>
      </c>
      <c r="Y56" s="208">
        <f t="shared" si="47"/>
        <v>112</v>
      </c>
      <c r="Z56" s="318">
        <f t="shared" si="11"/>
        <v>190</v>
      </c>
      <c r="AA56" s="319">
        <v>190</v>
      </c>
      <c r="AB56" s="321">
        <f t="shared" si="16"/>
        <v>0</v>
      </c>
      <c r="AC56" s="210">
        <f t="shared" ref="AC56" si="97">Z56/Z54*100</f>
        <v>97.9381443298969</v>
      </c>
      <c r="AD56" s="268">
        <v>97.9381443298969</v>
      </c>
      <c r="AE56" s="273">
        <f t="shared" si="12"/>
        <v>0</v>
      </c>
      <c r="AF56" s="779"/>
      <c r="AG56" s="782"/>
      <c r="AH56" s="785"/>
      <c r="AI56" s="788"/>
      <c r="AJ56" s="782"/>
      <c r="AK56" s="776"/>
      <c r="AL56" s="776"/>
    </row>
    <row r="57" spans="1:38" s="18" customFormat="1" ht="12" customHeight="1" x14ac:dyDescent="0.15">
      <c r="A57" s="45"/>
      <c r="B57" s="56"/>
      <c r="C57" s="93"/>
      <c r="D57" s="47" t="s">
        <v>22</v>
      </c>
      <c r="E57" s="652"/>
      <c r="F57" s="653"/>
      <c r="G57" s="654"/>
      <c r="H57" s="298">
        <f t="shared" si="3"/>
        <v>0</v>
      </c>
      <c r="I57" s="299">
        <v>0</v>
      </c>
      <c r="J57" s="300">
        <f t="shared" si="4"/>
        <v>0</v>
      </c>
      <c r="K57" s="215">
        <f t="shared" ref="K57" si="98">H57/H54*100</f>
        <v>0</v>
      </c>
      <c r="L57" s="276">
        <v>0</v>
      </c>
      <c r="M57" s="277">
        <f>K57-L57</f>
        <v>0</v>
      </c>
      <c r="N57" s="652"/>
      <c r="O57" s="653"/>
      <c r="P57" s="654"/>
      <c r="Q57" s="298">
        <f t="shared" si="6"/>
        <v>0</v>
      </c>
      <c r="R57" s="299">
        <v>0</v>
      </c>
      <c r="S57" s="300">
        <f t="shared" si="7"/>
        <v>0</v>
      </c>
      <c r="T57" s="215">
        <f t="shared" si="18"/>
        <v>0</v>
      </c>
      <c r="U57" s="276">
        <v>0</v>
      </c>
      <c r="V57" s="279">
        <f t="shared" si="9"/>
        <v>0</v>
      </c>
      <c r="W57" s="206">
        <f t="shared" si="47"/>
        <v>0</v>
      </c>
      <c r="X57" s="207">
        <f t="shared" si="47"/>
        <v>0</v>
      </c>
      <c r="Y57" s="208">
        <f t="shared" si="47"/>
        <v>0</v>
      </c>
      <c r="Z57" s="298">
        <f t="shared" si="11"/>
        <v>0</v>
      </c>
      <c r="AA57" s="299">
        <v>0</v>
      </c>
      <c r="AB57" s="301">
        <f t="shared" si="16"/>
        <v>0</v>
      </c>
      <c r="AC57" s="220">
        <f t="shared" ref="AC57" si="99">Z57/Z54*100</f>
        <v>0</v>
      </c>
      <c r="AD57" s="276">
        <v>0</v>
      </c>
      <c r="AE57" s="281">
        <f t="shared" si="12"/>
        <v>0</v>
      </c>
      <c r="AF57" s="779"/>
      <c r="AG57" s="782"/>
      <c r="AH57" s="785"/>
      <c r="AI57" s="788"/>
      <c r="AJ57" s="782"/>
      <c r="AK57" s="776"/>
      <c r="AL57" s="776"/>
    </row>
    <row r="58" spans="1:38" x14ac:dyDescent="0.15">
      <c r="A58" s="43"/>
      <c r="B58" s="55"/>
      <c r="C58" s="92"/>
      <c r="D58" s="48" t="s">
        <v>23</v>
      </c>
      <c r="E58" s="649">
        <v>3</v>
      </c>
      <c r="F58" s="650"/>
      <c r="G58" s="651"/>
      <c r="H58" s="329">
        <f t="shared" si="3"/>
        <v>3</v>
      </c>
      <c r="I58" s="330">
        <v>3</v>
      </c>
      <c r="J58" s="304">
        <f t="shared" si="4"/>
        <v>0</v>
      </c>
      <c r="K58" s="225">
        <f t="shared" ref="K58" si="100">H58/H54*100</f>
        <v>30</v>
      </c>
      <c r="L58" s="331">
        <v>30</v>
      </c>
      <c r="M58" s="285">
        <f t="shared" si="14"/>
        <v>0</v>
      </c>
      <c r="N58" s="649">
        <v>1</v>
      </c>
      <c r="O58" s="650"/>
      <c r="P58" s="651"/>
      <c r="Q58" s="329">
        <f t="shared" si="6"/>
        <v>1</v>
      </c>
      <c r="R58" s="330">
        <v>1</v>
      </c>
      <c r="S58" s="304">
        <f t="shared" si="7"/>
        <v>0</v>
      </c>
      <c r="T58" s="228">
        <f t="shared" si="20"/>
        <v>0.54347826086956519</v>
      </c>
      <c r="U58" s="331">
        <v>0.54347826086956519</v>
      </c>
      <c r="V58" s="287">
        <f t="shared" si="9"/>
        <v>0</v>
      </c>
      <c r="W58" s="230">
        <f t="shared" si="47"/>
        <v>4</v>
      </c>
      <c r="X58" s="231">
        <f t="shared" si="47"/>
        <v>0</v>
      </c>
      <c r="Y58" s="232">
        <f t="shared" si="47"/>
        <v>0</v>
      </c>
      <c r="Z58" s="329">
        <f t="shared" si="11"/>
        <v>4</v>
      </c>
      <c r="AA58" s="330">
        <v>4</v>
      </c>
      <c r="AB58" s="305">
        <f t="shared" si="16"/>
        <v>0</v>
      </c>
      <c r="AC58" s="234">
        <f t="shared" ref="AC58" si="101">Z58/Z54*100</f>
        <v>2.0618556701030926</v>
      </c>
      <c r="AD58" s="331">
        <v>2.0618556701030926</v>
      </c>
      <c r="AE58" s="289">
        <f t="shared" si="12"/>
        <v>0</v>
      </c>
      <c r="AF58" s="779"/>
      <c r="AG58" s="782"/>
      <c r="AH58" s="785"/>
      <c r="AI58" s="788"/>
      <c r="AJ58" s="782"/>
      <c r="AK58" s="776"/>
      <c r="AL58" s="776"/>
    </row>
    <row r="59" spans="1:38" ht="14.25" thickBot="1" x14ac:dyDescent="0.2">
      <c r="A59" s="43"/>
      <c r="B59" s="55"/>
      <c r="C59" s="94"/>
      <c r="D59" s="49" t="s">
        <v>24</v>
      </c>
      <c r="E59" s="655"/>
      <c r="F59" s="656"/>
      <c r="G59" s="657"/>
      <c r="H59" s="332">
        <f t="shared" si="3"/>
        <v>0</v>
      </c>
      <c r="I59" s="333">
        <v>0</v>
      </c>
      <c r="J59" s="308">
        <f t="shared" si="4"/>
        <v>0</v>
      </c>
      <c r="K59" s="239">
        <f t="shared" ref="K59" si="102">H59/H54*100</f>
        <v>0</v>
      </c>
      <c r="L59" s="334">
        <v>0</v>
      </c>
      <c r="M59" s="293">
        <f t="shared" si="14"/>
        <v>0</v>
      </c>
      <c r="N59" s="655"/>
      <c r="O59" s="656"/>
      <c r="P59" s="657"/>
      <c r="Q59" s="332">
        <f t="shared" si="6"/>
        <v>0</v>
      </c>
      <c r="R59" s="333">
        <v>0</v>
      </c>
      <c r="S59" s="308">
        <f t="shared" si="7"/>
        <v>0</v>
      </c>
      <c r="T59" s="242">
        <f t="shared" si="22"/>
        <v>0</v>
      </c>
      <c r="U59" s="334">
        <v>0</v>
      </c>
      <c r="V59" s="295">
        <f t="shared" si="9"/>
        <v>0</v>
      </c>
      <c r="W59" s="244">
        <f t="shared" si="47"/>
        <v>0</v>
      </c>
      <c r="X59" s="245">
        <f t="shared" si="47"/>
        <v>0</v>
      </c>
      <c r="Y59" s="246">
        <f t="shared" si="47"/>
        <v>0</v>
      </c>
      <c r="Z59" s="332">
        <f t="shared" si="11"/>
        <v>0</v>
      </c>
      <c r="AA59" s="333">
        <v>0</v>
      </c>
      <c r="AB59" s="309">
        <f t="shared" si="16"/>
        <v>0</v>
      </c>
      <c r="AC59" s="248">
        <f t="shared" ref="AC59" si="103">Z59/Z54*100</f>
        <v>0</v>
      </c>
      <c r="AD59" s="334">
        <v>0</v>
      </c>
      <c r="AE59" s="297">
        <f t="shared" si="12"/>
        <v>0</v>
      </c>
      <c r="AF59" s="780"/>
      <c r="AG59" s="783"/>
      <c r="AH59" s="786"/>
      <c r="AI59" s="789"/>
      <c r="AJ59" s="783"/>
      <c r="AK59" s="777"/>
      <c r="AL59" s="777"/>
    </row>
    <row r="60" spans="1:38" x14ac:dyDescent="0.15">
      <c r="A60" s="50">
        <v>10</v>
      </c>
      <c r="B60" s="51" t="s">
        <v>33</v>
      </c>
      <c r="C60" s="151">
        <v>364</v>
      </c>
      <c r="D60" s="42" t="s">
        <v>19</v>
      </c>
      <c r="E60" s="658">
        <v>1</v>
      </c>
      <c r="F60" s="659">
        <v>0</v>
      </c>
      <c r="G60" s="660">
        <v>0</v>
      </c>
      <c r="H60" s="310">
        <f t="shared" si="3"/>
        <v>1</v>
      </c>
      <c r="I60" s="311">
        <v>1</v>
      </c>
      <c r="J60" s="312">
        <f t="shared" si="4"/>
        <v>0</v>
      </c>
      <c r="K60" s="174">
        <f t="shared" ref="K60" si="104">H60/C60*100</f>
        <v>0.27472527472527475</v>
      </c>
      <c r="L60" s="252">
        <v>0.27472527472527475</v>
      </c>
      <c r="M60" s="253">
        <f t="shared" si="14"/>
        <v>0</v>
      </c>
      <c r="N60" s="658">
        <v>3</v>
      </c>
      <c r="O60" s="659">
        <v>0</v>
      </c>
      <c r="P60" s="660">
        <v>1</v>
      </c>
      <c r="Q60" s="310">
        <f t="shared" si="6"/>
        <v>4</v>
      </c>
      <c r="R60" s="311">
        <v>4</v>
      </c>
      <c r="S60" s="312">
        <f t="shared" si="7"/>
        <v>0</v>
      </c>
      <c r="T60" s="177">
        <f t="shared" si="1"/>
        <v>1.098901098901099</v>
      </c>
      <c r="U60" s="252">
        <v>1.098901098901099</v>
      </c>
      <c r="V60" s="255">
        <f t="shared" si="9"/>
        <v>0</v>
      </c>
      <c r="W60" s="179">
        <f t="shared" si="47"/>
        <v>4</v>
      </c>
      <c r="X60" s="180">
        <f t="shared" si="47"/>
        <v>0</v>
      </c>
      <c r="Y60" s="181">
        <f t="shared" si="47"/>
        <v>1</v>
      </c>
      <c r="Z60" s="310">
        <f t="shared" si="11"/>
        <v>5</v>
      </c>
      <c r="AA60" s="311">
        <v>5</v>
      </c>
      <c r="AB60" s="313">
        <f t="shared" si="16"/>
        <v>0</v>
      </c>
      <c r="AC60" s="183">
        <f t="shared" ref="AC60" si="105">Z60/C60*100</f>
        <v>1.3736263736263736</v>
      </c>
      <c r="AD60" s="252">
        <v>1.3736263736263736</v>
      </c>
      <c r="AE60" s="257">
        <f t="shared" si="12"/>
        <v>0</v>
      </c>
      <c r="AF60" s="778">
        <v>359</v>
      </c>
      <c r="AG60" s="781">
        <v>359</v>
      </c>
      <c r="AH60" s="784">
        <f t="shared" ref="AH60" si="106">AF60-AG60</f>
        <v>0</v>
      </c>
      <c r="AI60" s="790">
        <v>0</v>
      </c>
      <c r="AJ60" s="781">
        <v>0</v>
      </c>
      <c r="AK60" s="775">
        <f t="shared" ref="AK60" si="107">AI60-AJ60</f>
        <v>0</v>
      </c>
      <c r="AL60" s="775"/>
    </row>
    <row r="61" spans="1:38" x14ac:dyDescent="0.15">
      <c r="A61" s="52"/>
      <c r="B61" s="57"/>
      <c r="C61" s="152"/>
      <c r="D61" s="44" t="s">
        <v>20</v>
      </c>
      <c r="E61" s="661">
        <v>1</v>
      </c>
      <c r="F61" s="662">
        <v>0</v>
      </c>
      <c r="G61" s="663">
        <v>0</v>
      </c>
      <c r="H61" s="314">
        <f t="shared" si="3"/>
        <v>1</v>
      </c>
      <c r="I61" s="315">
        <v>1</v>
      </c>
      <c r="J61" s="316">
        <f t="shared" si="4"/>
        <v>0</v>
      </c>
      <c r="K61" s="188">
        <f t="shared" ref="K61" si="108">H61/H60*100</f>
        <v>100</v>
      </c>
      <c r="L61" s="260">
        <v>100</v>
      </c>
      <c r="M61" s="261">
        <f t="shared" si="14"/>
        <v>0</v>
      </c>
      <c r="N61" s="661">
        <v>3</v>
      </c>
      <c r="O61" s="662">
        <v>0</v>
      </c>
      <c r="P61" s="663">
        <v>1</v>
      </c>
      <c r="Q61" s="314">
        <f t="shared" si="6"/>
        <v>4</v>
      </c>
      <c r="R61" s="315">
        <v>4</v>
      </c>
      <c r="S61" s="316">
        <f t="shared" si="7"/>
        <v>0</v>
      </c>
      <c r="T61" s="188">
        <f t="shared" si="8"/>
        <v>100</v>
      </c>
      <c r="U61" s="260">
        <v>100</v>
      </c>
      <c r="V61" s="263">
        <f t="shared" si="9"/>
        <v>0</v>
      </c>
      <c r="W61" s="193">
        <f t="shared" si="47"/>
        <v>4</v>
      </c>
      <c r="X61" s="194">
        <f t="shared" si="47"/>
        <v>0</v>
      </c>
      <c r="Y61" s="195">
        <f t="shared" si="47"/>
        <v>1</v>
      </c>
      <c r="Z61" s="314">
        <f t="shared" si="11"/>
        <v>5</v>
      </c>
      <c r="AA61" s="315">
        <v>5</v>
      </c>
      <c r="AB61" s="317">
        <f t="shared" si="16"/>
        <v>0</v>
      </c>
      <c r="AC61" s="197">
        <f t="shared" ref="AC61" si="109">Z61/Z60*100</f>
        <v>100</v>
      </c>
      <c r="AD61" s="260">
        <v>100</v>
      </c>
      <c r="AE61" s="265">
        <f t="shared" si="12"/>
        <v>0</v>
      </c>
      <c r="AF61" s="779"/>
      <c r="AG61" s="782"/>
      <c r="AH61" s="785"/>
      <c r="AI61" s="791"/>
      <c r="AJ61" s="782"/>
      <c r="AK61" s="776"/>
      <c r="AL61" s="776"/>
    </row>
    <row r="62" spans="1:38" s="18" customFormat="1" ht="12" customHeight="1" x14ac:dyDescent="0.15">
      <c r="A62" s="53"/>
      <c r="B62" s="58"/>
      <c r="C62" s="99"/>
      <c r="D62" s="46" t="s">
        <v>21</v>
      </c>
      <c r="E62" s="649">
        <v>1</v>
      </c>
      <c r="F62" s="650"/>
      <c r="G62" s="651"/>
      <c r="H62" s="318">
        <f t="shared" si="3"/>
        <v>1</v>
      </c>
      <c r="I62" s="319">
        <v>1</v>
      </c>
      <c r="J62" s="320">
        <f t="shared" si="4"/>
        <v>0</v>
      </c>
      <c r="K62" s="202">
        <f t="shared" ref="K62" si="110">H62/H60*100</f>
        <v>100</v>
      </c>
      <c r="L62" s="268">
        <v>100</v>
      </c>
      <c r="M62" s="269">
        <f t="shared" si="14"/>
        <v>0</v>
      </c>
      <c r="N62" s="649">
        <v>3</v>
      </c>
      <c r="O62" s="650"/>
      <c r="P62" s="651">
        <v>1</v>
      </c>
      <c r="Q62" s="318">
        <f t="shared" si="6"/>
        <v>4</v>
      </c>
      <c r="R62" s="319">
        <v>4</v>
      </c>
      <c r="S62" s="320">
        <f t="shared" si="7"/>
        <v>0</v>
      </c>
      <c r="T62" s="202">
        <f t="shared" ref="T62" si="111">Q62/Q60*100</f>
        <v>100</v>
      </c>
      <c r="U62" s="268">
        <v>100</v>
      </c>
      <c r="V62" s="271">
        <f t="shared" si="9"/>
        <v>0</v>
      </c>
      <c r="W62" s="206">
        <f t="shared" si="47"/>
        <v>4</v>
      </c>
      <c r="X62" s="207">
        <f t="shared" si="47"/>
        <v>0</v>
      </c>
      <c r="Y62" s="208">
        <f t="shared" si="47"/>
        <v>1</v>
      </c>
      <c r="Z62" s="318">
        <f t="shared" si="11"/>
        <v>5</v>
      </c>
      <c r="AA62" s="319">
        <v>5</v>
      </c>
      <c r="AB62" s="321">
        <f t="shared" si="16"/>
        <v>0</v>
      </c>
      <c r="AC62" s="210">
        <f t="shared" ref="AC62" si="112">Z62/Z60*100</f>
        <v>100</v>
      </c>
      <c r="AD62" s="268">
        <v>100</v>
      </c>
      <c r="AE62" s="273">
        <f t="shared" si="12"/>
        <v>0</v>
      </c>
      <c r="AF62" s="779"/>
      <c r="AG62" s="782"/>
      <c r="AH62" s="785"/>
      <c r="AI62" s="791"/>
      <c r="AJ62" s="782"/>
      <c r="AK62" s="776"/>
      <c r="AL62" s="776"/>
    </row>
    <row r="63" spans="1:38" s="18" customFormat="1" ht="12" customHeight="1" x14ac:dyDescent="0.15">
      <c r="A63" s="53"/>
      <c r="B63" s="58"/>
      <c r="C63" s="99"/>
      <c r="D63" s="47" t="s">
        <v>22</v>
      </c>
      <c r="E63" s="652"/>
      <c r="F63" s="653"/>
      <c r="G63" s="654"/>
      <c r="H63" s="298">
        <f t="shared" si="3"/>
        <v>0</v>
      </c>
      <c r="I63" s="299">
        <v>0</v>
      </c>
      <c r="J63" s="300">
        <f t="shared" si="4"/>
        <v>0</v>
      </c>
      <c r="K63" s="215">
        <f t="shared" ref="K63" si="113">H63/H60*100</f>
        <v>0</v>
      </c>
      <c r="L63" s="276">
        <v>0</v>
      </c>
      <c r="M63" s="335">
        <f t="shared" si="14"/>
        <v>0</v>
      </c>
      <c r="N63" s="652"/>
      <c r="O63" s="653"/>
      <c r="P63" s="654"/>
      <c r="Q63" s="298">
        <f t="shared" si="6"/>
        <v>0</v>
      </c>
      <c r="R63" s="299">
        <v>0</v>
      </c>
      <c r="S63" s="300">
        <f t="shared" si="7"/>
        <v>0</v>
      </c>
      <c r="T63" s="215">
        <f t="shared" si="18"/>
        <v>0</v>
      </c>
      <c r="U63" s="276">
        <v>0</v>
      </c>
      <c r="V63" s="279">
        <f t="shared" si="9"/>
        <v>0</v>
      </c>
      <c r="W63" s="206">
        <f t="shared" si="47"/>
        <v>0</v>
      </c>
      <c r="X63" s="207">
        <f t="shared" si="47"/>
        <v>0</v>
      </c>
      <c r="Y63" s="208">
        <f t="shared" si="47"/>
        <v>0</v>
      </c>
      <c r="Z63" s="298">
        <f t="shared" si="11"/>
        <v>0</v>
      </c>
      <c r="AA63" s="299">
        <v>0</v>
      </c>
      <c r="AB63" s="301">
        <f t="shared" si="16"/>
        <v>0</v>
      </c>
      <c r="AC63" s="220">
        <f t="shared" ref="AC63" si="114">Z63/Z60*100</f>
        <v>0</v>
      </c>
      <c r="AD63" s="276">
        <v>0</v>
      </c>
      <c r="AE63" s="281">
        <f t="shared" si="12"/>
        <v>0</v>
      </c>
      <c r="AF63" s="779"/>
      <c r="AG63" s="782"/>
      <c r="AH63" s="785"/>
      <c r="AI63" s="791"/>
      <c r="AJ63" s="782"/>
      <c r="AK63" s="776"/>
      <c r="AL63" s="776"/>
    </row>
    <row r="64" spans="1:38" x14ac:dyDescent="0.15">
      <c r="A64" s="52"/>
      <c r="B64" s="57"/>
      <c r="C64" s="152"/>
      <c r="D64" s="59" t="s">
        <v>23</v>
      </c>
      <c r="E64" s="649"/>
      <c r="F64" s="650"/>
      <c r="G64" s="651"/>
      <c r="H64" s="302">
        <f t="shared" si="3"/>
        <v>0</v>
      </c>
      <c r="I64" s="303">
        <v>0</v>
      </c>
      <c r="J64" s="304">
        <f t="shared" si="4"/>
        <v>0</v>
      </c>
      <c r="K64" s="225">
        <f t="shared" ref="K64" si="115">H64/H60*100</f>
        <v>0</v>
      </c>
      <c r="L64" s="284">
        <v>0</v>
      </c>
      <c r="M64" s="285">
        <f t="shared" si="14"/>
        <v>0</v>
      </c>
      <c r="N64" s="649"/>
      <c r="O64" s="650"/>
      <c r="P64" s="651"/>
      <c r="Q64" s="302">
        <f t="shared" si="6"/>
        <v>0</v>
      </c>
      <c r="R64" s="303">
        <v>0</v>
      </c>
      <c r="S64" s="304">
        <f t="shared" si="7"/>
        <v>0</v>
      </c>
      <c r="T64" s="228">
        <f t="shared" si="20"/>
        <v>0</v>
      </c>
      <c r="U64" s="284">
        <v>0</v>
      </c>
      <c r="V64" s="287">
        <f t="shared" si="9"/>
        <v>0</v>
      </c>
      <c r="W64" s="230">
        <f t="shared" si="47"/>
        <v>0</v>
      </c>
      <c r="X64" s="231">
        <f t="shared" si="47"/>
        <v>0</v>
      </c>
      <c r="Y64" s="232">
        <f t="shared" si="47"/>
        <v>0</v>
      </c>
      <c r="Z64" s="302">
        <f t="shared" si="11"/>
        <v>0</v>
      </c>
      <c r="AA64" s="303">
        <v>0</v>
      </c>
      <c r="AB64" s="305">
        <f t="shared" si="16"/>
        <v>0</v>
      </c>
      <c r="AC64" s="234">
        <f t="shared" ref="AC64" si="116">Z64/Z60*100</f>
        <v>0</v>
      </c>
      <c r="AD64" s="284">
        <v>0</v>
      </c>
      <c r="AE64" s="289">
        <f t="shared" si="12"/>
        <v>0</v>
      </c>
      <c r="AF64" s="779"/>
      <c r="AG64" s="782"/>
      <c r="AH64" s="785"/>
      <c r="AI64" s="791"/>
      <c r="AJ64" s="782"/>
      <c r="AK64" s="776"/>
      <c r="AL64" s="776"/>
    </row>
    <row r="65" spans="1:38" ht="14.25" thickBot="1" x14ac:dyDescent="0.2">
      <c r="A65" s="52"/>
      <c r="B65" s="57"/>
      <c r="C65" s="152"/>
      <c r="D65" s="60" t="s">
        <v>24</v>
      </c>
      <c r="E65" s="655"/>
      <c r="F65" s="656"/>
      <c r="G65" s="657"/>
      <c r="H65" s="306">
        <f t="shared" si="3"/>
        <v>0</v>
      </c>
      <c r="I65" s="307">
        <v>0</v>
      </c>
      <c r="J65" s="308">
        <f t="shared" si="4"/>
        <v>0</v>
      </c>
      <c r="K65" s="239">
        <f t="shared" ref="K65" si="117">H65/H60*100</f>
        <v>0</v>
      </c>
      <c r="L65" s="292">
        <v>0</v>
      </c>
      <c r="M65" s="293">
        <f t="shared" si="14"/>
        <v>0</v>
      </c>
      <c r="N65" s="655"/>
      <c r="O65" s="656"/>
      <c r="P65" s="657"/>
      <c r="Q65" s="306">
        <f t="shared" si="6"/>
        <v>0</v>
      </c>
      <c r="R65" s="307">
        <v>0</v>
      </c>
      <c r="S65" s="308">
        <f t="shared" si="7"/>
        <v>0</v>
      </c>
      <c r="T65" s="242">
        <f t="shared" si="22"/>
        <v>0</v>
      </c>
      <c r="U65" s="292">
        <v>0</v>
      </c>
      <c r="V65" s="295">
        <f t="shared" si="9"/>
        <v>0</v>
      </c>
      <c r="W65" s="244">
        <f t="shared" si="47"/>
        <v>0</v>
      </c>
      <c r="X65" s="245">
        <f t="shared" si="47"/>
        <v>0</v>
      </c>
      <c r="Y65" s="246">
        <f t="shared" si="47"/>
        <v>0</v>
      </c>
      <c r="Z65" s="306">
        <f t="shared" si="11"/>
        <v>0</v>
      </c>
      <c r="AA65" s="307">
        <v>0</v>
      </c>
      <c r="AB65" s="309">
        <f t="shared" si="16"/>
        <v>0</v>
      </c>
      <c r="AC65" s="248">
        <f t="shared" ref="AC65" si="118">Z65/Z60*100</f>
        <v>0</v>
      </c>
      <c r="AD65" s="292">
        <v>0</v>
      </c>
      <c r="AE65" s="297">
        <f t="shared" si="12"/>
        <v>0</v>
      </c>
      <c r="AF65" s="780"/>
      <c r="AG65" s="783"/>
      <c r="AH65" s="786"/>
      <c r="AI65" s="792"/>
      <c r="AJ65" s="783"/>
      <c r="AK65" s="777"/>
      <c r="AL65" s="777"/>
    </row>
    <row r="66" spans="1:38" x14ac:dyDescent="0.15">
      <c r="A66" s="28">
        <v>11</v>
      </c>
      <c r="B66" s="29" t="s">
        <v>34</v>
      </c>
      <c r="C66" s="100">
        <v>935</v>
      </c>
      <c r="D66" s="30" t="s">
        <v>19</v>
      </c>
      <c r="E66" s="658">
        <v>81</v>
      </c>
      <c r="F66" s="659">
        <v>34</v>
      </c>
      <c r="G66" s="660">
        <v>161</v>
      </c>
      <c r="H66" s="310">
        <f t="shared" si="3"/>
        <v>276</v>
      </c>
      <c r="I66" s="336">
        <v>276</v>
      </c>
      <c r="J66" s="337">
        <f t="shared" si="4"/>
        <v>0</v>
      </c>
      <c r="K66" s="174">
        <f t="shared" ref="K66" si="119">H66/C66*100</f>
        <v>29.518716577540104</v>
      </c>
      <c r="L66" s="338">
        <v>29.518716577540104</v>
      </c>
      <c r="M66" s="176">
        <f t="shared" si="14"/>
        <v>0</v>
      </c>
      <c r="N66" s="658">
        <v>120</v>
      </c>
      <c r="O66" s="659">
        <v>56</v>
      </c>
      <c r="P66" s="660">
        <v>139</v>
      </c>
      <c r="Q66" s="310">
        <f t="shared" si="6"/>
        <v>315</v>
      </c>
      <c r="R66" s="336">
        <v>315</v>
      </c>
      <c r="S66" s="337">
        <f t="shared" si="7"/>
        <v>0</v>
      </c>
      <c r="T66" s="177">
        <f t="shared" si="1"/>
        <v>33.689839572192511</v>
      </c>
      <c r="U66" s="338">
        <v>33.689839572192511</v>
      </c>
      <c r="V66" s="178">
        <f t="shared" si="9"/>
        <v>0</v>
      </c>
      <c r="W66" s="179">
        <f t="shared" si="47"/>
        <v>201</v>
      </c>
      <c r="X66" s="180">
        <f t="shared" si="47"/>
        <v>90</v>
      </c>
      <c r="Y66" s="181">
        <f t="shared" si="47"/>
        <v>300</v>
      </c>
      <c r="Z66" s="310">
        <f t="shared" si="11"/>
        <v>591</v>
      </c>
      <c r="AA66" s="336">
        <v>591</v>
      </c>
      <c r="AB66" s="339">
        <f t="shared" si="16"/>
        <v>0</v>
      </c>
      <c r="AC66" s="183">
        <f t="shared" ref="AC66" si="120">Z66/C66*100</f>
        <v>63.208556149732622</v>
      </c>
      <c r="AD66" s="338">
        <v>63.208556149732622</v>
      </c>
      <c r="AE66" s="184">
        <f t="shared" si="12"/>
        <v>0</v>
      </c>
      <c r="AF66" s="778">
        <v>344</v>
      </c>
      <c r="AG66" s="763">
        <v>344</v>
      </c>
      <c r="AH66" s="766">
        <f t="shared" ref="AH66" si="121">AF66-AG66</f>
        <v>0</v>
      </c>
      <c r="AI66" s="790">
        <v>0</v>
      </c>
      <c r="AJ66" s="763">
        <v>0</v>
      </c>
      <c r="AK66" s="772">
        <f t="shared" ref="AK66" si="122">AI66-AJ66</f>
        <v>0</v>
      </c>
      <c r="AL66" s="772"/>
    </row>
    <row r="67" spans="1:38" x14ac:dyDescent="0.15">
      <c r="A67" s="31"/>
      <c r="B67" s="32"/>
      <c r="C67" s="147"/>
      <c r="D67" s="17" t="s">
        <v>20</v>
      </c>
      <c r="E67" s="661">
        <v>29</v>
      </c>
      <c r="F67" s="662">
        <v>16</v>
      </c>
      <c r="G67" s="663">
        <v>115</v>
      </c>
      <c r="H67" s="314">
        <f t="shared" si="3"/>
        <v>160</v>
      </c>
      <c r="I67" s="340">
        <v>160</v>
      </c>
      <c r="J67" s="341">
        <f t="shared" si="4"/>
        <v>0</v>
      </c>
      <c r="K67" s="188">
        <f t="shared" ref="K67" si="123">H67/H66*100</f>
        <v>57.971014492753625</v>
      </c>
      <c r="L67" s="342">
        <v>57.971014492753625</v>
      </c>
      <c r="M67" s="190">
        <f>K67-L67</f>
        <v>0</v>
      </c>
      <c r="N67" s="661">
        <v>120</v>
      </c>
      <c r="O67" s="662">
        <v>56</v>
      </c>
      <c r="P67" s="663">
        <v>139</v>
      </c>
      <c r="Q67" s="314">
        <f t="shared" si="6"/>
        <v>315</v>
      </c>
      <c r="R67" s="340">
        <v>315</v>
      </c>
      <c r="S67" s="341">
        <f t="shared" si="7"/>
        <v>0</v>
      </c>
      <c r="T67" s="188">
        <f t="shared" si="8"/>
        <v>100</v>
      </c>
      <c r="U67" s="342">
        <v>100</v>
      </c>
      <c r="V67" s="192">
        <f t="shared" si="9"/>
        <v>0</v>
      </c>
      <c r="W67" s="193">
        <f t="shared" si="47"/>
        <v>149</v>
      </c>
      <c r="X67" s="194">
        <f t="shared" si="47"/>
        <v>72</v>
      </c>
      <c r="Y67" s="195">
        <f t="shared" si="47"/>
        <v>254</v>
      </c>
      <c r="Z67" s="314">
        <f t="shared" si="11"/>
        <v>475</v>
      </c>
      <c r="AA67" s="340">
        <v>475</v>
      </c>
      <c r="AB67" s="343">
        <f t="shared" si="16"/>
        <v>0</v>
      </c>
      <c r="AC67" s="197">
        <f t="shared" ref="AC67" si="124">Z67/Z66*100</f>
        <v>80.372250423011849</v>
      </c>
      <c r="AD67" s="342">
        <v>80.372250423011849</v>
      </c>
      <c r="AE67" s="198">
        <f t="shared" si="12"/>
        <v>0</v>
      </c>
      <c r="AF67" s="779"/>
      <c r="AG67" s="764"/>
      <c r="AH67" s="767"/>
      <c r="AI67" s="791"/>
      <c r="AJ67" s="764"/>
      <c r="AK67" s="773"/>
      <c r="AL67" s="773"/>
    </row>
    <row r="68" spans="1:38" s="18" customFormat="1" ht="12" customHeight="1" x14ac:dyDescent="0.15">
      <c r="A68" s="33"/>
      <c r="B68" s="34"/>
      <c r="C68" s="98"/>
      <c r="D68" s="22" t="s">
        <v>21</v>
      </c>
      <c r="E68" s="649">
        <v>29</v>
      </c>
      <c r="F68" s="650">
        <v>16</v>
      </c>
      <c r="G68" s="651">
        <v>115</v>
      </c>
      <c r="H68" s="318">
        <f t="shared" si="3"/>
        <v>160</v>
      </c>
      <c r="I68" s="344">
        <v>160</v>
      </c>
      <c r="J68" s="345">
        <f t="shared" si="4"/>
        <v>0</v>
      </c>
      <c r="K68" s="202">
        <f t="shared" ref="K68" si="125">H68/H66*100</f>
        <v>57.971014492753625</v>
      </c>
      <c r="L68" s="346">
        <v>57.971014492753625</v>
      </c>
      <c r="M68" s="204">
        <f t="shared" si="14"/>
        <v>0</v>
      </c>
      <c r="N68" s="649">
        <v>120</v>
      </c>
      <c r="O68" s="650">
        <v>56</v>
      </c>
      <c r="P68" s="651">
        <v>139</v>
      </c>
      <c r="Q68" s="318">
        <f t="shared" si="6"/>
        <v>315</v>
      </c>
      <c r="R68" s="344">
        <v>315</v>
      </c>
      <c r="S68" s="345">
        <f t="shared" si="7"/>
        <v>0</v>
      </c>
      <c r="T68" s="202">
        <f t="shared" ref="T68" si="126">Q68/Q66*100</f>
        <v>100</v>
      </c>
      <c r="U68" s="346">
        <v>100</v>
      </c>
      <c r="V68" s="205">
        <f t="shared" si="9"/>
        <v>0</v>
      </c>
      <c r="W68" s="206">
        <f t="shared" si="47"/>
        <v>149</v>
      </c>
      <c r="X68" s="207">
        <f t="shared" si="47"/>
        <v>72</v>
      </c>
      <c r="Y68" s="208">
        <f t="shared" si="47"/>
        <v>254</v>
      </c>
      <c r="Z68" s="318">
        <f t="shared" si="11"/>
        <v>475</v>
      </c>
      <c r="AA68" s="344">
        <v>475</v>
      </c>
      <c r="AB68" s="347">
        <f t="shared" si="16"/>
        <v>0</v>
      </c>
      <c r="AC68" s="210">
        <f t="shared" ref="AC68" si="127">Z68/Z66*100</f>
        <v>80.372250423011849</v>
      </c>
      <c r="AD68" s="346">
        <v>80.372250423011849</v>
      </c>
      <c r="AE68" s="211">
        <f t="shared" si="12"/>
        <v>0</v>
      </c>
      <c r="AF68" s="779"/>
      <c r="AG68" s="764"/>
      <c r="AH68" s="767"/>
      <c r="AI68" s="791"/>
      <c r="AJ68" s="764"/>
      <c r="AK68" s="773"/>
      <c r="AL68" s="773"/>
    </row>
    <row r="69" spans="1:38" s="18" customFormat="1" ht="12" customHeight="1" x14ac:dyDescent="0.15">
      <c r="A69" s="33"/>
      <c r="B69" s="34"/>
      <c r="C69" s="98"/>
      <c r="D69" s="23" t="s">
        <v>22</v>
      </c>
      <c r="E69" s="652"/>
      <c r="F69" s="653"/>
      <c r="G69" s="654"/>
      <c r="H69" s="298">
        <f t="shared" si="3"/>
        <v>0</v>
      </c>
      <c r="I69" s="348">
        <v>0</v>
      </c>
      <c r="J69" s="349">
        <f t="shared" si="4"/>
        <v>0</v>
      </c>
      <c r="K69" s="215">
        <f>H69/H66*100</f>
        <v>0</v>
      </c>
      <c r="L69" s="350">
        <v>0</v>
      </c>
      <c r="M69" s="217">
        <f t="shared" si="14"/>
        <v>0</v>
      </c>
      <c r="N69" s="652"/>
      <c r="O69" s="653"/>
      <c r="P69" s="654"/>
      <c r="Q69" s="298">
        <f t="shared" si="6"/>
        <v>0</v>
      </c>
      <c r="R69" s="348">
        <v>0</v>
      </c>
      <c r="S69" s="349">
        <f t="shared" si="7"/>
        <v>0</v>
      </c>
      <c r="T69" s="215">
        <f t="shared" si="18"/>
        <v>0</v>
      </c>
      <c r="U69" s="350">
        <v>0</v>
      </c>
      <c r="V69" s="218">
        <f t="shared" si="9"/>
        <v>0</v>
      </c>
      <c r="W69" s="206">
        <f t="shared" si="47"/>
        <v>0</v>
      </c>
      <c r="X69" s="207">
        <f t="shared" si="47"/>
        <v>0</v>
      </c>
      <c r="Y69" s="208">
        <f t="shared" si="47"/>
        <v>0</v>
      </c>
      <c r="Z69" s="298">
        <f t="shared" si="11"/>
        <v>0</v>
      </c>
      <c r="AA69" s="348">
        <v>0</v>
      </c>
      <c r="AB69" s="351">
        <f t="shared" si="16"/>
        <v>0</v>
      </c>
      <c r="AC69" s="220">
        <f t="shared" ref="AC69" si="128">Z69/Z66*100</f>
        <v>0</v>
      </c>
      <c r="AD69" s="350">
        <v>0</v>
      </c>
      <c r="AE69" s="221">
        <f t="shared" si="12"/>
        <v>0</v>
      </c>
      <c r="AF69" s="779"/>
      <c r="AG69" s="764"/>
      <c r="AH69" s="767"/>
      <c r="AI69" s="791"/>
      <c r="AJ69" s="764"/>
      <c r="AK69" s="773"/>
      <c r="AL69" s="773"/>
    </row>
    <row r="70" spans="1:38" x14ac:dyDescent="0.15">
      <c r="A70" s="31"/>
      <c r="B70" s="32"/>
      <c r="C70" s="147"/>
      <c r="D70" s="35" t="s">
        <v>23</v>
      </c>
      <c r="E70" s="649">
        <v>52</v>
      </c>
      <c r="F70" s="650">
        <v>18</v>
      </c>
      <c r="G70" s="651">
        <v>46</v>
      </c>
      <c r="H70" s="302">
        <f t="shared" si="3"/>
        <v>116</v>
      </c>
      <c r="I70" s="352">
        <v>116</v>
      </c>
      <c r="J70" s="353">
        <f t="shared" si="4"/>
        <v>0</v>
      </c>
      <c r="K70" s="225">
        <f t="shared" ref="K70" si="129">H70/H66*100</f>
        <v>42.028985507246375</v>
      </c>
      <c r="L70" s="354">
        <v>42.028985507246375</v>
      </c>
      <c r="M70" s="227">
        <f t="shared" si="14"/>
        <v>0</v>
      </c>
      <c r="N70" s="649"/>
      <c r="O70" s="650"/>
      <c r="P70" s="651"/>
      <c r="Q70" s="302">
        <f t="shared" si="6"/>
        <v>0</v>
      </c>
      <c r="R70" s="352">
        <v>0</v>
      </c>
      <c r="S70" s="353">
        <f t="shared" si="7"/>
        <v>0</v>
      </c>
      <c r="T70" s="228">
        <f t="shared" si="20"/>
        <v>0</v>
      </c>
      <c r="U70" s="354">
        <v>0</v>
      </c>
      <c r="V70" s="229">
        <f t="shared" si="9"/>
        <v>0</v>
      </c>
      <c r="W70" s="230">
        <f t="shared" si="47"/>
        <v>52</v>
      </c>
      <c r="X70" s="231">
        <f t="shared" si="47"/>
        <v>18</v>
      </c>
      <c r="Y70" s="232">
        <f t="shared" si="47"/>
        <v>46</v>
      </c>
      <c r="Z70" s="302">
        <f t="shared" si="11"/>
        <v>116</v>
      </c>
      <c r="AA70" s="352">
        <v>116</v>
      </c>
      <c r="AB70" s="355">
        <f t="shared" si="16"/>
        <v>0</v>
      </c>
      <c r="AC70" s="234">
        <f t="shared" ref="AC70" si="130">Z70/Z66*100</f>
        <v>19.627749576988155</v>
      </c>
      <c r="AD70" s="354">
        <v>19.627749576988155</v>
      </c>
      <c r="AE70" s="235">
        <f t="shared" si="12"/>
        <v>0</v>
      </c>
      <c r="AF70" s="779"/>
      <c r="AG70" s="764"/>
      <c r="AH70" s="767"/>
      <c r="AI70" s="791"/>
      <c r="AJ70" s="764"/>
      <c r="AK70" s="773"/>
      <c r="AL70" s="773"/>
    </row>
    <row r="71" spans="1:38" ht="14.25" thickBot="1" x14ac:dyDescent="0.2">
      <c r="A71" s="31"/>
      <c r="B71" s="32"/>
      <c r="C71" s="147"/>
      <c r="D71" s="38" t="s">
        <v>24</v>
      </c>
      <c r="E71" s="655"/>
      <c r="F71" s="656"/>
      <c r="G71" s="657"/>
      <c r="H71" s="306">
        <f t="shared" ref="H71:H134" si="131">SUM(E71:G71)</f>
        <v>0</v>
      </c>
      <c r="I71" s="356">
        <v>0</v>
      </c>
      <c r="J71" s="357">
        <f t="shared" ref="J71:J134" si="132">H71-I71</f>
        <v>0</v>
      </c>
      <c r="K71" s="239">
        <f t="shared" ref="K71" si="133">H71/H66*100</f>
        <v>0</v>
      </c>
      <c r="L71" s="358">
        <v>0</v>
      </c>
      <c r="M71" s="241">
        <f t="shared" si="14"/>
        <v>0</v>
      </c>
      <c r="N71" s="655"/>
      <c r="O71" s="656"/>
      <c r="P71" s="657"/>
      <c r="Q71" s="306">
        <f t="shared" ref="Q71:Q134" si="134">SUM(N71:P71)</f>
        <v>0</v>
      </c>
      <c r="R71" s="356">
        <v>0</v>
      </c>
      <c r="S71" s="357">
        <f t="shared" ref="S71:S134" si="135">Q71-R71</f>
        <v>0</v>
      </c>
      <c r="T71" s="242">
        <f t="shared" si="22"/>
        <v>0</v>
      </c>
      <c r="U71" s="358">
        <v>0</v>
      </c>
      <c r="V71" s="243">
        <f t="shared" ref="V71:V134" si="136">T71-U71</f>
        <v>0</v>
      </c>
      <c r="W71" s="244">
        <f t="shared" si="47"/>
        <v>0</v>
      </c>
      <c r="X71" s="245">
        <f t="shared" si="47"/>
        <v>0</v>
      </c>
      <c r="Y71" s="246">
        <f t="shared" si="47"/>
        <v>0</v>
      </c>
      <c r="Z71" s="306">
        <f t="shared" ref="Z71:Z134" si="137">SUM(W71:Y71)</f>
        <v>0</v>
      </c>
      <c r="AA71" s="356">
        <v>0</v>
      </c>
      <c r="AB71" s="359">
        <f t="shared" si="16"/>
        <v>0</v>
      </c>
      <c r="AC71" s="248">
        <f t="shared" ref="AC71" si="138">Z71/Z66*100</f>
        <v>0</v>
      </c>
      <c r="AD71" s="358">
        <v>0</v>
      </c>
      <c r="AE71" s="249">
        <f t="shared" ref="AE71:AE134" si="139">AC71-AD71</f>
        <v>0</v>
      </c>
      <c r="AF71" s="780"/>
      <c r="AG71" s="765"/>
      <c r="AH71" s="768"/>
      <c r="AI71" s="792"/>
      <c r="AJ71" s="765"/>
      <c r="AK71" s="774"/>
      <c r="AL71" s="774"/>
    </row>
    <row r="72" spans="1:38" s="84" customFormat="1" x14ac:dyDescent="0.15">
      <c r="A72" s="50">
        <v>12</v>
      </c>
      <c r="B72" s="51" t="s">
        <v>35</v>
      </c>
      <c r="C72" s="151">
        <v>2518</v>
      </c>
      <c r="D72" s="42" t="s">
        <v>19</v>
      </c>
      <c r="E72" s="658">
        <v>0</v>
      </c>
      <c r="F72" s="659">
        <v>0</v>
      </c>
      <c r="G72" s="660">
        <v>0</v>
      </c>
      <c r="H72" s="310">
        <f t="shared" si="131"/>
        <v>0</v>
      </c>
      <c r="I72" s="311">
        <v>0</v>
      </c>
      <c r="J72" s="312">
        <f t="shared" si="132"/>
        <v>0</v>
      </c>
      <c r="K72" s="174">
        <f t="shared" ref="K72" si="140">H72/C72*100</f>
        <v>0</v>
      </c>
      <c r="L72" s="252">
        <v>0</v>
      </c>
      <c r="M72" s="253">
        <f t="shared" ref="M72:M132" si="141">K72-L72</f>
        <v>0</v>
      </c>
      <c r="N72" s="658">
        <v>18</v>
      </c>
      <c r="O72" s="659">
        <v>3</v>
      </c>
      <c r="P72" s="660">
        <v>59</v>
      </c>
      <c r="Q72" s="310">
        <f t="shared" si="134"/>
        <v>80</v>
      </c>
      <c r="R72" s="311">
        <v>80</v>
      </c>
      <c r="S72" s="312">
        <f t="shared" si="135"/>
        <v>0</v>
      </c>
      <c r="T72" s="177">
        <f t="shared" ref="T72:T132" si="142">Q72/C72*100</f>
        <v>3.177124702144559</v>
      </c>
      <c r="U72" s="252">
        <v>3.177124702144559</v>
      </c>
      <c r="V72" s="255">
        <f t="shared" si="136"/>
        <v>0</v>
      </c>
      <c r="W72" s="179">
        <f t="shared" si="47"/>
        <v>18</v>
      </c>
      <c r="X72" s="180">
        <f t="shared" si="47"/>
        <v>3</v>
      </c>
      <c r="Y72" s="181">
        <f t="shared" si="47"/>
        <v>59</v>
      </c>
      <c r="Z72" s="310">
        <f t="shared" si="137"/>
        <v>80</v>
      </c>
      <c r="AA72" s="311">
        <v>80</v>
      </c>
      <c r="AB72" s="313">
        <f t="shared" ref="AB72:AB135" si="143">Z72-AA72</f>
        <v>0</v>
      </c>
      <c r="AC72" s="183">
        <f t="shared" ref="AC72" si="144">Z72/C72*100</f>
        <v>3.177124702144559</v>
      </c>
      <c r="AD72" s="252">
        <v>3.177124702144559</v>
      </c>
      <c r="AE72" s="257">
        <f t="shared" si="139"/>
        <v>0</v>
      </c>
      <c r="AF72" s="778">
        <v>2435</v>
      </c>
      <c r="AG72" s="781">
        <v>2435</v>
      </c>
      <c r="AH72" s="784">
        <f t="shared" ref="AH72" si="145">AF72-AG72</f>
        <v>0</v>
      </c>
      <c r="AI72" s="790">
        <v>3</v>
      </c>
      <c r="AJ72" s="781">
        <v>3</v>
      </c>
      <c r="AK72" s="775">
        <f t="shared" ref="AK72" si="146">AI72-AJ72</f>
        <v>0</v>
      </c>
      <c r="AL72" s="775"/>
    </row>
    <row r="73" spans="1:38" s="84" customFormat="1" x14ac:dyDescent="0.15">
      <c r="A73" s="52"/>
      <c r="B73" s="719"/>
      <c r="C73" s="152"/>
      <c r="D73" s="44" t="s">
        <v>20</v>
      </c>
      <c r="E73" s="661">
        <v>0</v>
      </c>
      <c r="F73" s="662">
        <v>0</v>
      </c>
      <c r="G73" s="663">
        <v>0</v>
      </c>
      <c r="H73" s="314">
        <f t="shared" si="131"/>
        <v>0</v>
      </c>
      <c r="I73" s="315">
        <v>0</v>
      </c>
      <c r="J73" s="316">
        <f t="shared" si="132"/>
        <v>0</v>
      </c>
      <c r="K73" s="188" t="s">
        <v>84</v>
      </c>
      <c r="L73" s="260" t="s">
        <v>84</v>
      </c>
      <c r="M73" s="261" t="s">
        <v>93</v>
      </c>
      <c r="N73" s="661">
        <v>11</v>
      </c>
      <c r="O73" s="662">
        <v>2</v>
      </c>
      <c r="P73" s="663">
        <v>37</v>
      </c>
      <c r="Q73" s="314">
        <f t="shared" si="134"/>
        <v>50</v>
      </c>
      <c r="R73" s="315">
        <v>50</v>
      </c>
      <c r="S73" s="316">
        <f t="shared" si="135"/>
        <v>0</v>
      </c>
      <c r="T73" s="188">
        <f t="shared" ref="T73:T133" si="147">Q73/Q72*100</f>
        <v>62.5</v>
      </c>
      <c r="U73" s="260">
        <v>62.5</v>
      </c>
      <c r="V73" s="263">
        <f t="shared" si="136"/>
        <v>0</v>
      </c>
      <c r="W73" s="193">
        <f t="shared" si="47"/>
        <v>11</v>
      </c>
      <c r="X73" s="194">
        <f t="shared" si="47"/>
        <v>2</v>
      </c>
      <c r="Y73" s="195">
        <f t="shared" si="47"/>
        <v>37</v>
      </c>
      <c r="Z73" s="314">
        <f t="shared" si="137"/>
        <v>50</v>
      </c>
      <c r="AA73" s="315">
        <v>50</v>
      </c>
      <c r="AB73" s="317">
        <f t="shared" si="143"/>
        <v>0</v>
      </c>
      <c r="AC73" s="197">
        <f t="shared" ref="AC73" si="148">Z73/Z72*100</f>
        <v>62.5</v>
      </c>
      <c r="AD73" s="260">
        <v>62.5</v>
      </c>
      <c r="AE73" s="265">
        <f t="shared" si="139"/>
        <v>0</v>
      </c>
      <c r="AF73" s="779"/>
      <c r="AG73" s="782"/>
      <c r="AH73" s="785"/>
      <c r="AI73" s="791"/>
      <c r="AJ73" s="782"/>
      <c r="AK73" s="776"/>
      <c r="AL73" s="776"/>
    </row>
    <row r="74" spans="1:38" s="19" customFormat="1" ht="12" customHeight="1" x14ac:dyDescent="0.15">
      <c r="A74" s="53"/>
      <c r="B74" s="719"/>
      <c r="C74" s="99"/>
      <c r="D74" s="46" t="s">
        <v>21</v>
      </c>
      <c r="E74" s="649"/>
      <c r="F74" s="650"/>
      <c r="G74" s="651"/>
      <c r="H74" s="318">
        <f t="shared" si="131"/>
        <v>0</v>
      </c>
      <c r="I74" s="319">
        <v>0</v>
      </c>
      <c r="J74" s="320">
        <f t="shared" si="132"/>
        <v>0</v>
      </c>
      <c r="K74" s="202" t="s">
        <v>84</v>
      </c>
      <c r="L74" s="268" t="s">
        <v>84</v>
      </c>
      <c r="M74" s="269" t="s">
        <v>93</v>
      </c>
      <c r="N74" s="649">
        <v>11</v>
      </c>
      <c r="O74" s="650">
        <v>2</v>
      </c>
      <c r="P74" s="651">
        <v>37</v>
      </c>
      <c r="Q74" s="318">
        <f t="shared" si="134"/>
        <v>50</v>
      </c>
      <c r="R74" s="319">
        <v>50</v>
      </c>
      <c r="S74" s="320">
        <f t="shared" si="135"/>
        <v>0</v>
      </c>
      <c r="T74" s="202">
        <f t="shared" ref="T74" si="149">Q74/Q72*100</f>
        <v>62.5</v>
      </c>
      <c r="U74" s="268">
        <v>62.5</v>
      </c>
      <c r="V74" s="271">
        <f t="shared" si="136"/>
        <v>0</v>
      </c>
      <c r="W74" s="206">
        <f t="shared" si="47"/>
        <v>11</v>
      </c>
      <c r="X74" s="207">
        <f t="shared" si="47"/>
        <v>2</v>
      </c>
      <c r="Y74" s="208">
        <f t="shared" si="47"/>
        <v>37</v>
      </c>
      <c r="Z74" s="318">
        <f t="shared" si="137"/>
        <v>50</v>
      </c>
      <c r="AA74" s="319">
        <v>50</v>
      </c>
      <c r="AB74" s="321">
        <f t="shared" si="143"/>
        <v>0</v>
      </c>
      <c r="AC74" s="210">
        <f t="shared" ref="AC74" si="150">Z74/Z72*100</f>
        <v>62.5</v>
      </c>
      <c r="AD74" s="268">
        <v>62.5</v>
      </c>
      <c r="AE74" s="273">
        <f t="shared" si="139"/>
        <v>0</v>
      </c>
      <c r="AF74" s="779"/>
      <c r="AG74" s="782"/>
      <c r="AH74" s="785"/>
      <c r="AI74" s="791"/>
      <c r="AJ74" s="782"/>
      <c r="AK74" s="776"/>
      <c r="AL74" s="776"/>
    </row>
    <row r="75" spans="1:38" s="19" customFormat="1" ht="12" customHeight="1" x14ac:dyDescent="0.15">
      <c r="A75" s="53"/>
      <c r="B75" s="719"/>
      <c r="C75" s="99"/>
      <c r="D75" s="47" t="s">
        <v>22</v>
      </c>
      <c r="E75" s="652"/>
      <c r="F75" s="653"/>
      <c r="G75" s="654"/>
      <c r="H75" s="298">
        <f t="shared" si="131"/>
        <v>0</v>
      </c>
      <c r="I75" s="299">
        <v>0</v>
      </c>
      <c r="J75" s="300">
        <f t="shared" si="132"/>
        <v>0</v>
      </c>
      <c r="K75" s="215" t="s">
        <v>84</v>
      </c>
      <c r="L75" s="276" t="s">
        <v>84</v>
      </c>
      <c r="M75" s="277" t="s">
        <v>93</v>
      </c>
      <c r="N75" s="652"/>
      <c r="O75" s="653"/>
      <c r="P75" s="654"/>
      <c r="Q75" s="298">
        <f t="shared" si="134"/>
        <v>0</v>
      </c>
      <c r="R75" s="299">
        <v>0</v>
      </c>
      <c r="S75" s="300">
        <f t="shared" si="135"/>
        <v>0</v>
      </c>
      <c r="T75" s="215">
        <f t="shared" ref="T75:T135" si="151">Q75/Q72*100</f>
        <v>0</v>
      </c>
      <c r="U75" s="276">
        <v>0</v>
      </c>
      <c r="V75" s="279">
        <f t="shared" si="136"/>
        <v>0</v>
      </c>
      <c r="W75" s="206">
        <f t="shared" si="47"/>
        <v>0</v>
      </c>
      <c r="X75" s="207">
        <f t="shared" si="47"/>
        <v>0</v>
      </c>
      <c r="Y75" s="208">
        <f t="shared" si="47"/>
        <v>0</v>
      </c>
      <c r="Z75" s="298">
        <f t="shared" si="137"/>
        <v>0</v>
      </c>
      <c r="AA75" s="299">
        <v>0</v>
      </c>
      <c r="AB75" s="301">
        <f t="shared" si="143"/>
        <v>0</v>
      </c>
      <c r="AC75" s="220">
        <f t="shared" ref="AC75" si="152">Z75/Z72*100</f>
        <v>0</v>
      </c>
      <c r="AD75" s="276">
        <v>0</v>
      </c>
      <c r="AE75" s="281">
        <f t="shared" si="139"/>
        <v>0</v>
      </c>
      <c r="AF75" s="779"/>
      <c r="AG75" s="782"/>
      <c r="AH75" s="785"/>
      <c r="AI75" s="791"/>
      <c r="AJ75" s="782"/>
      <c r="AK75" s="776"/>
      <c r="AL75" s="776"/>
    </row>
    <row r="76" spans="1:38" s="84" customFormat="1" x14ac:dyDescent="0.15">
      <c r="A76" s="52"/>
      <c r="B76" s="719"/>
      <c r="C76" s="152"/>
      <c r="D76" s="59" t="s">
        <v>23</v>
      </c>
      <c r="E76" s="649"/>
      <c r="F76" s="650"/>
      <c r="G76" s="651"/>
      <c r="H76" s="302">
        <f t="shared" si="131"/>
        <v>0</v>
      </c>
      <c r="I76" s="303">
        <v>0</v>
      </c>
      <c r="J76" s="304">
        <f t="shared" si="132"/>
        <v>0</v>
      </c>
      <c r="K76" s="225" t="s">
        <v>84</v>
      </c>
      <c r="L76" s="284" t="s">
        <v>84</v>
      </c>
      <c r="M76" s="285" t="s">
        <v>93</v>
      </c>
      <c r="N76" s="649">
        <v>7</v>
      </c>
      <c r="O76" s="650">
        <v>1</v>
      </c>
      <c r="P76" s="651">
        <v>22</v>
      </c>
      <c r="Q76" s="302">
        <f t="shared" si="134"/>
        <v>30</v>
      </c>
      <c r="R76" s="303">
        <v>30</v>
      </c>
      <c r="S76" s="304">
        <f t="shared" si="135"/>
        <v>0</v>
      </c>
      <c r="T76" s="228">
        <f t="shared" ref="T76:T136" si="153">Q76/Q72*100</f>
        <v>37.5</v>
      </c>
      <c r="U76" s="284">
        <v>37.5</v>
      </c>
      <c r="V76" s="287">
        <f t="shared" si="136"/>
        <v>0</v>
      </c>
      <c r="W76" s="230">
        <f t="shared" si="47"/>
        <v>7</v>
      </c>
      <c r="X76" s="231">
        <f t="shared" si="47"/>
        <v>1</v>
      </c>
      <c r="Y76" s="232">
        <f t="shared" si="47"/>
        <v>22</v>
      </c>
      <c r="Z76" s="302">
        <f t="shared" si="137"/>
        <v>30</v>
      </c>
      <c r="AA76" s="303">
        <v>30</v>
      </c>
      <c r="AB76" s="360">
        <f t="shared" si="143"/>
        <v>0</v>
      </c>
      <c r="AC76" s="234">
        <f t="shared" ref="AC76" si="154">Z76/Z72*100</f>
        <v>37.5</v>
      </c>
      <c r="AD76" s="284">
        <v>37.5</v>
      </c>
      <c r="AE76" s="289">
        <f t="shared" si="139"/>
        <v>0</v>
      </c>
      <c r="AF76" s="779"/>
      <c r="AG76" s="782"/>
      <c r="AH76" s="785"/>
      <c r="AI76" s="791"/>
      <c r="AJ76" s="782"/>
      <c r="AK76" s="776"/>
      <c r="AL76" s="776"/>
    </row>
    <row r="77" spans="1:38" s="84" customFormat="1" ht="14.25" thickBot="1" x14ac:dyDescent="0.2">
      <c r="A77" s="52"/>
      <c r="B77" s="720"/>
      <c r="C77" s="152"/>
      <c r="D77" s="60" t="s">
        <v>24</v>
      </c>
      <c r="E77" s="655"/>
      <c r="F77" s="656"/>
      <c r="G77" s="657"/>
      <c r="H77" s="306">
        <f t="shared" si="131"/>
        <v>0</v>
      </c>
      <c r="I77" s="307">
        <v>0</v>
      </c>
      <c r="J77" s="308">
        <f t="shared" si="132"/>
        <v>0</v>
      </c>
      <c r="K77" s="239" t="s">
        <v>84</v>
      </c>
      <c r="L77" s="292" t="s">
        <v>84</v>
      </c>
      <c r="M77" s="293" t="s">
        <v>93</v>
      </c>
      <c r="N77" s="655"/>
      <c r="O77" s="656"/>
      <c r="P77" s="657"/>
      <c r="Q77" s="306">
        <f t="shared" si="134"/>
        <v>0</v>
      </c>
      <c r="R77" s="307">
        <v>0</v>
      </c>
      <c r="S77" s="308">
        <f t="shared" si="135"/>
        <v>0</v>
      </c>
      <c r="T77" s="242">
        <f t="shared" ref="T77:T137" si="155">Q77/Q72*100</f>
        <v>0</v>
      </c>
      <c r="U77" s="292">
        <v>0</v>
      </c>
      <c r="V77" s="295">
        <f t="shared" si="136"/>
        <v>0</v>
      </c>
      <c r="W77" s="244">
        <f t="shared" si="47"/>
        <v>0</v>
      </c>
      <c r="X77" s="245">
        <f t="shared" si="47"/>
        <v>0</v>
      </c>
      <c r="Y77" s="246">
        <f t="shared" si="47"/>
        <v>0</v>
      </c>
      <c r="Z77" s="306">
        <f t="shared" si="137"/>
        <v>0</v>
      </c>
      <c r="AA77" s="307">
        <v>0</v>
      </c>
      <c r="AB77" s="309">
        <f t="shared" si="143"/>
        <v>0</v>
      </c>
      <c r="AC77" s="248">
        <f t="shared" ref="AC77" si="156">Z77/Z72*100</f>
        <v>0</v>
      </c>
      <c r="AD77" s="292">
        <v>0</v>
      </c>
      <c r="AE77" s="297">
        <f t="shared" si="139"/>
        <v>0</v>
      </c>
      <c r="AF77" s="780"/>
      <c r="AG77" s="783"/>
      <c r="AH77" s="786"/>
      <c r="AI77" s="792"/>
      <c r="AJ77" s="783"/>
      <c r="AK77" s="777"/>
      <c r="AL77" s="777"/>
    </row>
    <row r="78" spans="1:38" x14ac:dyDescent="0.15">
      <c r="A78" s="12">
        <v>13</v>
      </c>
      <c r="B78" s="806" t="s">
        <v>36</v>
      </c>
      <c r="C78" s="87">
        <v>1291</v>
      </c>
      <c r="D78" s="14" t="s">
        <v>19</v>
      </c>
      <c r="E78" s="658">
        <v>20</v>
      </c>
      <c r="F78" s="659">
        <v>19</v>
      </c>
      <c r="G78" s="660">
        <v>56</v>
      </c>
      <c r="H78" s="310">
        <f t="shared" si="131"/>
        <v>95</v>
      </c>
      <c r="I78" s="336">
        <v>95</v>
      </c>
      <c r="J78" s="337">
        <f t="shared" si="132"/>
        <v>0</v>
      </c>
      <c r="K78" s="174">
        <f t="shared" ref="K78" si="157">H78/C78*100</f>
        <v>7.358636715724244</v>
      </c>
      <c r="L78" s="338">
        <v>7.358636715724244</v>
      </c>
      <c r="M78" s="176">
        <f t="shared" si="141"/>
        <v>0</v>
      </c>
      <c r="N78" s="658">
        <v>108</v>
      </c>
      <c r="O78" s="659">
        <v>28</v>
      </c>
      <c r="P78" s="660">
        <v>266</v>
      </c>
      <c r="Q78" s="310">
        <f t="shared" si="134"/>
        <v>402</v>
      </c>
      <c r="R78" s="336">
        <v>402</v>
      </c>
      <c r="S78" s="337">
        <f t="shared" si="135"/>
        <v>0</v>
      </c>
      <c r="T78" s="177">
        <f t="shared" si="142"/>
        <v>31.138652207591015</v>
      </c>
      <c r="U78" s="338">
        <v>31.138652207591015</v>
      </c>
      <c r="V78" s="178">
        <f t="shared" si="136"/>
        <v>0</v>
      </c>
      <c r="W78" s="179">
        <f t="shared" si="47"/>
        <v>128</v>
      </c>
      <c r="X78" s="180">
        <f t="shared" si="47"/>
        <v>47</v>
      </c>
      <c r="Y78" s="181">
        <f t="shared" si="47"/>
        <v>322</v>
      </c>
      <c r="Z78" s="310">
        <f t="shared" si="137"/>
        <v>497</v>
      </c>
      <c r="AA78" s="336">
        <v>497</v>
      </c>
      <c r="AB78" s="339">
        <f t="shared" si="143"/>
        <v>0</v>
      </c>
      <c r="AC78" s="183">
        <f t="shared" ref="AC78:AC138" si="158">Z78/C78*100</f>
        <v>38.49728892331526</v>
      </c>
      <c r="AD78" s="338">
        <v>38.49728892331526</v>
      </c>
      <c r="AE78" s="184">
        <f t="shared" si="139"/>
        <v>0</v>
      </c>
      <c r="AF78" s="778">
        <v>789</v>
      </c>
      <c r="AG78" s="763">
        <v>789</v>
      </c>
      <c r="AH78" s="766">
        <f t="shared" ref="AH78" si="159">AF78-AG78</f>
        <v>0</v>
      </c>
      <c r="AI78" s="787">
        <v>5</v>
      </c>
      <c r="AJ78" s="763">
        <v>5</v>
      </c>
      <c r="AK78" s="772">
        <f t="shared" ref="AK78" si="160">AI78-AJ78</f>
        <v>0</v>
      </c>
      <c r="AL78" s="772"/>
    </row>
    <row r="79" spans="1:38" x14ac:dyDescent="0.15">
      <c r="A79" s="15"/>
      <c r="B79" s="807"/>
      <c r="C79" s="88"/>
      <c r="D79" s="17" t="s">
        <v>20</v>
      </c>
      <c r="E79" s="661">
        <v>13</v>
      </c>
      <c r="F79" s="662">
        <v>10</v>
      </c>
      <c r="G79" s="663">
        <v>52</v>
      </c>
      <c r="H79" s="314">
        <f t="shared" si="131"/>
        <v>75</v>
      </c>
      <c r="I79" s="340">
        <v>75</v>
      </c>
      <c r="J79" s="341">
        <f t="shared" si="132"/>
        <v>0</v>
      </c>
      <c r="K79" s="188">
        <f t="shared" ref="K79" si="161">H79/H78*100</f>
        <v>78.94736842105263</v>
      </c>
      <c r="L79" s="342">
        <v>78.94736842105263</v>
      </c>
      <c r="M79" s="190">
        <f t="shared" si="141"/>
        <v>0</v>
      </c>
      <c r="N79" s="661">
        <v>90</v>
      </c>
      <c r="O79" s="662">
        <v>21</v>
      </c>
      <c r="P79" s="663">
        <v>212</v>
      </c>
      <c r="Q79" s="314">
        <f t="shared" si="134"/>
        <v>323</v>
      </c>
      <c r="R79" s="340">
        <v>323</v>
      </c>
      <c r="S79" s="341">
        <f t="shared" si="135"/>
        <v>0</v>
      </c>
      <c r="T79" s="188">
        <f t="shared" si="147"/>
        <v>80.348258706467661</v>
      </c>
      <c r="U79" s="342">
        <v>80.348258706467661</v>
      </c>
      <c r="V79" s="192">
        <f t="shared" si="136"/>
        <v>0</v>
      </c>
      <c r="W79" s="193">
        <f t="shared" si="47"/>
        <v>103</v>
      </c>
      <c r="X79" s="194">
        <f t="shared" si="47"/>
        <v>31</v>
      </c>
      <c r="Y79" s="195">
        <f t="shared" si="47"/>
        <v>264</v>
      </c>
      <c r="Z79" s="314">
        <f t="shared" si="137"/>
        <v>398</v>
      </c>
      <c r="AA79" s="340">
        <v>398</v>
      </c>
      <c r="AB79" s="343">
        <f t="shared" si="143"/>
        <v>0</v>
      </c>
      <c r="AC79" s="197">
        <f t="shared" ref="AC79:AC139" si="162">Z79/Z78*100</f>
        <v>80.080482897384314</v>
      </c>
      <c r="AD79" s="342">
        <v>80.080482897384314</v>
      </c>
      <c r="AE79" s="198">
        <f t="shared" si="139"/>
        <v>0</v>
      </c>
      <c r="AF79" s="779"/>
      <c r="AG79" s="764"/>
      <c r="AH79" s="767"/>
      <c r="AI79" s="788"/>
      <c r="AJ79" s="764"/>
      <c r="AK79" s="773"/>
      <c r="AL79" s="773"/>
    </row>
    <row r="80" spans="1:38" s="18" customFormat="1" ht="12" customHeight="1" x14ac:dyDescent="0.15">
      <c r="A80" s="20"/>
      <c r="B80" s="21"/>
      <c r="C80" s="89"/>
      <c r="D80" s="22" t="s">
        <v>21</v>
      </c>
      <c r="E80" s="649">
        <v>13</v>
      </c>
      <c r="F80" s="650">
        <v>10</v>
      </c>
      <c r="G80" s="651">
        <v>52</v>
      </c>
      <c r="H80" s="318">
        <f t="shared" si="131"/>
        <v>75</v>
      </c>
      <c r="I80" s="344">
        <v>73</v>
      </c>
      <c r="J80" s="345">
        <f t="shared" si="132"/>
        <v>2</v>
      </c>
      <c r="K80" s="202">
        <f t="shared" ref="K80" si="163">H80/H78*100</f>
        <v>78.94736842105263</v>
      </c>
      <c r="L80" s="346">
        <v>76.84210526315789</v>
      </c>
      <c r="M80" s="204">
        <f t="shared" si="141"/>
        <v>2.1052631578947398</v>
      </c>
      <c r="N80" s="649">
        <v>90</v>
      </c>
      <c r="O80" s="650">
        <v>21</v>
      </c>
      <c r="P80" s="651">
        <v>212</v>
      </c>
      <c r="Q80" s="318">
        <f t="shared" si="134"/>
        <v>323</v>
      </c>
      <c r="R80" s="344">
        <v>323</v>
      </c>
      <c r="S80" s="345">
        <f t="shared" si="135"/>
        <v>0</v>
      </c>
      <c r="T80" s="202">
        <f t="shared" ref="T80" si="164">Q80/Q78*100</f>
        <v>80.348258706467661</v>
      </c>
      <c r="U80" s="346">
        <v>80.348258706467661</v>
      </c>
      <c r="V80" s="205">
        <f t="shared" si="136"/>
        <v>0</v>
      </c>
      <c r="W80" s="206">
        <f t="shared" si="47"/>
        <v>103</v>
      </c>
      <c r="X80" s="207">
        <f t="shared" si="47"/>
        <v>31</v>
      </c>
      <c r="Y80" s="208">
        <f t="shared" si="47"/>
        <v>264</v>
      </c>
      <c r="Z80" s="318">
        <f t="shared" si="137"/>
        <v>398</v>
      </c>
      <c r="AA80" s="344">
        <v>396</v>
      </c>
      <c r="AB80" s="347">
        <f t="shared" si="143"/>
        <v>2</v>
      </c>
      <c r="AC80" s="210">
        <f t="shared" ref="AC80:AC140" si="165">Z80/Z78*100</f>
        <v>80.080482897384314</v>
      </c>
      <c r="AD80" s="346">
        <v>79.678068410462771</v>
      </c>
      <c r="AE80" s="211">
        <f t="shared" si="139"/>
        <v>0.40241448692154336</v>
      </c>
      <c r="AF80" s="779"/>
      <c r="AG80" s="764"/>
      <c r="AH80" s="767"/>
      <c r="AI80" s="788"/>
      <c r="AJ80" s="764"/>
      <c r="AK80" s="773"/>
      <c r="AL80" s="773"/>
    </row>
    <row r="81" spans="1:38" s="18" customFormat="1" ht="12" customHeight="1" x14ac:dyDescent="0.15">
      <c r="A81" s="20"/>
      <c r="B81" s="21"/>
      <c r="C81" s="89"/>
      <c r="D81" s="23" t="s">
        <v>22</v>
      </c>
      <c r="E81" s="652">
        <v>0</v>
      </c>
      <c r="F81" s="653">
        <v>0</v>
      </c>
      <c r="G81" s="654">
        <v>0</v>
      </c>
      <c r="H81" s="298">
        <f t="shared" si="131"/>
        <v>0</v>
      </c>
      <c r="I81" s="348">
        <v>2</v>
      </c>
      <c r="J81" s="349">
        <f t="shared" si="132"/>
        <v>-2</v>
      </c>
      <c r="K81" s="215">
        <f t="shared" ref="K81" si="166">H81/H78*100</f>
        <v>0</v>
      </c>
      <c r="L81" s="350">
        <v>2.1052631578947367</v>
      </c>
      <c r="M81" s="217">
        <f t="shared" si="141"/>
        <v>-2.1052631578947367</v>
      </c>
      <c r="N81" s="652">
        <v>0</v>
      </c>
      <c r="O81" s="653">
        <v>0</v>
      </c>
      <c r="P81" s="654">
        <v>0</v>
      </c>
      <c r="Q81" s="298">
        <f t="shared" si="134"/>
        <v>0</v>
      </c>
      <c r="R81" s="348">
        <v>0</v>
      </c>
      <c r="S81" s="349">
        <f t="shared" si="135"/>
        <v>0</v>
      </c>
      <c r="T81" s="215">
        <f t="shared" si="151"/>
        <v>0</v>
      </c>
      <c r="U81" s="350">
        <v>0</v>
      </c>
      <c r="V81" s="218">
        <f t="shared" si="136"/>
        <v>0</v>
      </c>
      <c r="W81" s="206">
        <f t="shared" si="47"/>
        <v>0</v>
      </c>
      <c r="X81" s="207">
        <f t="shared" si="47"/>
        <v>0</v>
      </c>
      <c r="Y81" s="208">
        <f t="shared" si="47"/>
        <v>0</v>
      </c>
      <c r="Z81" s="298">
        <f t="shared" si="137"/>
        <v>0</v>
      </c>
      <c r="AA81" s="348">
        <v>2</v>
      </c>
      <c r="AB81" s="351">
        <f t="shared" si="143"/>
        <v>-2</v>
      </c>
      <c r="AC81" s="220">
        <f t="shared" ref="AC81:AC141" si="167">Z81/Z78*100</f>
        <v>0</v>
      </c>
      <c r="AD81" s="350">
        <v>0.4024144869215292</v>
      </c>
      <c r="AE81" s="221">
        <f t="shared" si="139"/>
        <v>-0.4024144869215292</v>
      </c>
      <c r="AF81" s="779"/>
      <c r="AG81" s="764"/>
      <c r="AH81" s="767"/>
      <c r="AI81" s="788"/>
      <c r="AJ81" s="764"/>
      <c r="AK81" s="773"/>
      <c r="AL81" s="773"/>
    </row>
    <row r="82" spans="1:38" x14ac:dyDescent="0.15">
      <c r="A82" s="15"/>
      <c r="B82" s="16"/>
      <c r="C82" s="88"/>
      <c r="D82" s="24" t="s">
        <v>23</v>
      </c>
      <c r="E82" s="649">
        <v>7</v>
      </c>
      <c r="F82" s="650">
        <v>9</v>
      </c>
      <c r="G82" s="651">
        <v>4</v>
      </c>
      <c r="H82" s="302">
        <f t="shared" si="131"/>
        <v>20</v>
      </c>
      <c r="I82" s="352">
        <v>20</v>
      </c>
      <c r="J82" s="353">
        <f t="shared" si="132"/>
        <v>0</v>
      </c>
      <c r="K82" s="225">
        <f t="shared" ref="K82" si="168">H82/H78*100</f>
        <v>21.052631578947366</v>
      </c>
      <c r="L82" s="354">
        <v>21.052631578947366</v>
      </c>
      <c r="M82" s="227">
        <f t="shared" si="141"/>
        <v>0</v>
      </c>
      <c r="N82" s="649">
        <v>18</v>
      </c>
      <c r="O82" s="650">
        <v>7</v>
      </c>
      <c r="P82" s="651">
        <v>54</v>
      </c>
      <c r="Q82" s="302">
        <f t="shared" si="134"/>
        <v>79</v>
      </c>
      <c r="R82" s="352">
        <v>79</v>
      </c>
      <c r="S82" s="353">
        <f t="shared" si="135"/>
        <v>0</v>
      </c>
      <c r="T82" s="228">
        <f t="shared" si="153"/>
        <v>19.651741293532339</v>
      </c>
      <c r="U82" s="354">
        <v>19.651741293532339</v>
      </c>
      <c r="V82" s="229">
        <f t="shared" si="136"/>
        <v>0</v>
      </c>
      <c r="W82" s="230">
        <f t="shared" si="47"/>
        <v>25</v>
      </c>
      <c r="X82" s="231">
        <f t="shared" si="47"/>
        <v>16</v>
      </c>
      <c r="Y82" s="232">
        <f t="shared" si="47"/>
        <v>58</v>
      </c>
      <c r="Z82" s="302">
        <f t="shared" si="137"/>
        <v>99</v>
      </c>
      <c r="AA82" s="352">
        <v>99</v>
      </c>
      <c r="AB82" s="361">
        <f t="shared" si="143"/>
        <v>0</v>
      </c>
      <c r="AC82" s="234">
        <f t="shared" ref="AC82:AC142" si="169">Z82/Z78*100</f>
        <v>19.919517102615693</v>
      </c>
      <c r="AD82" s="354">
        <v>19.919517102615693</v>
      </c>
      <c r="AE82" s="235">
        <f t="shared" si="139"/>
        <v>0</v>
      </c>
      <c r="AF82" s="779"/>
      <c r="AG82" s="764"/>
      <c r="AH82" s="767"/>
      <c r="AI82" s="788"/>
      <c r="AJ82" s="764"/>
      <c r="AK82" s="773"/>
      <c r="AL82" s="773"/>
    </row>
    <row r="83" spans="1:38" ht="14.25" thickBot="1" x14ac:dyDescent="0.2">
      <c r="A83" s="15"/>
      <c r="B83" s="16"/>
      <c r="C83" s="88"/>
      <c r="D83" s="27" t="s">
        <v>24</v>
      </c>
      <c r="E83" s="655"/>
      <c r="F83" s="656"/>
      <c r="G83" s="657"/>
      <c r="H83" s="306">
        <f t="shared" si="131"/>
        <v>0</v>
      </c>
      <c r="I83" s="356">
        <v>0</v>
      </c>
      <c r="J83" s="357">
        <f t="shared" si="132"/>
        <v>0</v>
      </c>
      <c r="K83" s="239">
        <f t="shared" ref="K83" si="170">H83/H78*100</f>
        <v>0</v>
      </c>
      <c r="L83" s="358">
        <v>0</v>
      </c>
      <c r="M83" s="241">
        <f t="shared" si="141"/>
        <v>0</v>
      </c>
      <c r="N83" s="655"/>
      <c r="O83" s="656"/>
      <c r="P83" s="657"/>
      <c r="Q83" s="306">
        <f t="shared" si="134"/>
        <v>0</v>
      </c>
      <c r="R83" s="356">
        <v>0</v>
      </c>
      <c r="S83" s="357">
        <f t="shared" si="135"/>
        <v>0</v>
      </c>
      <c r="T83" s="242">
        <f t="shared" si="155"/>
        <v>0</v>
      </c>
      <c r="U83" s="358">
        <v>0</v>
      </c>
      <c r="V83" s="243">
        <f t="shared" si="136"/>
        <v>0</v>
      </c>
      <c r="W83" s="244">
        <f t="shared" si="47"/>
        <v>0</v>
      </c>
      <c r="X83" s="245">
        <f t="shared" si="47"/>
        <v>0</v>
      </c>
      <c r="Y83" s="246">
        <f t="shared" si="47"/>
        <v>0</v>
      </c>
      <c r="Z83" s="306">
        <f t="shared" si="137"/>
        <v>0</v>
      </c>
      <c r="AA83" s="356">
        <v>0</v>
      </c>
      <c r="AB83" s="359">
        <f t="shared" si="143"/>
        <v>0</v>
      </c>
      <c r="AC83" s="248">
        <f t="shared" ref="AC83:AC143" si="171">Z83/Z78*100</f>
        <v>0</v>
      </c>
      <c r="AD83" s="358">
        <v>0</v>
      </c>
      <c r="AE83" s="249">
        <f t="shared" si="139"/>
        <v>0</v>
      </c>
      <c r="AF83" s="780"/>
      <c r="AG83" s="765"/>
      <c r="AH83" s="768"/>
      <c r="AI83" s="789"/>
      <c r="AJ83" s="765"/>
      <c r="AK83" s="774"/>
      <c r="AL83" s="774"/>
    </row>
    <row r="84" spans="1:38" x14ac:dyDescent="0.15">
      <c r="A84" s="12">
        <v>14</v>
      </c>
      <c r="B84" s="13" t="s">
        <v>37</v>
      </c>
      <c r="C84" s="87">
        <v>790</v>
      </c>
      <c r="D84" s="14" t="s">
        <v>19</v>
      </c>
      <c r="E84" s="658">
        <v>3</v>
      </c>
      <c r="F84" s="659">
        <v>0</v>
      </c>
      <c r="G84" s="660">
        <v>2</v>
      </c>
      <c r="H84" s="310">
        <f t="shared" si="131"/>
        <v>5</v>
      </c>
      <c r="I84" s="336">
        <v>5</v>
      </c>
      <c r="J84" s="337">
        <f t="shared" si="132"/>
        <v>0</v>
      </c>
      <c r="K84" s="174">
        <f t="shared" ref="K84" si="172">H84/C84*100</f>
        <v>0.63291139240506333</v>
      </c>
      <c r="L84" s="338">
        <v>0.63291139240506333</v>
      </c>
      <c r="M84" s="176">
        <f t="shared" si="141"/>
        <v>0</v>
      </c>
      <c r="N84" s="658">
        <v>164</v>
      </c>
      <c r="O84" s="659">
        <v>11</v>
      </c>
      <c r="P84" s="660">
        <v>130</v>
      </c>
      <c r="Q84" s="310">
        <f t="shared" si="134"/>
        <v>305</v>
      </c>
      <c r="R84" s="336">
        <v>305</v>
      </c>
      <c r="S84" s="337">
        <f t="shared" si="135"/>
        <v>0</v>
      </c>
      <c r="T84" s="177">
        <f t="shared" si="142"/>
        <v>38.607594936708864</v>
      </c>
      <c r="U84" s="338">
        <v>38.607594936708864</v>
      </c>
      <c r="V84" s="178">
        <f t="shared" si="136"/>
        <v>0</v>
      </c>
      <c r="W84" s="179">
        <f t="shared" si="47"/>
        <v>167</v>
      </c>
      <c r="X84" s="180">
        <f t="shared" si="47"/>
        <v>11</v>
      </c>
      <c r="Y84" s="181">
        <f t="shared" si="47"/>
        <v>132</v>
      </c>
      <c r="Z84" s="310">
        <f t="shared" si="137"/>
        <v>310</v>
      </c>
      <c r="AA84" s="336">
        <v>310</v>
      </c>
      <c r="AB84" s="339">
        <f t="shared" si="143"/>
        <v>0</v>
      </c>
      <c r="AC84" s="183">
        <f t="shared" ref="AC84:AC144" si="173">Z84/C84*100</f>
        <v>39.24050632911392</v>
      </c>
      <c r="AD84" s="338">
        <v>39.24050632911392</v>
      </c>
      <c r="AE84" s="184">
        <f t="shared" si="139"/>
        <v>0</v>
      </c>
      <c r="AF84" s="778">
        <v>480</v>
      </c>
      <c r="AG84" s="763">
        <v>480</v>
      </c>
      <c r="AH84" s="766">
        <f t="shared" ref="AH84" si="174">AF84-AG84</f>
        <v>0</v>
      </c>
      <c r="AI84" s="787">
        <v>0</v>
      </c>
      <c r="AJ84" s="763">
        <v>0</v>
      </c>
      <c r="AK84" s="772">
        <f t="shared" ref="AK84" si="175">AI84-AJ84</f>
        <v>0</v>
      </c>
      <c r="AL84" s="772"/>
    </row>
    <row r="85" spans="1:38" x14ac:dyDescent="0.15">
      <c r="A85" s="15"/>
      <c r="B85" s="16"/>
      <c r="C85" s="88"/>
      <c r="D85" s="17" t="s">
        <v>20</v>
      </c>
      <c r="E85" s="661">
        <v>1</v>
      </c>
      <c r="F85" s="662">
        <v>0</v>
      </c>
      <c r="G85" s="663">
        <v>0</v>
      </c>
      <c r="H85" s="314">
        <f t="shared" si="131"/>
        <v>1</v>
      </c>
      <c r="I85" s="340">
        <v>1</v>
      </c>
      <c r="J85" s="341">
        <f t="shared" si="132"/>
        <v>0</v>
      </c>
      <c r="K85" s="188">
        <f t="shared" ref="K85" si="176">H85/H84*100</f>
        <v>20</v>
      </c>
      <c r="L85" s="342">
        <v>20</v>
      </c>
      <c r="M85" s="190">
        <f t="shared" si="141"/>
        <v>0</v>
      </c>
      <c r="N85" s="661">
        <v>163</v>
      </c>
      <c r="O85" s="662">
        <v>11</v>
      </c>
      <c r="P85" s="663">
        <v>122</v>
      </c>
      <c r="Q85" s="314">
        <f t="shared" si="134"/>
        <v>296</v>
      </c>
      <c r="R85" s="340">
        <v>296</v>
      </c>
      <c r="S85" s="341">
        <f t="shared" si="135"/>
        <v>0</v>
      </c>
      <c r="T85" s="188">
        <f t="shared" si="147"/>
        <v>97.049180327868854</v>
      </c>
      <c r="U85" s="342">
        <v>97.049180327868854</v>
      </c>
      <c r="V85" s="192">
        <f t="shared" si="136"/>
        <v>0</v>
      </c>
      <c r="W85" s="193">
        <f t="shared" si="47"/>
        <v>164</v>
      </c>
      <c r="X85" s="194">
        <f t="shared" si="47"/>
        <v>11</v>
      </c>
      <c r="Y85" s="195">
        <f t="shared" si="47"/>
        <v>122</v>
      </c>
      <c r="Z85" s="314">
        <f t="shared" si="137"/>
        <v>297</v>
      </c>
      <c r="AA85" s="340">
        <v>297</v>
      </c>
      <c r="AB85" s="343">
        <f t="shared" si="143"/>
        <v>0</v>
      </c>
      <c r="AC85" s="197">
        <f t="shared" ref="AC85:AC145" si="177">Z85/Z84*100</f>
        <v>95.806451612903217</v>
      </c>
      <c r="AD85" s="342">
        <v>95.806451612903217</v>
      </c>
      <c r="AE85" s="198">
        <f t="shared" si="139"/>
        <v>0</v>
      </c>
      <c r="AF85" s="779"/>
      <c r="AG85" s="764"/>
      <c r="AH85" s="767"/>
      <c r="AI85" s="788"/>
      <c r="AJ85" s="764"/>
      <c r="AK85" s="773"/>
      <c r="AL85" s="773"/>
    </row>
    <row r="86" spans="1:38" s="18" customFormat="1" ht="12" customHeight="1" x14ac:dyDescent="0.15">
      <c r="A86" s="20"/>
      <c r="B86" s="21"/>
      <c r="C86" s="89"/>
      <c r="D86" s="22" t="s">
        <v>21</v>
      </c>
      <c r="E86" s="649">
        <v>1</v>
      </c>
      <c r="F86" s="650"/>
      <c r="G86" s="651"/>
      <c r="H86" s="318">
        <f t="shared" si="131"/>
        <v>1</v>
      </c>
      <c r="I86" s="344">
        <v>1</v>
      </c>
      <c r="J86" s="345">
        <f t="shared" si="132"/>
        <v>0</v>
      </c>
      <c r="K86" s="202">
        <f t="shared" ref="K86" si="178">H86/H84*100</f>
        <v>20</v>
      </c>
      <c r="L86" s="346">
        <v>20</v>
      </c>
      <c r="M86" s="204">
        <f t="shared" si="141"/>
        <v>0</v>
      </c>
      <c r="N86" s="649">
        <v>163</v>
      </c>
      <c r="O86" s="650">
        <v>11</v>
      </c>
      <c r="P86" s="651">
        <v>122</v>
      </c>
      <c r="Q86" s="318">
        <f t="shared" si="134"/>
        <v>296</v>
      </c>
      <c r="R86" s="344">
        <v>296</v>
      </c>
      <c r="S86" s="345">
        <f t="shared" si="135"/>
        <v>0</v>
      </c>
      <c r="T86" s="202">
        <f t="shared" ref="T86" si="179">Q86/Q84*100</f>
        <v>97.049180327868854</v>
      </c>
      <c r="U86" s="346">
        <v>97.049180327868854</v>
      </c>
      <c r="V86" s="205">
        <f t="shared" si="136"/>
        <v>0</v>
      </c>
      <c r="W86" s="206">
        <f t="shared" si="47"/>
        <v>164</v>
      </c>
      <c r="X86" s="207">
        <f t="shared" si="47"/>
        <v>11</v>
      </c>
      <c r="Y86" s="208">
        <f t="shared" si="47"/>
        <v>122</v>
      </c>
      <c r="Z86" s="318">
        <f t="shared" si="137"/>
        <v>297</v>
      </c>
      <c r="AA86" s="344">
        <v>297</v>
      </c>
      <c r="AB86" s="347">
        <f t="shared" si="143"/>
        <v>0</v>
      </c>
      <c r="AC86" s="210">
        <f t="shared" ref="AC86:AC146" si="180">Z86/Z84*100</f>
        <v>95.806451612903217</v>
      </c>
      <c r="AD86" s="346">
        <v>95.806451612903217</v>
      </c>
      <c r="AE86" s="211">
        <f t="shared" si="139"/>
        <v>0</v>
      </c>
      <c r="AF86" s="779"/>
      <c r="AG86" s="764"/>
      <c r="AH86" s="767"/>
      <c r="AI86" s="788"/>
      <c r="AJ86" s="764"/>
      <c r="AK86" s="773"/>
      <c r="AL86" s="773"/>
    </row>
    <row r="87" spans="1:38" s="18" customFormat="1" ht="12" customHeight="1" x14ac:dyDescent="0.15">
      <c r="A87" s="20"/>
      <c r="B87" s="21"/>
      <c r="C87" s="89"/>
      <c r="D87" s="23" t="s">
        <v>22</v>
      </c>
      <c r="E87" s="652"/>
      <c r="F87" s="653"/>
      <c r="G87" s="654"/>
      <c r="H87" s="298">
        <f t="shared" si="131"/>
        <v>0</v>
      </c>
      <c r="I87" s="348">
        <v>0</v>
      </c>
      <c r="J87" s="349">
        <f t="shared" si="132"/>
        <v>0</v>
      </c>
      <c r="K87" s="215">
        <f>H87/H84*100</f>
        <v>0</v>
      </c>
      <c r="L87" s="350">
        <v>0</v>
      </c>
      <c r="M87" s="217">
        <f t="shared" si="141"/>
        <v>0</v>
      </c>
      <c r="N87" s="652"/>
      <c r="O87" s="653"/>
      <c r="P87" s="654"/>
      <c r="Q87" s="298">
        <f t="shared" si="134"/>
        <v>0</v>
      </c>
      <c r="R87" s="348">
        <v>0</v>
      </c>
      <c r="S87" s="349">
        <f t="shared" si="135"/>
        <v>0</v>
      </c>
      <c r="T87" s="215">
        <f t="shared" si="151"/>
        <v>0</v>
      </c>
      <c r="U87" s="350">
        <v>0</v>
      </c>
      <c r="V87" s="218">
        <f t="shared" si="136"/>
        <v>0</v>
      </c>
      <c r="W87" s="206">
        <f t="shared" ref="W87:Y150" si="181">E87+N87</f>
        <v>0</v>
      </c>
      <c r="X87" s="207">
        <f t="shared" si="181"/>
        <v>0</v>
      </c>
      <c r="Y87" s="208">
        <f t="shared" si="181"/>
        <v>0</v>
      </c>
      <c r="Z87" s="298">
        <f t="shared" si="137"/>
        <v>0</v>
      </c>
      <c r="AA87" s="348">
        <v>0</v>
      </c>
      <c r="AB87" s="351">
        <f t="shared" si="143"/>
        <v>0</v>
      </c>
      <c r="AC87" s="220">
        <f t="shared" ref="AC87:AC147" si="182">Z87/Z84*100</f>
        <v>0</v>
      </c>
      <c r="AD87" s="350">
        <v>0</v>
      </c>
      <c r="AE87" s="221">
        <f t="shared" si="139"/>
        <v>0</v>
      </c>
      <c r="AF87" s="779"/>
      <c r="AG87" s="764"/>
      <c r="AH87" s="767"/>
      <c r="AI87" s="788"/>
      <c r="AJ87" s="764"/>
      <c r="AK87" s="773"/>
      <c r="AL87" s="773"/>
    </row>
    <row r="88" spans="1:38" x14ac:dyDescent="0.15">
      <c r="A88" s="15"/>
      <c r="B88" s="16"/>
      <c r="C88" s="88"/>
      <c r="D88" s="24" t="s">
        <v>23</v>
      </c>
      <c r="E88" s="649">
        <v>2</v>
      </c>
      <c r="F88" s="650"/>
      <c r="G88" s="651">
        <v>2</v>
      </c>
      <c r="H88" s="302">
        <f t="shared" si="131"/>
        <v>4</v>
      </c>
      <c r="I88" s="352">
        <v>4</v>
      </c>
      <c r="J88" s="353">
        <f t="shared" si="132"/>
        <v>0</v>
      </c>
      <c r="K88" s="225">
        <f t="shared" ref="K88" si="183">H88/H84*100</f>
        <v>80</v>
      </c>
      <c r="L88" s="354">
        <v>80</v>
      </c>
      <c r="M88" s="227">
        <f t="shared" si="141"/>
        <v>0</v>
      </c>
      <c r="N88" s="649">
        <v>1</v>
      </c>
      <c r="O88" s="650"/>
      <c r="P88" s="651">
        <v>8</v>
      </c>
      <c r="Q88" s="302">
        <f t="shared" si="134"/>
        <v>9</v>
      </c>
      <c r="R88" s="352">
        <v>9</v>
      </c>
      <c r="S88" s="353">
        <f t="shared" si="135"/>
        <v>0</v>
      </c>
      <c r="T88" s="228">
        <f t="shared" si="153"/>
        <v>2.9508196721311477</v>
      </c>
      <c r="U88" s="354">
        <v>2.9508196721311477</v>
      </c>
      <c r="V88" s="229">
        <f t="shared" si="136"/>
        <v>0</v>
      </c>
      <c r="W88" s="230">
        <f t="shared" si="181"/>
        <v>3</v>
      </c>
      <c r="X88" s="231">
        <f t="shared" si="181"/>
        <v>0</v>
      </c>
      <c r="Y88" s="232">
        <f t="shared" si="181"/>
        <v>10</v>
      </c>
      <c r="Z88" s="302">
        <f t="shared" si="137"/>
        <v>13</v>
      </c>
      <c r="AA88" s="352">
        <v>13</v>
      </c>
      <c r="AB88" s="361">
        <f t="shared" si="143"/>
        <v>0</v>
      </c>
      <c r="AC88" s="234">
        <f t="shared" ref="AC88:AC148" si="184">Z88/Z84*100</f>
        <v>4.1935483870967749</v>
      </c>
      <c r="AD88" s="354">
        <v>4.1935483870967749</v>
      </c>
      <c r="AE88" s="235">
        <f t="shared" si="139"/>
        <v>0</v>
      </c>
      <c r="AF88" s="779"/>
      <c r="AG88" s="764"/>
      <c r="AH88" s="767"/>
      <c r="AI88" s="788"/>
      <c r="AJ88" s="764"/>
      <c r="AK88" s="773"/>
      <c r="AL88" s="773"/>
    </row>
    <row r="89" spans="1:38" ht="14.25" thickBot="1" x14ac:dyDescent="0.2">
      <c r="A89" s="15"/>
      <c r="B89" s="16"/>
      <c r="C89" s="88"/>
      <c r="D89" s="27" t="s">
        <v>24</v>
      </c>
      <c r="E89" s="655"/>
      <c r="F89" s="656"/>
      <c r="G89" s="657"/>
      <c r="H89" s="306">
        <f t="shared" si="131"/>
        <v>0</v>
      </c>
      <c r="I89" s="356">
        <v>0</v>
      </c>
      <c r="J89" s="357">
        <f t="shared" si="132"/>
        <v>0</v>
      </c>
      <c r="K89" s="239">
        <f t="shared" ref="K89" si="185">H89/H84*100</f>
        <v>0</v>
      </c>
      <c r="L89" s="358">
        <v>0</v>
      </c>
      <c r="M89" s="241">
        <f t="shared" si="141"/>
        <v>0</v>
      </c>
      <c r="N89" s="655"/>
      <c r="O89" s="656"/>
      <c r="P89" s="657"/>
      <c r="Q89" s="306">
        <f t="shared" si="134"/>
        <v>0</v>
      </c>
      <c r="R89" s="356">
        <v>0</v>
      </c>
      <c r="S89" s="357">
        <f t="shared" si="135"/>
        <v>0</v>
      </c>
      <c r="T89" s="242">
        <f t="shared" si="155"/>
        <v>0</v>
      </c>
      <c r="U89" s="358">
        <v>0</v>
      </c>
      <c r="V89" s="243">
        <f t="shared" si="136"/>
        <v>0</v>
      </c>
      <c r="W89" s="244">
        <f t="shared" si="181"/>
        <v>0</v>
      </c>
      <c r="X89" s="245">
        <f t="shared" si="181"/>
        <v>0</v>
      </c>
      <c r="Y89" s="246">
        <f t="shared" si="181"/>
        <v>0</v>
      </c>
      <c r="Z89" s="306">
        <f t="shared" si="137"/>
        <v>0</v>
      </c>
      <c r="AA89" s="356">
        <v>0</v>
      </c>
      <c r="AB89" s="359">
        <f t="shared" si="143"/>
        <v>0</v>
      </c>
      <c r="AC89" s="248">
        <f t="shared" ref="AC89:AC149" si="186">Z89/Z84*100</f>
        <v>0</v>
      </c>
      <c r="AD89" s="358">
        <v>0</v>
      </c>
      <c r="AE89" s="249">
        <f t="shared" si="139"/>
        <v>0</v>
      </c>
      <c r="AF89" s="780"/>
      <c r="AG89" s="765"/>
      <c r="AH89" s="768"/>
      <c r="AI89" s="789"/>
      <c r="AJ89" s="765"/>
      <c r="AK89" s="774"/>
      <c r="AL89" s="774"/>
    </row>
    <row r="90" spans="1:38" x14ac:dyDescent="0.15">
      <c r="A90" s="50">
        <v>15</v>
      </c>
      <c r="B90" s="51" t="s">
        <v>38</v>
      </c>
      <c r="C90" s="91">
        <v>1231</v>
      </c>
      <c r="D90" s="41" t="s">
        <v>19</v>
      </c>
      <c r="E90" s="658">
        <v>0</v>
      </c>
      <c r="F90" s="659">
        <v>2</v>
      </c>
      <c r="G90" s="660">
        <v>2</v>
      </c>
      <c r="H90" s="310">
        <f t="shared" si="131"/>
        <v>4</v>
      </c>
      <c r="I90" s="311">
        <v>4</v>
      </c>
      <c r="J90" s="312">
        <f t="shared" si="132"/>
        <v>0</v>
      </c>
      <c r="K90" s="174">
        <f t="shared" ref="K90:K126" si="187">H90/C90*100</f>
        <v>0.3249390739236393</v>
      </c>
      <c r="L90" s="252">
        <v>0.3249390739236393</v>
      </c>
      <c r="M90" s="253">
        <f t="shared" si="141"/>
        <v>0</v>
      </c>
      <c r="N90" s="658">
        <v>406</v>
      </c>
      <c r="O90" s="659">
        <v>93</v>
      </c>
      <c r="P90" s="660">
        <v>133</v>
      </c>
      <c r="Q90" s="310">
        <f t="shared" si="134"/>
        <v>632</v>
      </c>
      <c r="R90" s="311">
        <v>632</v>
      </c>
      <c r="S90" s="312">
        <f t="shared" si="135"/>
        <v>0</v>
      </c>
      <c r="T90" s="177">
        <f t="shared" si="142"/>
        <v>51.340373679935013</v>
      </c>
      <c r="U90" s="252">
        <v>51.340373679935013</v>
      </c>
      <c r="V90" s="255">
        <f t="shared" si="136"/>
        <v>0</v>
      </c>
      <c r="W90" s="179">
        <f t="shared" si="181"/>
        <v>406</v>
      </c>
      <c r="X90" s="180">
        <f t="shared" si="181"/>
        <v>95</v>
      </c>
      <c r="Y90" s="181">
        <f t="shared" si="181"/>
        <v>135</v>
      </c>
      <c r="Z90" s="310">
        <f t="shared" si="137"/>
        <v>636</v>
      </c>
      <c r="AA90" s="311">
        <v>636</v>
      </c>
      <c r="AB90" s="313">
        <f t="shared" si="143"/>
        <v>0</v>
      </c>
      <c r="AC90" s="183">
        <f t="shared" si="158"/>
        <v>51.66531275385865</v>
      </c>
      <c r="AD90" s="252">
        <v>51.66531275385865</v>
      </c>
      <c r="AE90" s="257">
        <f t="shared" si="139"/>
        <v>0</v>
      </c>
      <c r="AF90" s="778">
        <v>595</v>
      </c>
      <c r="AG90" s="781">
        <v>595</v>
      </c>
      <c r="AH90" s="784">
        <f t="shared" ref="AH90" si="188">AF90-AG90</f>
        <v>0</v>
      </c>
      <c r="AI90" s="787">
        <v>0</v>
      </c>
      <c r="AJ90" s="781">
        <v>0</v>
      </c>
      <c r="AK90" s="775">
        <f t="shared" ref="AK90" si="189">AI90-AJ90</f>
        <v>0</v>
      </c>
      <c r="AL90" s="775"/>
    </row>
    <row r="91" spans="1:38" x14ac:dyDescent="0.15">
      <c r="A91" s="52"/>
      <c r="B91" s="57"/>
      <c r="C91" s="92"/>
      <c r="D91" s="44" t="s">
        <v>20</v>
      </c>
      <c r="E91" s="661">
        <v>0</v>
      </c>
      <c r="F91" s="662">
        <v>2</v>
      </c>
      <c r="G91" s="663">
        <v>2</v>
      </c>
      <c r="H91" s="314">
        <f t="shared" si="131"/>
        <v>4</v>
      </c>
      <c r="I91" s="315">
        <v>4</v>
      </c>
      <c r="J91" s="316">
        <f t="shared" si="132"/>
        <v>0</v>
      </c>
      <c r="K91" s="188">
        <f t="shared" ref="K91:K127" si="190">H91/H90*100</f>
        <v>100</v>
      </c>
      <c r="L91" s="260">
        <v>100</v>
      </c>
      <c r="M91" s="261">
        <f t="shared" si="141"/>
        <v>0</v>
      </c>
      <c r="N91" s="661">
        <v>406</v>
      </c>
      <c r="O91" s="662">
        <v>93</v>
      </c>
      <c r="P91" s="663">
        <v>133</v>
      </c>
      <c r="Q91" s="314">
        <f t="shared" si="134"/>
        <v>632</v>
      </c>
      <c r="R91" s="315">
        <v>632</v>
      </c>
      <c r="S91" s="316">
        <f t="shared" si="135"/>
        <v>0</v>
      </c>
      <c r="T91" s="188">
        <f t="shared" si="147"/>
        <v>100</v>
      </c>
      <c r="U91" s="260">
        <v>100</v>
      </c>
      <c r="V91" s="263">
        <f t="shared" si="136"/>
        <v>0</v>
      </c>
      <c r="W91" s="193">
        <f t="shared" si="181"/>
        <v>406</v>
      </c>
      <c r="X91" s="194">
        <f t="shared" si="181"/>
        <v>95</v>
      </c>
      <c r="Y91" s="195">
        <f t="shared" si="181"/>
        <v>135</v>
      </c>
      <c r="Z91" s="314">
        <f t="shared" si="137"/>
        <v>636</v>
      </c>
      <c r="AA91" s="315">
        <v>636</v>
      </c>
      <c r="AB91" s="317">
        <f t="shared" si="143"/>
        <v>0</v>
      </c>
      <c r="AC91" s="197">
        <f t="shared" si="162"/>
        <v>100</v>
      </c>
      <c r="AD91" s="260">
        <v>100</v>
      </c>
      <c r="AE91" s="265">
        <f t="shared" si="139"/>
        <v>0</v>
      </c>
      <c r="AF91" s="779"/>
      <c r="AG91" s="782"/>
      <c r="AH91" s="785"/>
      <c r="AI91" s="788"/>
      <c r="AJ91" s="782"/>
      <c r="AK91" s="776"/>
      <c r="AL91" s="776"/>
    </row>
    <row r="92" spans="1:38" s="18" customFormat="1" ht="12" customHeight="1" x14ac:dyDescent="0.15">
      <c r="A92" s="53"/>
      <c r="B92" s="58"/>
      <c r="C92" s="93"/>
      <c r="D92" s="46" t="s">
        <v>21</v>
      </c>
      <c r="E92" s="649"/>
      <c r="F92" s="650">
        <v>2</v>
      </c>
      <c r="G92" s="651">
        <v>2</v>
      </c>
      <c r="H92" s="318">
        <f t="shared" si="131"/>
        <v>4</v>
      </c>
      <c r="I92" s="319">
        <v>4</v>
      </c>
      <c r="J92" s="320">
        <f t="shared" si="132"/>
        <v>0</v>
      </c>
      <c r="K92" s="202">
        <f t="shared" ref="K92:K128" si="191">H92/H90*100</f>
        <v>100</v>
      </c>
      <c r="L92" s="268">
        <v>100</v>
      </c>
      <c r="M92" s="269">
        <f t="shared" si="141"/>
        <v>0</v>
      </c>
      <c r="N92" s="649">
        <v>406</v>
      </c>
      <c r="O92" s="650">
        <v>93</v>
      </c>
      <c r="P92" s="651">
        <v>133</v>
      </c>
      <c r="Q92" s="318">
        <f t="shared" si="134"/>
        <v>632</v>
      </c>
      <c r="R92" s="319">
        <v>632</v>
      </c>
      <c r="S92" s="320">
        <f t="shared" si="135"/>
        <v>0</v>
      </c>
      <c r="T92" s="202">
        <f t="shared" ref="T92" si="192">Q92/Q90*100</f>
        <v>100</v>
      </c>
      <c r="U92" s="268">
        <v>100</v>
      </c>
      <c r="V92" s="271">
        <f t="shared" si="136"/>
        <v>0</v>
      </c>
      <c r="W92" s="206">
        <f t="shared" si="181"/>
        <v>406</v>
      </c>
      <c r="X92" s="207">
        <f t="shared" si="181"/>
        <v>95</v>
      </c>
      <c r="Y92" s="208">
        <f t="shared" si="181"/>
        <v>135</v>
      </c>
      <c r="Z92" s="318">
        <f t="shared" si="137"/>
        <v>636</v>
      </c>
      <c r="AA92" s="319">
        <v>636</v>
      </c>
      <c r="AB92" s="321">
        <f t="shared" si="143"/>
        <v>0</v>
      </c>
      <c r="AC92" s="210">
        <f t="shared" si="165"/>
        <v>100</v>
      </c>
      <c r="AD92" s="268">
        <v>100</v>
      </c>
      <c r="AE92" s="273">
        <f t="shared" si="139"/>
        <v>0</v>
      </c>
      <c r="AF92" s="779"/>
      <c r="AG92" s="782"/>
      <c r="AH92" s="785"/>
      <c r="AI92" s="788"/>
      <c r="AJ92" s="782"/>
      <c r="AK92" s="776"/>
      <c r="AL92" s="776"/>
    </row>
    <row r="93" spans="1:38" s="18" customFormat="1" ht="12" customHeight="1" x14ac:dyDescent="0.15">
      <c r="A93" s="53"/>
      <c r="B93" s="58"/>
      <c r="C93" s="93"/>
      <c r="D93" s="47" t="s">
        <v>22</v>
      </c>
      <c r="E93" s="652"/>
      <c r="F93" s="653"/>
      <c r="G93" s="654"/>
      <c r="H93" s="298">
        <f t="shared" si="131"/>
        <v>0</v>
      </c>
      <c r="I93" s="299">
        <v>0</v>
      </c>
      <c r="J93" s="300">
        <f t="shared" si="132"/>
        <v>0</v>
      </c>
      <c r="K93" s="215">
        <f t="shared" ref="K93" si="193">H93/H90*100</f>
        <v>0</v>
      </c>
      <c r="L93" s="276">
        <v>0</v>
      </c>
      <c r="M93" s="277">
        <f t="shared" si="141"/>
        <v>0</v>
      </c>
      <c r="N93" s="652"/>
      <c r="O93" s="653"/>
      <c r="P93" s="654"/>
      <c r="Q93" s="298">
        <f t="shared" si="134"/>
        <v>0</v>
      </c>
      <c r="R93" s="299">
        <v>0</v>
      </c>
      <c r="S93" s="300">
        <f t="shared" si="135"/>
        <v>0</v>
      </c>
      <c r="T93" s="215">
        <f t="shared" si="151"/>
        <v>0</v>
      </c>
      <c r="U93" s="276">
        <v>0</v>
      </c>
      <c r="V93" s="279">
        <f t="shared" si="136"/>
        <v>0</v>
      </c>
      <c r="W93" s="206">
        <f t="shared" si="181"/>
        <v>0</v>
      </c>
      <c r="X93" s="207">
        <f t="shared" si="181"/>
        <v>0</v>
      </c>
      <c r="Y93" s="208">
        <f t="shared" si="181"/>
        <v>0</v>
      </c>
      <c r="Z93" s="298">
        <f t="shared" si="137"/>
        <v>0</v>
      </c>
      <c r="AA93" s="299">
        <v>0</v>
      </c>
      <c r="AB93" s="301">
        <f t="shared" si="143"/>
        <v>0</v>
      </c>
      <c r="AC93" s="220">
        <f t="shared" si="167"/>
        <v>0</v>
      </c>
      <c r="AD93" s="276">
        <v>0</v>
      </c>
      <c r="AE93" s="281">
        <f t="shared" si="139"/>
        <v>0</v>
      </c>
      <c r="AF93" s="779"/>
      <c r="AG93" s="782"/>
      <c r="AH93" s="785"/>
      <c r="AI93" s="788"/>
      <c r="AJ93" s="782"/>
      <c r="AK93" s="776"/>
      <c r="AL93" s="776"/>
    </row>
    <row r="94" spans="1:38" x14ac:dyDescent="0.15">
      <c r="A94" s="52"/>
      <c r="B94" s="57"/>
      <c r="C94" s="92"/>
      <c r="D94" s="48" t="s">
        <v>23</v>
      </c>
      <c r="E94" s="649"/>
      <c r="F94" s="650"/>
      <c r="G94" s="651"/>
      <c r="H94" s="302">
        <f t="shared" si="131"/>
        <v>0</v>
      </c>
      <c r="I94" s="303">
        <v>0</v>
      </c>
      <c r="J94" s="304">
        <f t="shared" si="132"/>
        <v>0</v>
      </c>
      <c r="K94" s="225">
        <f t="shared" ref="K94:K130" si="194">H94/H90*100</f>
        <v>0</v>
      </c>
      <c r="L94" s="284">
        <v>0</v>
      </c>
      <c r="M94" s="285">
        <f t="shared" si="141"/>
        <v>0</v>
      </c>
      <c r="N94" s="649"/>
      <c r="O94" s="650"/>
      <c r="P94" s="651"/>
      <c r="Q94" s="302">
        <f t="shared" si="134"/>
        <v>0</v>
      </c>
      <c r="R94" s="303">
        <v>0</v>
      </c>
      <c r="S94" s="304">
        <f t="shared" si="135"/>
        <v>0</v>
      </c>
      <c r="T94" s="228">
        <f t="shared" si="153"/>
        <v>0</v>
      </c>
      <c r="U94" s="284">
        <v>0</v>
      </c>
      <c r="V94" s="287">
        <f t="shared" si="136"/>
        <v>0</v>
      </c>
      <c r="W94" s="230">
        <f t="shared" si="181"/>
        <v>0</v>
      </c>
      <c r="X94" s="231">
        <f t="shared" si="181"/>
        <v>0</v>
      </c>
      <c r="Y94" s="232">
        <f t="shared" si="181"/>
        <v>0</v>
      </c>
      <c r="Z94" s="302">
        <f t="shared" si="137"/>
        <v>0</v>
      </c>
      <c r="AA94" s="303">
        <v>0</v>
      </c>
      <c r="AB94" s="360">
        <f t="shared" si="143"/>
        <v>0</v>
      </c>
      <c r="AC94" s="234">
        <f t="shared" si="169"/>
        <v>0</v>
      </c>
      <c r="AD94" s="284">
        <v>0</v>
      </c>
      <c r="AE94" s="289">
        <f t="shared" si="139"/>
        <v>0</v>
      </c>
      <c r="AF94" s="779"/>
      <c r="AG94" s="782"/>
      <c r="AH94" s="785"/>
      <c r="AI94" s="788"/>
      <c r="AJ94" s="782"/>
      <c r="AK94" s="776"/>
      <c r="AL94" s="776"/>
    </row>
    <row r="95" spans="1:38" ht="14.25" thickBot="1" x14ac:dyDescent="0.2">
      <c r="A95" s="52"/>
      <c r="B95" s="57"/>
      <c r="C95" s="92"/>
      <c r="D95" s="49" t="s">
        <v>24</v>
      </c>
      <c r="E95" s="655"/>
      <c r="F95" s="656"/>
      <c r="G95" s="657"/>
      <c r="H95" s="306">
        <f t="shared" si="131"/>
        <v>0</v>
      </c>
      <c r="I95" s="307">
        <v>0</v>
      </c>
      <c r="J95" s="308">
        <f t="shared" si="132"/>
        <v>0</v>
      </c>
      <c r="K95" s="239">
        <f t="shared" ref="K95:K131" si="195">H95/H90*100</f>
        <v>0</v>
      </c>
      <c r="L95" s="292">
        <v>0</v>
      </c>
      <c r="M95" s="293">
        <f t="shared" si="141"/>
        <v>0</v>
      </c>
      <c r="N95" s="655"/>
      <c r="O95" s="656"/>
      <c r="P95" s="657"/>
      <c r="Q95" s="306">
        <f t="shared" si="134"/>
        <v>0</v>
      </c>
      <c r="R95" s="307">
        <v>0</v>
      </c>
      <c r="S95" s="308">
        <f t="shared" si="135"/>
        <v>0</v>
      </c>
      <c r="T95" s="242">
        <f t="shared" si="155"/>
        <v>0</v>
      </c>
      <c r="U95" s="292">
        <v>0</v>
      </c>
      <c r="V95" s="295">
        <f t="shared" si="136"/>
        <v>0</v>
      </c>
      <c r="W95" s="244">
        <f t="shared" si="181"/>
        <v>0</v>
      </c>
      <c r="X95" s="245">
        <f t="shared" si="181"/>
        <v>0</v>
      </c>
      <c r="Y95" s="246">
        <f t="shared" si="181"/>
        <v>0</v>
      </c>
      <c r="Z95" s="306">
        <f t="shared" si="137"/>
        <v>0</v>
      </c>
      <c r="AA95" s="307">
        <v>0</v>
      </c>
      <c r="AB95" s="309">
        <f t="shared" si="143"/>
        <v>0</v>
      </c>
      <c r="AC95" s="248">
        <f t="shared" si="171"/>
        <v>0</v>
      </c>
      <c r="AD95" s="292">
        <v>0</v>
      </c>
      <c r="AE95" s="297">
        <f t="shared" si="139"/>
        <v>0</v>
      </c>
      <c r="AF95" s="780"/>
      <c r="AG95" s="783"/>
      <c r="AH95" s="786"/>
      <c r="AI95" s="789"/>
      <c r="AJ95" s="783"/>
      <c r="AK95" s="777"/>
      <c r="AL95" s="777"/>
    </row>
    <row r="96" spans="1:38" x14ac:dyDescent="0.15">
      <c r="A96" s="39">
        <v>16</v>
      </c>
      <c r="B96" s="40" t="s">
        <v>39</v>
      </c>
      <c r="C96" s="91">
        <v>824</v>
      </c>
      <c r="D96" s="41" t="s">
        <v>19</v>
      </c>
      <c r="E96" s="658">
        <v>1</v>
      </c>
      <c r="F96" s="659">
        <v>0</v>
      </c>
      <c r="G96" s="660">
        <v>1</v>
      </c>
      <c r="H96" s="310">
        <f t="shared" si="131"/>
        <v>2</v>
      </c>
      <c r="I96" s="311">
        <v>2</v>
      </c>
      <c r="J96" s="312">
        <f t="shared" si="132"/>
        <v>0</v>
      </c>
      <c r="K96" s="174">
        <f t="shared" si="187"/>
        <v>0.24271844660194172</v>
      </c>
      <c r="L96" s="252">
        <v>0.24271844660194172</v>
      </c>
      <c r="M96" s="253">
        <f t="shared" si="141"/>
        <v>0</v>
      </c>
      <c r="N96" s="658">
        <v>14</v>
      </c>
      <c r="O96" s="659">
        <v>28</v>
      </c>
      <c r="P96" s="660">
        <v>10</v>
      </c>
      <c r="Q96" s="310">
        <f t="shared" si="134"/>
        <v>52</v>
      </c>
      <c r="R96" s="311">
        <v>52</v>
      </c>
      <c r="S96" s="312">
        <f t="shared" si="135"/>
        <v>0</v>
      </c>
      <c r="T96" s="177">
        <f t="shared" si="142"/>
        <v>6.3106796116504853</v>
      </c>
      <c r="U96" s="252">
        <v>6.3106796116504853</v>
      </c>
      <c r="V96" s="255">
        <f t="shared" si="136"/>
        <v>0</v>
      </c>
      <c r="W96" s="179">
        <f t="shared" si="181"/>
        <v>15</v>
      </c>
      <c r="X96" s="180">
        <f t="shared" si="181"/>
        <v>28</v>
      </c>
      <c r="Y96" s="181">
        <f t="shared" si="181"/>
        <v>11</v>
      </c>
      <c r="Z96" s="310">
        <f t="shared" si="137"/>
        <v>54</v>
      </c>
      <c r="AA96" s="311">
        <v>54</v>
      </c>
      <c r="AB96" s="313">
        <f t="shared" si="143"/>
        <v>0</v>
      </c>
      <c r="AC96" s="183">
        <f t="shared" si="173"/>
        <v>6.5533980582524274</v>
      </c>
      <c r="AD96" s="252">
        <v>6.5533980582524274</v>
      </c>
      <c r="AE96" s="257">
        <f t="shared" si="139"/>
        <v>0</v>
      </c>
      <c r="AF96" s="778">
        <v>770</v>
      </c>
      <c r="AG96" s="781">
        <v>770</v>
      </c>
      <c r="AH96" s="784">
        <f t="shared" ref="AH96" si="196">AF96-AG96</f>
        <v>0</v>
      </c>
      <c r="AI96" s="787">
        <v>0</v>
      </c>
      <c r="AJ96" s="781">
        <v>0</v>
      </c>
      <c r="AK96" s="775">
        <f t="shared" ref="AK96" si="197">AI96-AJ96</f>
        <v>0</v>
      </c>
      <c r="AL96" s="775"/>
    </row>
    <row r="97" spans="1:38" x14ac:dyDescent="0.15">
      <c r="A97" s="43"/>
      <c r="B97" s="55"/>
      <c r="C97" s="92"/>
      <c r="D97" s="44" t="s">
        <v>20</v>
      </c>
      <c r="E97" s="661">
        <v>1</v>
      </c>
      <c r="F97" s="662">
        <v>0</v>
      </c>
      <c r="G97" s="663">
        <v>1</v>
      </c>
      <c r="H97" s="314">
        <f t="shared" si="131"/>
        <v>2</v>
      </c>
      <c r="I97" s="315">
        <v>2</v>
      </c>
      <c r="J97" s="316">
        <f t="shared" si="132"/>
        <v>0</v>
      </c>
      <c r="K97" s="188">
        <f t="shared" si="190"/>
        <v>100</v>
      </c>
      <c r="L97" s="260">
        <v>100</v>
      </c>
      <c r="M97" s="261">
        <f t="shared" si="141"/>
        <v>0</v>
      </c>
      <c r="N97" s="661">
        <v>10</v>
      </c>
      <c r="O97" s="662">
        <v>25</v>
      </c>
      <c r="P97" s="663">
        <v>6</v>
      </c>
      <c r="Q97" s="314">
        <f t="shared" si="134"/>
        <v>41</v>
      </c>
      <c r="R97" s="315">
        <v>41</v>
      </c>
      <c r="S97" s="316">
        <f t="shared" si="135"/>
        <v>0</v>
      </c>
      <c r="T97" s="188">
        <f t="shared" si="147"/>
        <v>78.84615384615384</v>
      </c>
      <c r="U97" s="260">
        <v>78.84615384615384</v>
      </c>
      <c r="V97" s="263">
        <f t="shared" si="136"/>
        <v>0</v>
      </c>
      <c r="W97" s="193">
        <f t="shared" si="181"/>
        <v>11</v>
      </c>
      <c r="X97" s="194">
        <f t="shared" si="181"/>
        <v>25</v>
      </c>
      <c r="Y97" s="195">
        <f t="shared" si="181"/>
        <v>7</v>
      </c>
      <c r="Z97" s="314">
        <f t="shared" si="137"/>
        <v>43</v>
      </c>
      <c r="AA97" s="315">
        <v>43</v>
      </c>
      <c r="AB97" s="317">
        <f t="shared" si="143"/>
        <v>0</v>
      </c>
      <c r="AC97" s="197">
        <f t="shared" si="177"/>
        <v>79.629629629629633</v>
      </c>
      <c r="AD97" s="260">
        <v>79.629629629629633</v>
      </c>
      <c r="AE97" s="265">
        <f t="shared" si="139"/>
        <v>0</v>
      </c>
      <c r="AF97" s="779"/>
      <c r="AG97" s="782"/>
      <c r="AH97" s="785"/>
      <c r="AI97" s="788"/>
      <c r="AJ97" s="782"/>
      <c r="AK97" s="776"/>
      <c r="AL97" s="776"/>
    </row>
    <row r="98" spans="1:38" s="18" customFormat="1" ht="12" customHeight="1" x14ac:dyDescent="0.15">
      <c r="A98" s="45"/>
      <c r="B98" s="56"/>
      <c r="C98" s="93"/>
      <c r="D98" s="46" t="s">
        <v>21</v>
      </c>
      <c r="E98" s="649">
        <v>1</v>
      </c>
      <c r="F98" s="650"/>
      <c r="G98" s="651">
        <v>1</v>
      </c>
      <c r="H98" s="318">
        <f t="shared" si="131"/>
        <v>2</v>
      </c>
      <c r="I98" s="319">
        <v>2</v>
      </c>
      <c r="J98" s="320">
        <f t="shared" si="132"/>
        <v>0</v>
      </c>
      <c r="K98" s="202">
        <f t="shared" si="191"/>
        <v>100</v>
      </c>
      <c r="L98" s="268">
        <v>100</v>
      </c>
      <c r="M98" s="269">
        <f t="shared" si="141"/>
        <v>0</v>
      </c>
      <c r="N98" s="649">
        <v>10</v>
      </c>
      <c r="O98" s="650">
        <v>25</v>
      </c>
      <c r="P98" s="651">
        <v>6</v>
      </c>
      <c r="Q98" s="318">
        <f t="shared" si="134"/>
        <v>41</v>
      </c>
      <c r="R98" s="319">
        <v>41</v>
      </c>
      <c r="S98" s="320">
        <f t="shared" si="135"/>
        <v>0</v>
      </c>
      <c r="T98" s="202">
        <f t="shared" ref="T98" si="198">Q98/Q96*100</f>
        <v>78.84615384615384</v>
      </c>
      <c r="U98" s="268">
        <v>78.84615384615384</v>
      </c>
      <c r="V98" s="271">
        <f t="shared" si="136"/>
        <v>0</v>
      </c>
      <c r="W98" s="206">
        <f t="shared" si="181"/>
        <v>11</v>
      </c>
      <c r="X98" s="207">
        <f t="shared" si="181"/>
        <v>25</v>
      </c>
      <c r="Y98" s="208">
        <f t="shared" si="181"/>
        <v>7</v>
      </c>
      <c r="Z98" s="318">
        <f t="shared" si="137"/>
        <v>43</v>
      </c>
      <c r="AA98" s="319">
        <v>43</v>
      </c>
      <c r="AB98" s="321">
        <f t="shared" si="143"/>
        <v>0</v>
      </c>
      <c r="AC98" s="210">
        <f t="shared" si="180"/>
        <v>79.629629629629633</v>
      </c>
      <c r="AD98" s="268">
        <v>79.629629629629633</v>
      </c>
      <c r="AE98" s="273">
        <f t="shared" si="139"/>
        <v>0</v>
      </c>
      <c r="AF98" s="779"/>
      <c r="AG98" s="782"/>
      <c r="AH98" s="785"/>
      <c r="AI98" s="788"/>
      <c r="AJ98" s="782"/>
      <c r="AK98" s="776"/>
      <c r="AL98" s="776"/>
    </row>
    <row r="99" spans="1:38" s="18" customFormat="1" ht="12" customHeight="1" x14ac:dyDescent="0.15">
      <c r="A99" s="45"/>
      <c r="B99" s="56"/>
      <c r="C99" s="93"/>
      <c r="D99" s="47" t="s">
        <v>22</v>
      </c>
      <c r="E99" s="652"/>
      <c r="F99" s="653"/>
      <c r="G99" s="654"/>
      <c r="H99" s="298">
        <f t="shared" si="131"/>
        <v>0</v>
      </c>
      <c r="I99" s="299">
        <v>0</v>
      </c>
      <c r="J99" s="300">
        <f t="shared" si="132"/>
        <v>0</v>
      </c>
      <c r="K99" s="215">
        <f t="shared" ref="K99" si="199">H99/H96*100</f>
        <v>0</v>
      </c>
      <c r="L99" s="276">
        <v>0</v>
      </c>
      <c r="M99" s="335">
        <f t="shared" si="141"/>
        <v>0</v>
      </c>
      <c r="N99" s="652"/>
      <c r="O99" s="653"/>
      <c r="P99" s="654"/>
      <c r="Q99" s="298">
        <f t="shared" si="134"/>
        <v>0</v>
      </c>
      <c r="R99" s="299">
        <v>0</v>
      </c>
      <c r="S99" s="300">
        <f t="shared" si="135"/>
        <v>0</v>
      </c>
      <c r="T99" s="215">
        <f t="shared" si="151"/>
        <v>0</v>
      </c>
      <c r="U99" s="276">
        <v>0</v>
      </c>
      <c r="V99" s="279">
        <f t="shared" si="136"/>
        <v>0</v>
      </c>
      <c r="W99" s="206">
        <f t="shared" si="181"/>
        <v>0</v>
      </c>
      <c r="X99" s="207">
        <f t="shared" si="181"/>
        <v>0</v>
      </c>
      <c r="Y99" s="208">
        <f t="shared" si="181"/>
        <v>0</v>
      </c>
      <c r="Z99" s="298">
        <f t="shared" si="137"/>
        <v>0</v>
      </c>
      <c r="AA99" s="299">
        <v>0</v>
      </c>
      <c r="AB99" s="301">
        <f t="shared" si="143"/>
        <v>0</v>
      </c>
      <c r="AC99" s="220">
        <f t="shared" si="182"/>
        <v>0</v>
      </c>
      <c r="AD99" s="276">
        <v>0</v>
      </c>
      <c r="AE99" s="281">
        <f t="shared" si="139"/>
        <v>0</v>
      </c>
      <c r="AF99" s="779"/>
      <c r="AG99" s="782"/>
      <c r="AH99" s="785"/>
      <c r="AI99" s="788"/>
      <c r="AJ99" s="782"/>
      <c r="AK99" s="776"/>
      <c r="AL99" s="776"/>
    </row>
    <row r="100" spans="1:38" x14ac:dyDescent="0.15">
      <c r="A100" s="43"/>
      <c r="B100" s="55"/>
      <c r="C100" s="92"/>
      <c r="D100" s="48" t="s">
        <v>23</v>
      </c>
      <c r="E100" s="649"/>
      <c r="F100" s="650"/>
      <c r="G100" s="651"/>
      <c r="H100" s="302">
        <f t="shared" si="131"/>
        <v>0</v>
      </c>
      <c r="I100" s="303">
        <v>0</v>
      </c>
      <c r="J100" s="304">
        <f t="shared" si="132"/>
        <v>0</v>
      </c>
      <c r="K100" s="225">
        <f t="shared" si="194"/>
        <v>0</v>
      </c>
      <c r="L100" s="284">
        <v>0</v>
      </c>
      <c r="M100" s="285">
        <f t="shared" si="141"/>
        <v>0</v>
      </c>
      <c r="N100" s="649">
        <v>4</v>
      </c>
      <c r="O100" s="650">
        <v>3</v>
      </c>
      <c r="P100" s="651">
        <v>4</v>
      </c>
      <c r="Q100" s="302">
        <f t="shared" si="134"/>
        <v>11</v>
      </c>
      <c r="R100" s="303">
        <v>11</v>
      </c>
      <c r="S100" s="304">
        <f t="shared" si="135"/>
        <v>0</v>
      </c>
      <c r="T100" s="228">
        <f t="shared" si="153"/>
        <v>21.153846153846153</v>
      </c>
      <c r="U100" s="284">
        <v>21.153846153846153</v>
      </c>
      <c r="V100" s="287">
        <f t="shared" si="136"/>
        <v>0</v>
      </c>
      <c r="W100" s="230">
        <f t="shared" si="181"/>
        <v>4</v>
      </c>
      <c r="X100" s="231">
        <f t="shared" si="181"/>
        <v>3</v>
      </c>
      <c r="Y100" s="232">
        <f t="shared" si="181"/>
        <v>4</v>
      </c>
      <c r="Z100" s="302">
        <f t="shared" si="137"/>
        <v>11</v>
      </c>
      <c r="AA100" s="303">
        <v>11</v>
      </c>
      <c r="AB100" s="360">
        <f t="shared" si="143"/>
        <v>0</v>
      </c>
      <c r="AC100" s="234">
        <f t="shared" si="184"/>
        <v>20.37037037037037</v>
      </c>
      <c r="AD100" s="284">
        <v>20.37037037037037</v>
      </c>
      <c r="AE100" s="289">
        <f t="shared" si="139"/>
        <v>0</v>
      </c>
      <c r="AF100" s="779"/>
      <c r="AG100" s="782"/>
      <c r="AH100" s="785"/>
      <c r="AI100" s="788"/>
      <c r="AJ100" s="782"/>
      <c r="AK100" s="776"/>
      <c r="AL100" s="776"/>
    </row>
    <row r="101" spans="1:38" ht="14.25" thickBot="1" x14ac:dyDescent="0.2">
      <c r="A101" s="43"/>
      <c r="B101" s="55"/>
      <c r="C101" s="92"/>
      <c r="D101" s="49" t="s">
        <v>24</v>
      </c>
      <c r="E101" s="655"/>
      <c r="F101" s="656"/>
      <c r="G101" s="657"/>
      <c r="H101" s="306">
        <f t="shared" si="131"/>
        <v>0</v>
      </c>
      <c r="I101" s="307">
        <v>0</v>
      </c>
      <c r="J101" s="308">
        <f t="shared" si="132"/>
        <v>0</v>
      </c>
      <c r="K101" s="239">
        <f t="shared" si="195"/>
        <v>0</v>
      </c>
      <c r="L101" s="292">
        <v>0</v>
      </c>
      <c r="M101" s="293">
        <f t="shared" si="141"/>
        <v>0</v>
      </c>
      <c r="N101" s="655"/>
      <c r="O101" s="656"/>
      <c r="P101" s="657"/>
      <c r="Q101" s="306">
        <f t="shared" si="134"/>
        <v>0</v>
      </c>
      <c r="R101" s="307">
        <v>0</v>
      </c>
      <c r="S101" s="308">
        <f t="shared" si="135"/>
        <v>0</v>
      </c>
      <c r="T101" s="242">
        <f t="shared" si="155"/>
        <v>0</v>
      </c>
      <c r="U101" s="292">
        <v>0</v>
      </c>
      <c r="V101" s="295">
        <f t="shared" si="136"/>
        <v>0</v>
      </c>
      <c r="W101" s="244">
        <f t="shared" si="181"/>
        <v>0</v>
      </c>
      <c r="X101" s="245">
        <f t="shared" si="181"/>
        <v>0</v>
      </c>
      <c r="Y101" s="246">
        <f t="shared" si="181"/>
        <v>0</v>
      </c>
      <c r="Z101" s="306">
        <f t="shared" si="137"/>
        <v>0</v>
      </c>
      <c r="AA101" s="307">
        <v>0</v>
      </c>
      <c r="AB101" s="309">
        <f t="shared" si="143"/>
        <v>0</v>
      </c>
      <c r="AC101" s="248">
        <f t="shared" si="186"/>
        <v>0</v>
      </c>
      <c r="AD101" s="292">
        <v>0</v>
      </c>
      <c r="AE101" s="297">
        <f t="shared" si="139"/>
        <v>0</v>
      </c>
      <c r="AF101" s="780"/>
      <c r="AG101" s="783"/>
      <c r="AH101" s="786"/>
      <c r="AI101" s="789"/>
      <c r="AJ101" s="783"/>
      <c r="AK101" s="777"/>
      <c r="AL101" s="777"/>
    </row>
    <row r="102" spans="1:38" x14ac:dyDescent="0.15">
      <c r="A102" s="39">
        <v>17</v>
      </c>
      <c r="B102" s="101" t="s">
        <v>40</v>
      </c>
      <c r="C102" s="91">
        <v>624</v>
      </c>
      <c r="D102" s="102" t="s">
        <v>19</v>
      </c>
      <c r="E102" s="658">
        <v>1</v>
      </c>
      <c r="F102" s="659">
        <v>0</v>
      </c>
      <c r="G102" s="660">
        <v>0</v>
      </c>
      <c r="H102" s="323">
        <f t="shared" si="131"/>
        <v>1</v>
      </c>
      <c r="I102" s="324">
        <v>1</v>
      </c>
      <c r="J102" s="312">
        <f t="shared" si="132"/>
        <v>0</v>
      </c>
      <c r="K102" s="174">
        <f t="shared" si="187"/>
        <v>0.16025641025641024</v>
      </c>
      <c r="L102" s="325">
        <v>0.16025641025641024</v>
      </c>
      <c r="M102" s="253">
        <f t="shared" si="141"/>
        <v>0</v>
      </c>
      <c r="N102" s="658">
        <v>18</v>
      </c>
      <c r="O102" s="659">
        <v>2</v>
      </c>
      <c r="P102" s="660">
        <v>1</v>
      </c>
      <c r="Q102" s="323">
        <f t="shared" si="134"/>
        <v>21</v>
      </c>
      <c r="R102" s="324">
        <v>21</v>
      </c>
      <c r="S102" s="312">
        <f t="shared" si="135"/>
        <v>0</v>
      </c>
      <c r="T102" s="177">
        <f t="shared" si="142"/>
        <v>3.3653846153846154</v>
      </c>
      <c r="U102" s="325">
        <v>3.3653846153846154</v>
      </c>
      <c r="V102" s="255">
        <f t="shared" si="136"/>
        <v>0</v>
      </c>
      <c r="W102" s="179">
        <f t="shared" si="181"/>
        <v>19</v>
      </c>
      <c r="X102" s="180">
        <f t="shared" si="181"/>
        <v>2</v>
      </c>
      <c r="Y102" s="181">
        <f t="shared" si="181"/>
        <v>1</v>
      </c>
      <c r="Z102" s="323">
        <f t="shared" si="137"/>
        <v>22</v>
      </c>
      <c r="AA102" s="324">
        <v>22</v>
      </c>
      <c r="AB102" s="313">
        <f t="shared" si="143"/>
        <v>0</v>
      </c>
      <c r="AC102" s="183">
        <f t="shared" si="158"/>
        <v>3.5256410256410255</v>
      </c>
      <c r="AD102" s="325">
        <v>3.5256410256410255</v>
      </c>
      <c r="AE102" s="257">
        <f t="shared" si="139"/>
        <v>0</v>
      </c>
      <c r="AF102" s="778">
        <v>602</v>
      </c>
      <c r="AG102" s="781">
        <v>602</v>
      </c>
      <c r="AH102" s="784">
        <f t="shared" ref="AH102" si="200">AF102-AG102</f>
        <v>0</v>
      </c>
      <c r="AI102" s="787">
        <v>0</v>
      </c>
      <c r="AJ102" s="781">
        <v>0</v>
      </c>
      <c r="AK102" s="775">
        <f t="shared" ref="AK102" si="201">AI102-AJ102</f>
        <v>0</v>
      </c>
      <c r="AL102" s="775"/>
    </row>
    <row r="103" spans="1:38" x14ac:dyDescent="0.15">
      <c r="A103" s="43"/>
      <c r="B103" s="103"/>
      <c r="C103" s="92"/>
      <c r="D103" s="104" t="s">
        <v>20</v>
      </c>
      <c r="E103" s="661">
        <v>0</v>
      </c>
      <c r="F103" s="662">
        <v>0</v>
      </c>
      <c r="G103" s="663">
        <v>0</v>
      </c>
      <c r="H103" s="326">
        <f t="shared" si="131"/>
        <v>0</v>
      </c>
      <c r="I103" s="327">
        <v>0</v>
      </c>
      <c r="J103" s="316">
        <f t="shared" si="132"/>
        <v>0</v>
      </c>
      <c r="K103" s="188">
        <f t="shared" si="190"/>
        <v>0</v>
      </c>
      <c r="L103" s="328">
        <v>0</v>
      </c>
      <c r="M103" s="261">
        <f t="shared" si="141"/>
        <v>0</v>
      </c>
      <c r="N103" s="661">
        <v>18</v>
      </c>
      <c r="O103" s="662">
        <v>2</v>
      </c>
      <c r="P103" s="663">
        <v>1</v>
      </c>
      <c r="Q103" s="326">
        <f t="shared" si="134"/>
        <v>21</v>
      </c>
      <c r="R103" s="327">
        <v>21</v>
      </c>
      <c r="S103" s="316">
        <f t="shared" si="135"/>
        <v>0</v>
      </c>
      <c r="T103" s="188">
        <f t="shared" si="147"/>
        <v>100</v>
      </c>
      <c r="U103" s="328">
        <v>100</v>
      </c>
      <c r="V103" s="263">
        <f t="shared" si="136"/>
        <v>0</v>
      </c>
      <c r="W103" s="193">
        <f t="shared" si="181"/>
        <v>18</v>
      </c>
      <c r="X103" s="194">
        <f t="shared" si="181"/>
        <v>2</v>
      </c>
      <c r="Y103" s="195">
        <f t="shared" si="181"/>
        <v>1</v>
      </c>
      <c r="Z103" s="326">
        <f t="shared" si="137"/>
        <v>21</v>
      </c>
      <c r="AA103" s="327">
        <v>21</v>
      </c>
      <c r="AB103" s="317">
        <f t="shared" si="143"/>
        <v>0</v>
      </c>
      <c r="AC103" s="197">
        <f t="shared" si="162"/>
        <v>95.454545454545453</v>
      </c>
      <c r="AD103" s="328">
        <v>95.454545454545453</v>
      </c>
      <c r="AE103" s="265">
        <f t="shared" si="139"/>
        <v>0</v>
      </c>
      <c r="AF103" s="779"/>
      <c r="AG103" s="782"/>
      <c r="AH103" s="785"/>
      <c r="AI103" s="788"/>
      <c r="AJ103" s="782"/>
      <c r="AK103" s="776"/>
      <c r="AL103" s="776"/>
    </row>
    <row r="104" spans="1:38" s="18" customFormat="1" ht="12" customHeight="1" x14ac:dyDescent="0.15">
      <c r="A104" s="45"/>
      <c r="B104" s="56"/>
      <c r="C104" s="93"/>
      <c r="D104" s="46" t="s">
        <v>21</v>
      </c>
      <c r="E104" s="649"/>
      <c r="F104" s="650"/>
      <c r="G104" s="651"/>
      <c r="H104" s="318">
        <f t="shared" si="131"/>
        <v>0</v>
      </c>
      <c r="I104" s="319">
        <v>0</v>
      </c>
      <c r="J104" s="320">
        <f t="shared" si="132"/>
        <v>0</v>
      </c>
      <c r="K104" s="202">
        <f t="shared" si="191"/>
        <v>0</v>
      </c>
      <c r="L104" s="268">
        <v>0</v>
      </c>
      <c r="M104" s="269">
        <f t="shared" si="141"/>
        <v>0</v>
      </c>
      <c r="N104" s="649">
        <v>18</v>
      </c>
      <c r="O104" s="650">
        <v>2</v>
      </c>
      <c r="P104" s="651">
        <v>1</v>
      </c>
      <c r="Q104" s="318">
        <f t="shared" si="134"/>
        <v>21</v>
      </c>
      <c r="R104" s="319">
        <v>21</v>
      </c>
      <c r="S104" s="320">
        <f t="shared" si="135"/>
        <v>0</v>
      </c>
      <c r="T104" s="202">
        <f t="shared" ref="T104" si="202">Q104/Q102*100</f>
        <v>100</v>
      </c>
      <c r="U104" s="268">
        <v>100</v>
      </c>
      <c r="V104" s="271">
        <f t="shared" si="136"/>
        <v>0</v>
      </c>
      <c r="W104" s="206">
        <f t="shared" si="181"/>
        <v>18</v>
      </c>
      <c r="X104" s="207">
        <f t="shared" si="181"/>
        <v>2</v>
      </c>
      <c r="Y104" s="208">
        <f t="shared" si="181"/>
        <v>1</v>
      </c>
      <c r="Z104" s="318">
        <f t="shared" si="137"/>
        <v>21</v>
      </c>
      <c r="AA104" s="319">
        <v>21</v>
      </c>
      <c r="AB104" s="321">
        <f t="shared" si="143"/>
        <v>0</v>
      </c>
      <c r="AC104" s="210">
        <f t="shared" si="165"/>
        <v>95.454545454545453</v>
      </c>
      <c r="AD104" s="268">
        <v>95.454545454545453</v>
      </c>
      <c r="AE104" s="273">
        <f t="shared" si="139"/>
        <v>0</v>
      </c>
      <c r="AF104" s="779"/>
      <c r="AG104" s="782"/>
      <c r="AH104" s="785"/>
      <c r="AI104" s="788"/>
      <c r="AJ104" s="782"/>
      <c r="AK104" s="776"/>
      <c r="AL104" s="776"/>
    </row>
    <row r="105" spans="1:38" s="18" customFormat="1" ht="12" customHeight="1" x14ac:dyDescent="0.15">
      <c r="A105" s="45"/>
      <c r="B105" s="56"/>
      <c r="C105" s="93"/>
      <c r="D105" s="47" t="s">
        <v>22</v>
      </c>
      <c r="E105" s="652"/>
      <c r="F105" s="653"/>
      <c r="G105" s="654"/>
      <c r="H105" s="298">
        <f t="shared" si="131"/>
        <v>0</v>
      </c>
      <c r="I105" s="299">
        <v>0</v>
      </c>
      <c r="J105" s="300">
        <f t="shared" si="132"/>
        <v>0</v>
      </c>
      <c r="K105" s="215">
        <f t="shared" ref="K105" si="203">H105/H102*100</f>
        <v>0</v>
      </c>
      <c r="L105" s="276">
        <v>0</v>
      </c>
      <c r="M105" s="277">
        <f t="shared" si="141"/>
        <v>0</v>
      </c>
      <c r="N105" s="652"/>
      <c r="O105" s="653"/>
      <c r="P105" s="654"/>
      <c r="Q105" s="298">
        <f t="shared" si="134"/>
        <v>0</v>
      </c>
      <c r="R105" s="299">
        <v>0</v>
      </c>
      <c r="S105" s="300">
        <f t="shared" si="135"/>
        <v>0</v>
      </c>
      <c r="T105" s="215">
        <f t="shared" si="151"/>
        <v>0</v>
      </c>
      <c r="U105" s="276">
        <v>0</v>
      </c>
      <c r="V105" s="279">
        <f t="shared" si="136"/>
        <v>0</v>
      </c>
      <c r="W105" s="206">
        <f t="shared" si="181"/>
        <v>0</v>
      </c>
      <c r="X105" s="207">
        <f t="shared" si="181"/>
        <v>0</v>
      </c>
      <c r="Y105" s="208">
        <f t="shared" si="181"/>
        <v>0</v>
      </c>
      <c r="Z105" s="298">
        <f t="shared" si="137"/>
        <v>0</v>
      </c>
      <c r="AA105" s="299">
        <v>0</v>
      </c>
      <c r="AB105" s="301">
        <f t="shared" si="143"/>
        <v>0</v>
      </c>
      <c r="AC105" s="220">
        <f t="shared" si="167"/>
        <v>0</v>
      </c>
      <c r="AD105" s="276">
        <v>0</v>
      </c>
      <c r="AE105" s="281">
        <f t="shared" si="139"/>
        <v>0</v>
      </c>
      <c r="AF105" s="779"/>
      <c r="AG105" s="782"/>
      <c r="AH105" s="785"/>
      <c r="AI105" s="788"/>
      <c r="AJ105" s="782"/>
      <c r="AK105" s="776"/>
      <c r="AL105" s="776"/>
    </row>
    <row r="106" spans="1:38" x14ac:dyDescent="0.15">
      <c r="A106" s="43"/>
      <c r="B106" s="103"/>
      <c r="C106" s="92"/>
      <c r="D106" s="105" t="s">
        <v>23</v>
      </c>
      <c r="E106" s="649">
        <v>1</v>
      </c>
      <c r="F106" s="650"/>
      <c r="G106" s="651"/>
      <c r="H106" s="329">
        <f t="shared" si="131"/>
        <v>1</v>
      </c>
      <c r="I106" s="330">
        <v>1</v>
      </c>
      <c r="J106" s="304">
        <f t="shared" si="132"/>
        <v>0</v>
      </c>
      <c r="K106" s="225">
        <f t="shared" si="194"/>
        <v>100</v>
      </c>
      <c r="L106" s="331">
        <v>100</v>
      </c>
      <c r="M106" s="285">
        <f t="shared" si="141"/>
        <v>0</v>
      </c>
      <c r="N106" s="649"/>
      <c r="O106" s="650"/>
      <c r="P106" s="651"/>
      <c r="Q106" s="329">
        <f t="shared" si="134"/>
        <v>0</v>
      </c>
      <c r="R106" s="330">
        <v>0</v>
      </c>
      <c r="S106" s="304">
        <f t="shared" si="135"/>
        <v>0</v>
      </c>
      <c r="T106" s="228">
        <f t="shared" si="153"/>
        <v>0</v>
      </c>
      <c r="U106" s="331">
        <v>0</v>
      </c>
      <c r="V106" s="287">
        <f t="shared" si="136"/>
        <v>0</v>
      </c>
      <c r="W106" s="230">
        <f t="shared" si="181"/>
        <v>1</v>
      </c>
      <c r="X106" s="231">
        <f t="shared" si="181"/>
        <v>0</v>
      </c>
      <c r="Y106" s="232">
        <f t="shared" si="181"/>
        <v>0</v>
      </c>
      <c r="Z106" s="329">
        <f t="shared" si="137"/>
        <v>1</v>
      </c>
      <c r="AA106" s="330">
        <v>1</v>
      </c>
      <c r="AB106" s="360">
        <f t="shared" si="143"/>
        <v>0</v>
      </c>
      <c r="AC106" s="234">
        <f t="shared" si="169"/>
        <v>4.5454545454545459</v>
      </c>
      <c r="AD106" s="331">
        <v>4.5454545454545459</v>
      </c>
      <c r="AE106" s="289">
        <f t="shared" si="139"/>
        <v>0</v>
      </c>
      <c r="AF106" s="779"/>
      <c r="AG106" s="782"/>
      <c r="AH106" s="785"/>
      <c r="AI106" s="788"/>
      <c r="AJ106" s="782"/>
      <c r="AK106" s="776"/>
      <c r="AL106" s="776"/>
    </row>
    <row r="107" spans="1:38" ht="14.25" thickBot="1" x14ac:dyDescent="0.2">
      <c r="A107" s="61"/>
      <c r="B107" s="106"/>
      <c r="C107" s="94"/>
      <c r="D107" s="107" t="s">
        <v>24</v>
      </c>
      <c r="E107" s="655"/>
      <c r="F107" s="656"/>
      <c r="G107" s="657"/>
      <c r="H107" s="332">
        <f t="shared" si="131"/>
        <v>0</v>
      </c>
      <c r="I107" s="333">
        <v>0</v>
      </c>
      <c r="J107" s="308">
        <f t="shared" si="132"/>
        <v>0</v>
      </c>
      <c r="K107" s="239">
        <f t="shared" si="195"/>
        <v>0</v>
      </c>
      <c r="L107" s="334">
        <v>0</v>
      </c>
      <c r="M107" s="293">
        <f t="shared" si="141"/>
        <v>0</v>
      </c>
      <c r="N107" s="655"/>
      <c r="O107" s="656"/>
      <c r="P107" s="657"/>
      <c r="Q107" s="332">
        <f t="shared" si="134"/>
        <v>0</v>
      </c>
      <c r="R107" s="333">
        <v>0</v>
      </c>
      <c r="S107" s="308">
        <f t="shared" si="135"/>
        <v>0</v>
      </c>
      <c r="T107" s="242">
        <f t="shared" si="155"/>
        <v>0</v>
      </c>
      <c r="U107" s="334">
        <v>0</v>
      </c>
      <c r="V107" s="295">
        <f t="shared" si="136"/>
        <v>0</v>
      </c>
      <c r="W107" s="244">
        <f t="shared" si="181"/>
        <v>0</v>
      </c>
      <c r="X107" s="245">
        <f t="shared" si="181"/>
        <v>0</v>
      </c>
      <c r="Y107" s="246">
        <f t="shared" si="181"/>
        <v>0</v>
      </c>
      <c r="Z107" s="332">
        <f t="shared" si="137"/>
        <v>0</v>
      </c>
      <c r="AA107" s="333">
        <v>0</v>
      </c>
      <c r="AB107" s="309">
        <f t="shared" si="143"/>
        <v>0</v>
      </c>
      <c r="AC107" s="248">
        <f t="shared" si="171"/>
        <v>0</v>
      </c>
      <c r="AD107" s="334">
        <v>0</v>
      </c>
      <c r="AE107" s="297">
        <f t="shared" si="139"/>
        <v>0</v>
      </c>
      <c r="AF107" s="780"/>
      <c r="AG107" s="783"/>
      <c r="AH107" s="786"/>
      <c r="AI107" s="789"/>
      <c r="AJ107" s="783"/>
      <c r="AK107" s="777"/>
      <c r="AL107" s="777"/>
    </row>
    <row r="108" spans="1:38" s="84" customFormat="1" x14ac:dyDescent="0.15">
      <c r="A108" s="39">
        <v>18</v>
      </c>
      <c r="B108" s="40" t="s">
        <v>41</v>
      </c>
      <c r="C108" s="91">
        <v>837</v>
      </c>
      <c r="D108" s="41" t="s">
        <v>19</v>
      </c>
      <c r="E108" s="658">
        <v>0</v>
      </c>
      <c r="F108" s="659">
        <v>0</v>
      </c>
      <c r="G108" s="660">
        <v>1</v>
      </c>
      <c r="H108" s="310">
        <f t="shared" si="131"/>
        <v>1</v>
      </c>
      <c r="I108" s="311">
        <v>1</v>
      </c>
      <c r="J108" s="312">
        <f t="shared" si="132"/>
        <v>0</v>
      </c>
      <c r="K108" s="174">
        <f t="shared" si="187"/>
        <v>0.11947431302270012</v>
      </c>
      <c r="L108" s="252">
        <v>0.11947431302270012</v>
      </c>
      <c r="M108" s="253">
        <f t="shared" si="141"/>
        <v>0</v>
      </c>
      <c r="N108" s="658">
        <v>70</v>
      </c>
      <c r="O108" s="659">
        <v>25</v>
      </c>
      <c r="P108" s="660">
        <v>58</v>
      </c>
      <c r="Q108" s="310">
        <f t="shared" si="134"/>
        <v>153</v>
      </c>
      <c r="R108" s="311">
        <v>153</v>
      </c>
      <c r="S108" s="312">
        <f t="shared" si="135"/>
        <v>0</v>
      </c>
      <c r="T108" s="177">
        <f t="shared" si="142"/>
        <v>18.27956989247312</v>
      </c>
      <c r="U108" s="252">
        <v>18.27956989247312</v>
      </c>
      <c r="V108" s="255">
        <f t="shared" si="136"/>
        <v>0</v>
      </c>
      <c r="W108" s="179">
        <f t="shared" si="181"/>
        <v>70</v>
      </c>
      <c r="X108" s="180">
        <f t="shared" si="181"/>
        <v>25</v>
      </c>
      <c r="Y108" s="181">
        <f t="shared" si="181"/>
        <v>59</v>
      </c>
      <c r="Z108" s="310">
        <f t="shared" si="137"/>
        <v>154</v>
      </c>
      <c r="AA108" s="311">
        <v>154</v>
      </c>
      <c r="AB108" s="313">
        <f t="shared" si="143"/>
        <v>0</v>
      </c>
      <c r="AC108" s="183">
        <f t="shared" si="173"/>
        <v>18.399044205495819</v>
      </c>
      <c r="AD108" s="252">
        <v>18.399044205495819</v>
      </c>
      <c r="AE108" s="257">
        <f t="shared" si="139"/>
        <v>0</v>
      </c>
      <c r="AF108" s="778">
        <v>683</v>
      </c>
      <c r="AG108" s="781">
        <v>683</v>
      </c>
      <c r="AH108" s="784">
        <f t="shared" ref="AH108" si="204">AF108-AG108</f>
        <v>0</v>
      </c>
      <c r="AI108" s="787">
        <v>0</v>
      </c>
      <c r="AJ108" s="781">
        <v>0</v>
      </c>
      <c r="AK108" s="775">
        <f t="shared" ref="AK108" si="205">AI108-AJ108</f>
        <v>0</v>
      </c>
      <c r="AL108" s="775"/>
    </row>
    <row r="109" spans="1:38" s="84" customFormat="1" x14ac:dyDescent="0.15">
      <c r="A109" s="43"/>
      <c r="B109" s="719"/>
      <c r="C109" s="92"/>
      <c r="D109" s="44" t="s">
        <v>20</v>
      </c>
      <c r="E109" s="661">
        <v>0</v>
      </c>
      <c r="F109" s="662">
        <v>0</v>
      </c>
      <c r="G109" s="663">
        <v>1</v>
      </c>
      <c r="H109" s="314">
        <f t="shared" si="131"/>
        <v>1</v>
      </c>
      <c r="I109" s="315">
        <v>1</v>
      </c>
      <c r="J109" s="316">
        <f t="shared" si="132"/>
        <v>0</v>
      </c>
      <c r="K109" s="188">
        <f t="shared" si="190"/>
        <v>100</v>
      </c>
      <c r="L109" s="260">
        <v>100</v>
      </c>
      <c r="M109" s="261">
        <f t="shared" si="141"/>
        <v>0</v>
      </c>
      <c r="N109" s="661">
        <v>69</v>
      </c>
      <c r="O109" s="662">
        <v>25</v>
      </c>
      <c r="P109" s="663">
        <v>58</v>
      </c>
      <c r="Q109" s="314">
        <f t="shared" si="134"/>
        <v>152</v>
      </c>
      <c r="R109" s="315">
        <v>152</v>
      </c>
      <c r="S109" s="316">
        <f t="shared" si="135"/>
        <v>0</v>
      </c>
      <c r="T109" s="188">
        <f t="shared" si="147"/>
        <v>99.346405228758172</v>
      </c>
      <c r="U109" s="260">
        <v>99.346405228758172</v>
      </c>
      <c r="V109" s="263">
        <f t="shared" si="136"/>
        <v>0</v>
      </c>
      <c r="W109" s="193">
        <f t="shared" si="181"/>
        <v>69</v>
      </c>
      <c r="X109" s="194">
        <f t="shared" si="181"/>
        <v>25</v>
      </c>
      <c r="Y109" s="195">
        <f t="shared" si="181"/>
        <v>59</v>
      </c>
      <c r="Z109" s="314">
        <f t="shared" si="137"/>
        <v>153</v>
      </c>
      <c r="AA109" s="315">
        <v>153</v>
      </c>
      <c r="AB109" s="317">
        <f t="shared" si="143"/>
        <v>0</v>
      </c>
      <c r="AC109" s="197">
        <f t="shared" si="177"/>
        <v>99.350649350649363</v>
      </c>
      <c r="AD109" s="260">
        <v>99.350649350649363</v>
      </c>
      <c r="AE109" s="265">
        <f t="shared" si="139"/>
        <v>0</v>
      </c>
      <c r="AF109" s="779"/>
      <c r="AG109" s="782"/>
      <c r="AH109" s="785"/>
      <c r="AI109" s="788"/>
      <c r="AJ109" s="782"/>
      <c r="AK109" s="776"/>
      <c r="AL109" s="776"/>
    </row>
    <row r="110" spans="1:38" s="19" customFormat="1" ht="12" customHeight="1" x14ac:dyDescent="0.15">
      <c r="A110" s="45"/>
      <c r="B110" s="719"/>
      <c r="C110" s="93"/>
      <c r="D110" s="46" t="s">
        <v>21</v>
      </c>
      <c r="E110" s="649"/>
      <c r="F110" s="650"/>
      <c r="G110" s="651">
        <v>1</v>
      </c>
      <c r="H110" s="318">
        <f t="shared" si="131"/>
        <v>1</v>
      </c>
      <c r="I110" s="319">
        <v>1</v>
      </c>
      <c r="J110" s="320">
        <f t="shared" si="132"/>
        <v>0</v>
      </c>
      <c r="K110" s="202">
        <f t="shared" si="191"/>
        <v>100</v>
      </c>
      <c r="L110" s="268">
        <v>100</v>
      </c>
      <c r="M110" s="269">
        <f t="shared" si="141"/>
        <v>0</v>
      </c>
      <c r="N110" s="649">
        <v>69</v>
      </c>
      <c r="O110" s="650">
        <v>25</v>
      </c>
      <c r="P110" s="651">
        <v>58</v>
      </c>
      <c r="Q110" s="318">
        <f t="shared" si="134"/>
        <v>152</v>
      </c>
      <c r="R110" s="319">
        <v>152</v>
      </c>
      <c r="S110" s="320">
        <f t="shared" si="135"/>
        <v>0</v>
      </c>
      <c r="T110" s="202">
        <f t="shared" ref="T110" si="206">Q110/Q108*100</f>
        <v>99.346405228758172</v>
      </c>
      <c r="U110" s="268">
        <v>99.346405228758172</v>
      </c>
      <c r="V110" s="271">
        <f t="shared" si="136"/>
        <v>0</v>
      </c>
      <c r="W110" s="206">
        <f t="shared" si="181"/>
        <v>69</v>
      </c>
      <c r="X110" s="207">
        <f t="shared" si="181"/>
        <v>25</v>
      </c>
      <c r="Y110" s="208">
        <f t="shared" si="181"/>
        <v>59</v>
      </c>
      <c r="Z110" s="318">
        <f t="shared" si="137"/>
        <v>153</v>
      </c>
      <c r="AA110" s="319">
        <v>153</v>
      </c>
      <c r="AB110" s="321">
        <f t="shared" si="143"/>
        <v>0</v>
      </c>
      <c r="AC110" s="210">
        <f t="shared" si="180"/>
        <v>99.350649350649363</v>
      </c>
      <c r="AD110" s="268">
        <v>99.350649350649363</v>
      </c>
      <c r="AE110" s="273">
        <f t="shared" si="139"/>
        <v>0</v>
      </c>
      <c r="AF110" s="779"/>
      <c r="AG110" s="782"/>
      <c r="AH110" s="785"/>
      <c r="AI110" s="788"/>
      <c r="AJ110" s="782"/>
      <c r="AK110" s="776"/>
      <c r="AL110" s="776"/>
    </row>
    <row r="111" spans="1:38" s="19" customFormat="1" ht="12" customHeight="1" x14ac:dyDescent="0.15">
      <c r="A111" s="45"/>
      <c r="B111" s="719"/>
      <c r="C111" s="93"/>
      <c r="D111" s="47" t="s">
        <v>22</v>
      </c>
      <c r="E111" s="652"/>
      <c r="F111" s="653"/>
      <c r="G111" s="654"/>
      <c r="H111" s="298">
        <f t="shared" si="131"/>
        <v>0</v>
      </c>
      <c r="I111" s="299">
        <v>0</v>
      </c>
      <c r="J111" s="300">
        <f t="shared" si="132"/>
        <v>0</v>
      </c>
      <c r="K111" s="215">
        <f t="shared" ref="K111" si="207">H111/H108*100</f>
        <v>0</v>
      </c>
      <c r="L111" s="276">
        <v>0</v>
      </c>
      <c r="M111" s="277">
        <f t="shared" si="141"/>
        <v>0</v>
      </c>
      <c r="N111" s="652"/>
      <c r="O111" s="653"/>
      <c r="P111" s="654"/>
      <c r="Q111" s="298">
        <f t="shared" si="134"/>
        <v>0</v>
      </c>
      <c r="R111" s="299">
        <v>0</v>
      </c>
      <c r="S111" s="300">
        <f t="shared" si="135"/>
        <v>0</v>
      </c>
      <c r="T111" s="215">
        <f t="shared" si="151"/>
        <v>0</v>
      </c>
      <c r="U111" s="276">
        <v>0</v>
      </c>
      <c r="V111" s="279">
        <f t="shared" si="136"/>
        <v>0</v>
      </c>
      <c r="W111" s="206">
        <f t="shared" si="181"/>
        <v>0</v>
      </c>
      <c r="X111" s="207">
        <f t="shared" si="181"/>
        <v>0</v>
      </c>
      <c r="Y111" s="208">
        <f t="shared" si="181"/>
        <v>0</v>
      </c>
      <c r="Z111" s="298">
        <f t="shared" si="137"/>
        <v>0</v>
      </c>
      <c r="AA111" s="299">
        <v>0</v>
      </c>
      <c r="AB111" s="301">
        <f t="shared" si="143"/>
        <v>0</v>
      </c>
      <c r="AC111" s="220">
        <f t="shared" si="182"/>
        <v>0</v>
      </c>
      <c r="AD111" s="276">
        <v>0</v>
      </c>
      <c r="AE111" s="281">
        <f t="shared" si="139"/>
        <v>0</v>
      </c>
      <c r="AF111" s="779"/>
      <c r="AG111" s="782"/>
      <c r="AH111" s="785"/>
      <c r="AI111" s="788"/>
      <c r="AJ111" s="782"/>
      <c r="AK111" s="776"/>
      <c r="AL111" s="776"/>
    </row>
    <row r="112" spans="1:38" s="84" customFormat="1" x14ac:dyDescent="0.15">
      <c r="A112" s="43"/>
      <c r="B112" s="719"/>
      <c r="C112" s="92"/>
      <c r="D112" s="48" t="s">
        <v>23</v>
      </c>
      <c r="E112" s="649"/>
      <c r="F112" s="650"/>
      <c r="G112" s="651"/>
      <c r="H112" s="302">
        <f t="shared" si="131"/>
        <v>0</v>
      </c>
      <c r="I112" s="303">
        <v>0</v>
      </c>
      <c r="J112" s="304">
        <f t="shared" si="132"/>
        <v>0</v>
      </c>
      <c r="K112" s="225">
        <f t="shared" si="194"/>
        <v>0</v>
      </c>
      <c r="L112" s="284">
        <v>0</v>
      </c>
      <c r="M112" s="285">
        <f t="shared" si="141"/>
        <v>0</v>
      </c>
      <c r="N112" s="649">
        <v>1</v>
      </c>
      <c r="O112" s="650"/>
      <c r="P112" s="651"/>
      <c r="Q112" s="302">
        <f t="shared" si="134"/>
        <v>1</v>
      </c>
      <c r="R112" s="303">
        <v>1</v>
      </c>
      <c r="S112" s="304">
        <f t="shared" si="135"/>
        <v>0</v>
      </c>
      <c r="T112" s="228">
        <f t="shared" si="153"/>
        <v>0.65359477124183007</v>
      </c>
      <c r="U112" s="284">
        <v>0.65359477124183007</v>
      </c>
      <c r="V112" s="287">
        <f t="shared" si="136"/>
        <v>0</v>
      </c>
      <c r="W112" s="230">
        <f t="shared" si="181"/>
        <v>1</v>
      </c>
      <c r="X112" s="231">
        <f t="shared" si="181"/>
        <v>0</v>
      </c>
      <c r="Y112" s="232">
        <f t="shared" si="181"/>
        <v>0</v>
      </c>
      <c r="Z112" s="302">
        <f t="shared" si="137"/>
        <v>1</v>
      </c>
      <c r="AA112" s="303">
        <v>1</v>
      </c>
      <c r="AB112" s="360">
        <f t="shared" si="143"/>
        <v>0</v>
      </c>
      <c r="AC112" s="234">
        <f t="shared" si="184"/>
        <v>0.64935064935064934</v>
      </c>
      <c r="AD112" s="284">
        <v>0.64935064935064934</v>
      </c>
      <c r="AE112" s="289">
        <f t="shared" si="139"/>
        <v>0</v>
      </c>
      <c r="AF112" s="779"/>
      <c r="AG112" s="782"/>
      <c r="AH112" s="785"/>
      <c r="AI112" s="788"/>
      <c r="AJ112" s="782"/>
      <c r="AK112" s="776"/>
      <c r="AL112" s="776"/>
    </row>
    <row r="113" spans="1:38" s="84" customFormat="1" ht="14.25" thickBot="1" x14ac:dyDescent="0.2">
      <c r="A113" s="61"/>
      <c r="B113" s="720"/>
      <c r="C113" s="94"/>
      <c r="D113" s="49" t="s">
        <v>24</v>
      </c>
      <c r="E113" s="655"/>
      <c r="F113" s="656"/>
      <c r="G113" s="657"/>
      <c r="H113" s="306">
        <f t="shared" si="131"/>
        <v>0</v>
      </c>
      <c r="I113" s="307">
        <v>0</v>
      </c>
      <c r="J113" s="308">
        <f t="shared" si="132"/>
        <v>0</v>
      </c>
      <c r="K113" s="239">
        <f t="shared" si="195"/>
        <v>0</v>
      </c>
      <c r="L113" s="292">
        <v>0</v>
      </c>
      <c r="M113" s="293">
        <f t="shared" si="141"/>
        <v>0</v>
      </c>
      <c r="N113" s="655"/>
      <c r="O113" s="656"/>
      <c r="P113" s="657"/>
      <c r="Q113" s="306">
        <f t="shared" si="134"/>
        <v>0</v>
      </c>
      <c r="R113" s="307">
        <v>0</v>
      </c>
      <c r="S113" s="308">
        <f t="shared" si="135"/>
        <v>0</v>
      </c>
      <c r="T113" s="242">
        <f t="shared" si="155"/>
        <v>0</v>
      </c>
      <c r="U113" s="292">
        <v>0</v>
      </c>
      <c r="V113" s="295">
        <f t="shared" si="136"/>
        <v>0</v>
      </c>
      <c r="W113" s="244">
        <f t="shared" si="181"/>
        <v>0</v>
      </c>
      <c r="X113" s="245">
        <f t="shared" si="181"/>
        <v>0</v>
      </c>
      <c r="Y113" s="246">
        <f t="shared" si="181"/>
        <v>0</v>
      </c>
      <c r="Z113" s="306">
        <f t="shared" si="137"/>
        <v>0</v>
      </c>
      <c r="AA113" s="307">
        <v>0</v>
      </c>
      <c r="AB113" s="309">
        <f t="shared" si="143"/>
        <v>0</v>
      </c>
      <c r="AC113" s="248">
        <f t="shared" si="186"/>
        <v>0</v>
      </c>
      <c r="AD113" s="292">
        <v>0</v>
      </c>
      <c r="AE113" s="297">
        <f t="shared" si="139"/>
        <v>0</v>
      </c>
      <c r="AF113" s="780"/>
      <c r="AG113" s="783"/>
      <c r="AH113" s="786"/>
      <c r="AI113" s="789"/>
      <c r="AJ113" s="783"/>
      <c r="AK113" s="777"/>
      <c r="AL113" s="777"/>
    </row>
    <row r="114" spans="1:38" x14ac:dyDescent="0.15">
      <c r="A114" s="50">
        <v>19</v>
      </c>
      <c r="B114" s="51" t="s">
        <v>42</v>
      </c>
      <c r="C114" s="151">
        <v>884</v>
      </c>
      <c r="D114" s="42" t="s">
        <v>19</v>
      </c>
      <c r="E114" s="658">
        <v>10</v>
      </c>
      <c r="F114" s="659">
        <v>0</v>
      </c>
      <c r="G114" s="660">
        <v>1</v>
      </c>
      <c r="H114" s="362">
        <f t="shared" si="131"/>
        <v>11</v>
      </c>
      <c r="I114" s="363">
        <v>11</v>
      </c>
      <c r="J114" s="312">
        <f t="shared" si="132"/>
        <v>0</v>
      </c>
      <c r="K114" s="174">
        <f t="shared" si="187"/>
        <v>1.244343891402715</v>
      </c>
      <c r="L114" s="364">
        <v>1.244343891402715</v>
      </c>
      <c r="M114" s="253">
        <f t="shared" si="141"/>
        <v>0</v>
      </c>
      <c r="N114" s="658">
        <v>77</v>
      </c>
      <c r="O114" s="659">
        <v>27</v>
      </c>
      <c r="P114" s="660">
        <v>65</v>
      </c>
      <c r="Q114" s="362">
        <f t="shared" si="134"/>
        <v>169</v>
      </c>
      <c r="R114" s="363">
        <v>169</v>
      </c>
      <c r="S114" s="312">
        <f t="shared" si="135"/>
        <v>0</v>
      </c>
      <c r="T114" s="177">
        <f t="shared" si="142"/>
        <v>19.117647058823529</v>
      </c>
      <c r="U114" s="364">
        <v>19.117647058823529</v>
      </c>
      <c r="V114" s="255">
        <f t="shared" si="136"/>
        <v>0</v>
      </c>
      <c r="W114" s="179">
        <f t="shared" si="181"/>
        <v>87</v>
      </c>
      <c r="X114" s="180">
        <f t="shared" si="181"/>
        <v>27</v>
      </c>
      <c r="Y114" s="181">
        <f t="shared" si="181"/>
        <v>66</v>
      </c>
      <c r="Z114" s="362">
        <f t="shared" si="137"/>
        <v>180</v>
      </c>
      <c r="AA114" s="363">
        <v>180</v>
      </c>
      <c r="AB114" s="313">
        <f t="shared" si="143"/>
        <v>0</v>
      </c>
      <c r="AC114" s="183">
        <f t="shared" si="158"/>
        <v>20.361990950226243</v>
      </c>
      <c r="AD114" s="364">
        <v>20.361990950226243</v>
      </c>
      <c r="AE114" s="257">
        <f t="shared" si="139"/>
        <v>0</v>
      </c>
      <c r="AF114" s="778">
        <v>704</v>
      </c>
      <c r="AG114" s="781">
        <v>704</v>
      </c>
      <c r="AH114" s="784">
        <f t="shared" ref="AH114" si="208">AF114-AG114</f>
        <v>0</v>
      </c>
      <c r="AI114" s="790">
        <v>0</v>
      </c>
      <c r="AJ114" s="781">
        <v>0</v>
      </c>
      <c r="AK114" s="775">
        <f t="shared" ref="AK114" si="209">AI114-AJ114</f>
        <v>0</v>
      </c>
      <c r="AL114" s="775"/>
    </row>
    <row r="115" spans="1:38" x14ac:dyDescent="0.15">
      <c r="A115" s="52"/>
      <c r="B115" s="57"/>
      <c r="C115" s="152"/>
      <c r="D115" s="44" t="s">
        <v>20</v>
      </c>
      <c r="E115" s="661">
        <v>2</v>
      </c>
      <c r="F115" s="662">
        <v>0</v>
      </c>
      <c r="G115" s="663">
        <v>0</v>
      </c>
      <c r="H115" s="314">
        <f t="shared" si="131"/>
        <v>2</v>
      </c>
      <c r="I115" s="315">
        <v>2</v>
      </c>
      <c r="J115" s="316">
        <f t="shared" si="132"/>
        <v>0</v>
      </c>
      <c r="K115" s="188">
        <f t="shared" si="190"/>
        <v>18.181818181818183</v>
      </c>
      <c r="L115" s="260">
        <v>18.181818181818183</v>
      </c>
      <c r="M115" s="261">
        <f t="shared" si="141"/>
        <v>0</v>
      </c>
      <c r="N115" s="661">
        <v>76</v>
      </c>
      <c r="O115" s="662">
        <v>26</v>
      </c>
      <c r="P115" s="663">
        <v>64</v>
      </c>
      <c r="Q115" s="314">
        <f t="shared" si="134"/>
        <v>166</v>
      </c>
      <c r="R115" s="315">
        <v>166</v>
      </c>
      <c r="S115" s="316">
        <f t="shared" si="135"/>
        <v>0</v>
      </c>
      <c r="T115" s="188">
        <f t="shared" si="147"/>
        <v>98.224852071005913</v>
      </c>
      <c r="U115" s="260">
        <v>98.224852071005913</v>
      </c>
      <c r="V115" s="263">
        <f t="shared" si="136"/>
        <v>0</v>
      </c>
      <c r="W115" s="193">
        <f t="shared" si="181"/>
        <v>78</v>
      </c>
      <c r="X115" s="194">
        <f t="shared" si="181"/>
        <v>26</v>
      </c>
      <c r="Y115" s="195">
        <f t="shared" si="181"/>
        <v>64</v>
      </c>
      <c r="Z115" s="314">
        <f t="shared" si="137"/>
        <v>168</v>
      </c>
      <c r="AA115" s="315">
        <v>168</v>
      </c>
      <c r="AB115" s="317">
        <f t="shared" si="143"/>
        <v>0</v>
      </c>
      <c r="AC115" s="197">
        <f t="shared" si="162"/>
        <v>93.333333333333329</v>
      </c>
      <c r="AD115" s="260">
        <v>93.333333333333329</v>
      </c>
      <c r="AE115" s="265">
        <f t="shared" si="139"/>
        <v>0</v>
      </c>
      <c r="AF115" s="779"/>
      <c r="AG115" s="782"/>
      <c r="AH115" s="785"/>
      <c r="AI115" s="791"/>
      <c r="AJ115" s="782"/>
      <c r="AK115" s="776"/>
      <c r="AL115" s="776"/>
    </row>
    <row r="116" spans="1:38" s="18" customFormat="1" ht="12" customHeight="1" x14ac:dyDescent="0.15">
      <c r="A116" s="53"/>
      <c r="B116" s="58"/>
      <c r="C116" s="99"/>
      <c r="D116" s="46" t="s">
        <v>21</v>
      </c>
      <c r="E116" s="649">
        <v>2</v>
      </c>
      <c r="F116" s="650"/>
      <c r="G116" s="651"/>
      <c r="H116" s="318">
        <f t="shared" si="131"/>
        <v>2</v>
      </c>
      <c r="I116" s="319">
        <v>2</v>
      </c>
      <c r="J116" s="320">
        <f t="shared" si="132"/>
        <v>0</v>
      </c>
      <c r="K116" s="202">
        <f t="shared" si="191"/>
        <v>18.181818181818183</v>
      </c>
      <c r="L116" s="268">
        <v>18.181818181818183</v>
      </c>
      <c r="M116" s="269">
        <f t="shared" si="141"/>
        <v>0</v>
      </c>
      <c r="N116" s="649">
        <v>76</v>
      </c>
      <c r="O116" s="650">
        <v>26</v>
      </c>
      <c r="P116" s="651">
        <v>64</v>
      </c>
      <c r="Q116" s="318">
        <f t="shared" si="134"/>
        <v>166</v>
      </c>
      <c r="R116" s="319">
        <v>166</v>
      </c>
      <c r="S116" s="320">
        <f t="shared" si="135"/>
        <v>0</v>
      </c>
      <c r="T116" s="202">
        <f t="shared" ref="T116" si="210">Q116/Q114*100</f>
        <v>98.224852071005913</v>
      </c>
      <c r="U116" s="268">
        <v>98.224852071005913</v>
      </c>
      <c r="V116" s="271">
        <f t="shared" si="136"/>
        <v>0</v>
      </c>
      <c r="W116" s="206">
        <f t="shared" si="181"/>
        <v>78</v>
      </c>
      <c r="X116" s="207">
        <f t="shared" si="181"/>
        <v>26</v>
      </c>
      <c r="Y116" s="208">
        <f t="shared" si="181"/>
        <v>64</v>
      </c>
      <c r="Z116" s="318">
        <f t="shared" si="137"/>
        <v>168</v>
      </c>
      <c r="AA116" s="319">
        <v>168</v>
      </c>
      <c r="AB116" s="321">
        <f t="shared" si="143"/>
        <v>0</v>
      </c>
      <c r="AC116" s="210">
        <f t="shared" si="165"/>
        <v>93.333333333333329</v>
      </c>
      <c r="AD116" s="268">
        <v>93.333333333333329</v>
      </c>
      <c r="AE116" s="273">
        <f t="shared" si="139"/>
        <v>0</v>
      </c>
      <c r="AF116" s="779"/>
      <c r="AG116" s="782"/>
      <c r="AH116" s="785"/>
      <c r="AI116" s="791"/>
      <c r="AJ116" s="782"/>
      <c r="AK116" s="776"/>
      <c r="AL116" s="776"/>
    </row>
    <row r="117" spans="1:38" s="18" customFormat="1" ht="12" customHeight="1" x14ac:dyDescent="0.15">
      <c r="A117" s="53"/>
      <c r="B117" s="58"/>
      <c r="C117" s="99"/>
      <c r="D117" s="47" t="s">
        <v>22</v>
      </c>
      <c r="E117" s="652"/>
      <c r="F117" s="653"/>
      <c r="G117" s="654"/>
      <c r="H117" s="298">
        <f t="shared" si="131"/>
        <v>0</v>
      </c>
      <c r="I117" s="299">
        <v>0</v>
      </c>
      <c r="J117" s="300">
        <f t="shared" si="132"/>
        <v>0</v>
      </c>
      <c r="K117" s="215">
        <f t="shared" ref="K117" si="211">H117/H114*100</f>
        <v>0</v>
      </c>
      <c r="L117" s="276">
        <v>0</v>
      </c>
      <c r="M117" s="277">
        <f t="shared" si="141"/>
        <v>0</v>
      </c>
      <c r="N117" s="652"/>
      <c r="O117" s="653"/>
      <c r="P117" s="654"/>
      <c r="Q117" s="298">
        <f t="shared" si="134"/>
        <v>0</v>
      </c>
      <c r="R117" s="299">
        <v>0</v>
      </c>
      <c r="S117" s="300">
        <f t="shared" si="135"/>
        <v>0</v>
      </c>
      <c r="T117" s="215">
        <f t="shared" si="151"/>
        <v>0</v>
      </c>
      <c r="U117" s="276">
        <v>0</v>
      </c>
      <c r="V117" s="279">
        <f t="shared" si="136"/>
        <v>0</v>
      </c>
      <c r="W117" s="206">
        <f t="shared" si="181"/>
        <v>0</v>
      </c>
      <c r="X117" s="207">
        <f t="shared" si="181"/>
        <v>0</v>
      </c>
      <c r="Y117" s="208">
        <f t="shared" si="181"/>
        <v>0</v>
      </c>
      <c r="Z117" s="298">
        <f t="shared" si="137"/>
        <v>0</v>
      </c>
      <c r="AA117" s="299">
        <v>0</v>
      </c>
      <c r="AB117" s="301">
        <f t="shared" si="143"/>
        <v>0</v>
      </c>
      <c r="AC117" s="220">
        <f t="shared" si="167"/>
        <v>0</v>
      </c>
      <c r="AD117" s="276">
        <v>0</v>
      </c>
      <c r="AE117" s="281">
        <f t="shared" si="139"/>
        <v>0</v>
      </c>
      <c r="AF117" s="779"/>
      <c r="AG117" s="782"/>
      <c r="AH117" s="785"/>
      <c r="AI117" s="791"/>
      <c r="AJ117" s="782"/>
      <c r="AK117" s="776"/>
      <c r="AL117" s="776"/>
    </row>
    <row r="118" spans="1:38" x14ac:dyDescent="0.15">
      <c r="A118" s="52"/>
      <c r="B118" s="57"/>
      <c r="C118" s="152"/>
      <c r="D118" s="59" t="s">
        <v>23</v>
      </c>
      <c r="E118" s="649">
        <v>8</v>
      </c>
      <c r="F118" s="650"/>
      <c r="G118" s="651">
        <v>1</v>
      </c>
      <c r="H118" s="302">
        <f t="shared" si="131"/>
        <v>9</v>
      </c>
      <c r="I118" s="303">
        <v>9</v>
      </c>
      <c r="J118" s="304">
        <f t="shared" si="132"/>
        <v>0</v>
      </c>
      <c r="K118" s="225">
        <f t="shared" si="194"/>
        <v>81.818181818181827</v>
      </c>
      <c r="L118" s="284">
        <v>81.818181818181827</v>
      </c>
      <c r="M118" s="285">
        <f t="shared" si="141"/>
        <v>0</v>
      </c>
      <c r="N118" s="649">
        <v>1</v>
      </c>
      <c r="O118" s="650">
        <v>1</v>
      </c>
      <c r="P118" s="651">
        <v>1</v>
      </c>
      <c r="Q118" s="302">
        <f t="shared" si="134"/>
        <v>3</v>
      </c>
      <c r="R118" s="303">
        <v>3</v>
      </c>
      <c r="S118" s="304">
        <f t="shared" si="135"/>
        <v>0</v>
      </c>
      <c r="T118" s="228">
        <f t="shared" si="153"/>
        <v>1.7751479289940828</v>
      </c>
      <c r="U118" s="284">
        <v>1.7751479289940828</v>
      </c>
      <c r="V118" s="287">
        <f t="shared" si="136"/>
        <v>0</v>
      </c>
      <c r="W118" s="230">
        <f t="shared" si="181"/>
        <v>9</v>
      </c>
      <c r="X118" s="231">
        <f t="shared" si="181"/>
        <v>1</v>
      </c>
      <c r="Y118" s="232">
        <f t="shared" si="181"/>
        <v>2</v>
      </c>
      <c r="Z118" s="302">
        <f t="shared" si="137"/>
        <v>12</v>
      </c>
      <c r="AA118" s="303">
        <v>12</v>
      </c>
      <c r="AB118" s="360">
        <f t="shared" si="143"/>
        <v>0</v>
      </c>
      <c r="AC118" s="234">
        <f t="shared" si="169"/>
        <v>6.666666666666667</v>
      </c>
      <c r="AD118" s="284">
        <v>6.666666666666667</v>
      </c>
      <c r="AE118" s="289">
        <f t="shared" si="139"/>
        <v>0</v>
      </c>
      <c r="AF118" s="779"/>
      <c r="AG118" s="782"/>
      <c r="AH118" s="785"/>
      <c r="AI118" s="791"/>
      <c r="AJ118" s="782"/>
      <c r="AK118" s="776"/>
      <c r="AL118" s="776"/>
    </row>
    <row r="119" spans="1:38" ht="14.25" thickBot="1" x14ac:dyDescent="0.2">
      <c r="A119" s="52"/>
      <c r="B119" s="57"/>
      <c r="C119" s="152"/>
      <c r="D119" s="60" t="s">
        <v>24</v>
      </c>
      <c r="E119" s="655"/>
      <c r="F119" s="656"/>
      <c r="G119" s="657"/>
      <c r="H119" s="306">
        <f t="shared" si="131"/>
        <v>0</v>
      </c>
      <c r="I119" s="307">
        <v>0</v>
      </c>
      <c r="J119" s="308">
        <f t="shared" si="132"/>
        <v>0</v>
      </c>
      <c r="K119" s="239">
        <f t="shared" si="195"/>
        <v>0</v>
      </c>
      <c r="L119" s="292">
        <v>0</v>
      </c>
      <c r="M119" s="293">
        <f t="shared" si="141"/>
        <v>0</v>
      </c>
      <c r="N119" s="655"/>
      <c r="O119" s="656"/>
      <c r="P119" s="657"/>
      <c r="Q119" s="306">
        <f t="shared" si="134"/>
        <v>0</v>
      </c>
      <c r="R119" s="307">
        <v>0</v>
      </c>
      <c r="S119" s="308">
        <f t="shared" si="135"/>
        <v>0</v>
      </c>
      <c r="T119" s="242">
        <f t="shared" si="155"/>
        <v>0</v>
      </c>
      <c r="U119" s="292">
        <v>0</v>
      </c>
      <c r="V119" s="295">
        <f t="shared" si="136"/>
        <v>0</v>
      </c>
      <c r="W119" s="244">
        <f t="shared" si="181"/>
        <v>0</v>
      </c>
      <c r="X119" s="245">
        <f t="shared" si="181"/>
        <v>0</v>
      </c>
      <c r="Y119" s="246">
        <f t="shared" si="181"/>
        <v>0</v>
      </c>
      <c r="Z119" s="306">
        <f t="shared" si="137"/>
        <v>0</v>
      </c>
      <c r="AA119" s="307">
        <v>0</v>
      </c>
      <c r="AB119" s="309">
        <f t="shared" si="143"/>
        <v>0</v>
      </c>
      <c r="AC119" s="248">
        <f t="shared" si="171"/>
        <v>0</v>
      </c>
      <c r="AD119" s="292">
        <v>0</v>
      </c>
      <c r="AE119" s="297">
        <f t="shared" si="139"/>
        <v>0</v>
      </c>
      <c r="AF119" s="780"/>
      <c r="AG119" s="783"/>
      <c r="AH119" s="786"/>
      <c r="AI119" s="792"/>
      <c r="AJ119" s="783"/>
      <c r="AK119" s="777"/>
      <c r="AL119" s="777"/>
    </row>
    <row r="120" spans="1:38" s="84" customFormat="1" x14ac:dyDescent="0.15">
      <c r="A120" s="50">
        <v>20</v>
      </c>
      <c r="B120" s="62" t="s">
        <v>43</v>
      </c>
      <c r="C120" s="151">
        <v>845</v>
      </c>
      <c r="D120" s="108" t="s">
        <v>19</v>
      </c>
      <c r="E120" s="667">
        <v>1</v>
      </c>
      <c r="F120" s="668">
        <v>0</v>
      </c>
      <c r="G120" s="668">
        <v>0</v>
      </c>
      <c r="H120" s="365">
        <f t="shared" si="131"/>
        <v>1</v>
      </c>
      <c r="I120" s="366">
        <v>1</v>
      </c>
      <c r="J120" s="312">
        <f t="shared" si="132"/>
        <v>0</v>
      </c>
      <c r="K120" s="174">
        <f t="shared" si="187"/>
        <v>0.1183431952662722</v>
      </c>
      <c r="L120" s="367">
        <v>0.1183431952662722</v>
      </c>
      <c r="M120" s="253">
        <f t="shared" si="141"/>
        <v>0</v>
      </c>
      <c r="N120" s="667">
        <v>81</v>
      </c>
      <c r="O120" s="668">
        <v>44</v>
      </c>
      <c r="P120" s="668">
        <v>113</v>
      </c>
      <c r="Q120" s="365">
        <f t="shared" si="134"/>
        <v>238</v>
      </c>
      <c r="R120" s="366">
        <v>238</v>
      </c>
      <c r="S120" s="312">
        <f t="shared" si="135"/>
        <v>0</v>
      </c>
      <c r="T120" s="177">
        <f t="shared" si="142"/>
        <v>28.165680473372777</v>
      </c>
      <c r="U120" s="367">
        <v>28.165680473372777</v>
      </c>
      <c r="V120" s="255">
        <f t="shared" si="136"/>
        <v>0</v>
      </c>
      <c r="W120" s="179">
        <f t="shared" si="181"/>
        <v>82</v>
      </c>
      <c r="X120" s="180">
        <f t="shared" si="181"/>
        <v>44</v>
      </c>
      <c r="Y120" s="181">
        <f t="shared" si="181"/>
        <v>113</v>
      </c>
      <c r="Z120" s="365">
        <f t="shared" si="137"/>
        <v>239</v>
      </c>
      <c r="AA120" s="366">
        <v>239</v>
      </c>
      <c r="AB120" s="313">
        <f t="shared" si="143"/>
        <v>0</v>
      </c>
      <c r="AC120" s="183">
        <f t="shared" si="173"/>
        <v>28.284023668639051</v>
      </c>
      <c r="AD120" s="367">
        <v>28.284023668639051</v>
      </c>
      <c r="AE120" s="257">
        <f t="shared" si="139"/>
        <v>0</v>
      </c>
      <c r="AF120" s="778">
        <v>606</v>
      </c>
      <c r="AG120" s="781">
        <v>606</v>
      </c>
      <c r="AH120" s="784">
        <f t="shared" ref="AH120" si="212">AF120-AG120</f>
        <v>0</v>
      </c>
      <c r="AI120" s="790">
        <v>0</v>
      </c>
      <c r="AJ120" s="781">
        <v>0</v>
      </c>
      <c r="AK120" s="775">
        <f t="shared" ref="AK120" si="213">AI120-AJ120</f>
        <v>0</v>
      </c>
      <c r="AL120" s="775"/>
    </row>
    <row r="121" spans="1:38" s="84" customFormat="1" x14ac:dyDescent="0.15">
      <c r="A121" s="52"/>
      <c r="B121" s="719"/>
      <c r="C121" s="152"/>
      <c r="D121" s="109" t="s">
        <v>20</v>
      </c>
      <c r="E121" s="669">
        <v>0</v>
      </c>
      <c r="F121" s="670">
        <v>0</v>
      </c>
      <c r="G121" s="670">
        <v>0</v>
      </c>
      <c r="H121" s="368">
        <f t="shared" si="131"/>
        <v>0</v>
      </c>
      <c r="I121" s="369">
        <v>0</v>
      </c>
      <c r="J121" s="316">
        <f t="shared" si="132"/>
        <v>0</v>
      </c>
      <c r="K121" s="188">
        <f t="shared" si="190"/>
        <v>0</v>
      </c>
      <c r="L121" s="370">
        <v>0</v>
      </c>
      <c r="M121" s="261">
        <f t="shared" si="141"/>
        <v>0</v>
      </c>
      <c r="N121" s="669">
        <v>81</v>
      </c>
      <c r="O121" s="670">
        <v>44</v>
      </c>
      <c r="P121" s="670">
        <v>113</v>
      </c>
      <c r="Q121" s="368">
        <f t="shared" si="134"/>
        <v>238</v>
      </c>
      <c r="R121" s="369">
        <v>238</v>
      </c>
      <c r="S121" s="316">
        <f t="shared" si="135"/>
        <v>0</v>
      </c>
      <c r="T121" s="188">
        <f t="shared" si="147"/>
        <v>100</v>
      </c>
      <c r="U121" s="370">
        <v>100</v>
      </c>
      <c r="V121" s="263">
        <f t="shared" si="136"/>
        <v>0</v>
      </c>
      <c r="W121" s="193">
        <f t="shared" si="181"/>
        <v>81</v>
      </c>
      <c r="X121" s="194">
        <f t="shared" si="181"/>
        <v>44</v>
      </c>
      <c r="Y121" s="195">
        <f t="shared" si="181"/>
        <v>113</v>
      </c>
      <c r="Z121" s="368">
        <f t="shared" si="137"/>
        <v>238</v>
      </c>
      <c r="AA121" s="369">
        <v>238</v>
      </c>
      <c r="AB121" s="317">
        <f t="shared" si="143"/>
        <v>0</v>
      </c>
      <c r="AC121" s="197">
        <f t="shared" si="177"/>
        <v>99.581589958159</v>
      </c>
      <c r="AD121" s="370">
        <v>99.581589958159</v>
      </c>
      <c r="AE121" s="265">
        <f t="shared" si="139"/>
        <v>0</v>
      </c>
      <c r="AF121" s="779"/>
      <c r="AG121" s="782"/>
      <c r="AH121" s="785"/>
      <c r="AI121" s="791"/>
      <c r="AJ121" s="782"/>
      <c r="AK121" s="776"/>
      <c r="AL121" s="776"/>
    </row>
    <row r="122" spans="1:38" s="19" customFormat="1" ht="12" customHeight="1" x14ac:dyDescent="0.15">
      <c r="A122" s="53"/>
      <c r="B122" s="719"/>
      <c r="C122" s="99"/>
      <c r="D122" s="63" t="s">
        <v>21</v>
      </c>
      <c r="E122" s="649">
        <v>0</v>
      </c>
      <c r="F122" s="650">
        <v>0</v>
      </c>
      <c r="G122" s="671">
        <v>0</v>
      </c>
      <c r="H122" s="318">
        <f t="shared" si="131"/>
        <v>0</v>
      </c>
      <c r="I122" s="319">
        <v>0</v>
      </c>
      <c r="J122" s="320">
        <f t="shared" si="132"/>
        <v>0</v>
      </c>
      <c r="K122" s="202">
        <f t="shared" si="191"/>
        <v>0</v>
      </c>
      <c r="L122" s="268">
        <v>0</v>
      </c>
      <c r="M122" s="269">
        <f t="shared" si="141"/>
        <v>0</v>
      </c>
      <c r="N122" s="649">
        <v>81</v>
      </c>
      <c r="O122" s="650">
        <v>44</v>
      </c>
      <c r="P122" s="671">
        <v>113</v>
      </c>
      <c r="Q122" s="318">
        <f t="shared" si="134"/>
        <v>238</v>
      </c>
      <c r="R122" s="319">
        <v>238</v>
      </c>
      <c r="S122" s="320">
        <f t="shared" si="135"/>
        <v>0</v>
      </c>
      <c r="T122" s="202">
        <f t="shared" ref="T122" si="214">Q122/Q120*100</f>
        <v>100</v>
      </c>
      <c r="U122" s="268">
        <v>100</v>
      </c>
      <c r="V122" s="271">
        <f t="shared" si="136"/>
        <v>0</v>
      </c>
      <c r="W122" s="206">
        <f t="shared" si="181"/>
        <v>81</v>
      </c>
      <c r="X122" s="207">
        <f t="shared" si="181"/>
        <v>44</v>
      </c>
      <c r="Y122" s="208">
        <f t="shared" si="181"/>
        <v>113</v>
      </c>
      <c r="Z122" s="318">
        <f t="shared" si="137"/>
        <v>238</v>
      </c>
      <c r="AA122" s="319">
        <v>238</v>
      </c>
      <c r="AB122" s="321">
        <f t="shared" si="143"/>
        <v>0</v>
      </c>
      <c r="AC122" s="210">
        <f t="shared" si="180"/>
        <v>99.581589958159</v>
      </c>
      <c r="AD122" s="268">
        <v>99.581589958159</v>
      </c>
      <c r="AE122" s="273">
        <f t="shared" si="139"/>
        <v>0</v>
      </c>
      <c r="AF122" s="779"/>
      <c r="AG122" s="782"/>
      <c r="AH122" s="785"/>
      <c r="AI122" s="791"/>
      <c r="AJ122" s="782"/>
      <c r="AK122" s="776"/>
      <c r="AL122" s="776"/>
    </row>
    <row r="123" spans="1:38" s="19" customFormat="1" ht="12" customHeight="1" x14ac:dyDescent="0.15">
      <c r="A123" s="53"/>
      <c r="B123" s="719"/>
      <c r="C123" s="99"/>
      <c r="D123" s="64" t="s">
        <v>22</v>
      </c>
      <c r="E123" s="652">
        <v>0</v>
      </c>
      <c r="F123" s="653">
        <v>0</v>
      </c>
      <c r="G123" s="653">
        <v>0</v>
      </c>
      <c r="H123" s="298">
        <f t="shared" si="131"/>
        <v>0</v>
      </c>
      <c r="I123" s="299">
        <v>0</v>
      </c>
      <c r="J123" s="300">
        <f t="shared" si="132"/>
        <v>0</v>
      </c>
      <c r="K123" s="215">
        <f t="shared" ref="K123" si="215">H123/H120*100</f>
        <v>0</v>
      </c>
      <c r="L123" s="276">
        <v>0</v>
      </c>
      <c r="M123" s="277">
        <f t="shared" si="141"/>
        <v>0</v>
      </c>
      <c r="N123" s="652">
        <v>0</v>
      </c>
      <c r="O123" s="653">
        <v>0</v>
      </c>
      <c r="P123" s="653">
        <v>0</v>
      </c>
      <c r="Q123" s="298">
        <f t="shared" si="134"/>
        <v>0</v>
      </c>
      <c r="R123" s="299">
        <v>0</v>
      </c>
      <c r="S123" s="300">
        <f t="shared" si="135"/>
        <v>0</v>
      </c>
      <c r="T123" s="215">
        <f t="shared" si="151"/>
        <v>0</v>
      </c>
      <c r="U123" s="276">
        <v>0</v>
      </c>
      <c r="V123" s="279">
        <f t="shared" si="136"/>
        <v>0</v>
      </c>
      <c r="W123" s="206">
        <f t="shared" si="181"/>
        <v>0</v>
      </c>
      <c r="X123" s="207">
        <f t="shared" si="181"/>
        <v>0</v>
      </c>
      <c r="Y123" s="208">
        <f t="shared" si="181"/>
        <v>0</v>
      </c>
      <c r="Z123" s="298">
        <f t="shared" si="137"/>
        <v>0</v>
      </c>
      <c r="AA123" s="299">
        <v>0</v>
      </c>
      <c r="AB123" s="301">
        <f t="shared" si="143"/>
        <v>0</v>
      </c>
      <c r="AC123" s="220">
        <f t="shared" si="182"/>
        <v>0</v>
      </c>
      <c r="AD123" s="276">
        <v>0</v>
      </c>
      <c r="AE123" s="281">
        <f t="shared" si="139"/>
        <v>0</v>
      </c>
      <c r="AF123" s="779"/>
      <c r="AG123" s="782"/>
      <c r="AH123" s="785"/>
      <c r="AI123" s="791"/>
      <c r="AJ123" s="782"/>
      <c r="AK123" s="776"/>
      <c r="AL123" s="776"/>
    </row>
    <row r="124" spans="1:38" s="84" customFormat="1" x14ac:dyDescent="0.15">
      <c r="A124" s="52"/>
      <c r="B124" s="719"/>
      <c r="C124" s="152"/>
      <c r="D124" s="110" t="s">
        <v>23</v>
      </c>
      <c r="E124" s="649">
        <v>1</v>
      </c>
      <c r="F124" s="650">
        <v>0</v>
      </c>
      <c r="G124" s="650">
        <v>0</v>
      </c>
      <c r="H124" s="371">
        <f t="shared" si="131"/>
        <v>1</v>
      </c>
      <c r="I124" s="372">
        <v>1</v>
      </c>
      <c r="J124" s="304">
        <f t="shared" si="132"/>
        <v>0</v>
      </c>
      <c r="K124" s="225">
        <f t="shared" si="194"/>
        <v>100</v>
      </c>
      <c r="L124" s="373">
        <v>100</v>
      </c>
      <c r="M124" s="285">
        <f t="shared" si="141"/>
        <v>0</v>
      </c>
      <c r="N124" s="649">
        <v>0</v>
      </c>
      <c r="O124" s="650">
        <v>0</v>
      </c>
      <c r="P124" s="650">
        <v>0</v>
      </c>
      <c r="Q124" s="371">
        <f t="shared" si="134"/>
        <v>0</v>
      </c>
      <c r="R124" s="372">
        <v>0</v>
      </c>
      <c r="S124" s="304">
        <f t="shared" si="135"/>
        <v>0</v>
      </c>
      <c r="T124" s="228">
        <f t="shared" si="153"/>
        <v>0</v>
      </c>
      <c r="U124" s="373">
        <v>0</v>
      </c>
      <c r="V124" s="287">
        <f t="shared" si="136"/>
        <v>0</v>
      </c>
      <c r="W124" s="230">
        <f t="shared" si="181"/>
        <v>1</v>
      </c>
      <c r="X124" s="231">
        <f t="shared" si="181"/>
        <v>0</v>
      </c>
      <c r="Y124" s="232">
        <f t="shared" si="181"/>
        <v>0</v>
      </c>
      <c r="Z124" s="371">
        <f t="shared" si="137"/>
        <v>1</v>
      </c>
      <c r="AA124" s="372">
        <v>1</v>
      </c>
      <c r="AB124" s="360">
        <f t="shared" si="143"/>
        <v>0</v>
      </c>
      <c r="AC124" s="234">
        <f t="shared" si="184"/>
        <v>0.41841004184100417</v>
      </c>
      <c r="AD124" s="373">
        <v>0.41841004184100417</v>
      </c>
      <c r="AE124" s="289">
        <f t="shared" si="139"/>
        <v>0</v>
      </c>
      <c r="AF124" s="779"/>
      <c r="AG124" s="782"/>
      <c r="AH124" s="785"/>
      <c r="AI124" s="791"/>
      <c r="AJ124" s="782"/>
      <c r="AK124" s="776"/>
      <c r="AL124" s="776"/>
    </row>
    <row r="125" spans="1:38" s="84" customFormat="1" ht="14.25" thickBot="1" x14ac:dyDescent="0.2">
      <c r="A125" s="52"/>
      <c r="B125" s="720"/>
      <c r="C125" s="152"/>
      <c r="D125" s="111" t="s">
        <v>24</v>
      </c>
      <c r="E125" s="655">
        <v>0</v>
      </c>
      <c r="F125" s="656">
        <v>0</v>
      </c>
      <c r="G125" s="656">
        <v>0</v>
      </c>
      <c r="H125" s="374">
        <f t="shared" si="131"/>
        <v>0</v>
      </c>
      <c r="I125" s="375">
        <v>0</v>
      </c>
      <c r="J125" s="308">
        <f t="shared" si="132"/>
        <v>0</v>
      </c>
      <c r="K125" s="239">
        <f t="shared" si="195"/>
        <v>0</v>
      </c>
      <c r="L125" s="376">
        <v>0</v>
      </c>
      <c r="M125" s="293">
        <f t="shared" si="141"/>
        <v>0</v>
      </c>
      <c r="N125" s="655">
        <v>0</v>
      </c>
      <c r="O125" s="656">
        <v>0</v>
      </c>
      <c r="P125" s="656">
        <v>0</v>
      </c>
      <c r="Q125" s="374">
        <f t="shared" si="134"/>
        <v>0</v>
      </c>
      <c r="R125" s="375">
        <v>0</v>
      </c>
      <c r="S125" s="308">
        <f t="shared" si="135"/>
        <v>0</v>
      </c>
      <c r="T125" s="242">
        <f t="shared" si="155"/>
        <v>0</v>
      </c>
      <c r="U125" s="376">
        <v>0</v>
      </c>
      <c r="V125" s="295">
        <f t="shared" si="136"/>
        <v>0</v>
      </c>
      <c r="W125" s="244">
        <f t="shared" si="181"/>
        <v>0</v>
      </c>
      <c r="X125" s="245">
        <f t="shared" si="181"/>
        <v>0</v>
      </c>
      <c r="Y125" s="246">
        <f t="shared" si="181"/>
        <v>0</v>
      </c>
      <c r="Z125" s="374">
        <f t="shared" si="137"/>
        <v>0</v>
      </c>
      <c r="AA125" s="375">
        <v>0</v>
      </c>
      <c r="AB125" s="309">
        <f t="shared" si="143"/>
        <v>0</v>
      </c>
      <c r="AC125" s="248">
        <f t="shared" si="186"/>
        <v>0</v>
      </c>
      <c r="AD125" s="376">
        <v>0</v>
      </c>
      <c r="AE125" s="297">
        <f t="shared" si="139"/>
        <v>0</v>
      </c>
      <c r="AF125" s="780"/>
      <c r="AG125" s="783"/>
      <c r="AH125" s="786"/>
      <c r="AI125" s="792"/>
      <c r="AJ125" s="783"/>
      <c r="AK125" s="777"/>
      <c r="AL125" s="777"/>
    </row>
    <row r="126" spans="1:38" x14ac:dyDescent="0.15">
      <c r="A126" s="39">
        <v>21</v>
      </c>
      <c r="B126" s="40" t="s">
        <v>44</v>
      </c>
      <c r="C126" s="91">
        <v>547</v>
      </c>
      <c r="D126" s="41" t="s">
        <v>19</v>
      </c>
      <c r="E126" s="667">
        <v>0</v>
      </c>
      <c r="F126" s="668">
        <v>0</v>
      </c>
      <c r="G126" s="668">
        <v>2</v>
      </c>
      <c r="H126" s="310">
        <f t="shared" si="131"/>
        <v>2</v>
      </c>
      <c r="I126" s="311">
        <v>2</v>
      </c>
      <c r="J126" s="312">
        <f t="shared" si="132"/>
        <v>0</v>
      </c>
      <c r="K126" s="174">
        <f t="shared" si="187"/>
        <v>0.3656307129798903</v>
      </c>
      <c r="L126" s="252">
        <v>0.3656307129798903</v>
      </c>
      <c r="M126" s="253">
        <f t="shared" si="141"/>
        <v>0</v>
      </c>
      <c r="N126" s="667">
        <v>76</v>
      </c>
      <c r="O126" s="668">
        <v>29</v>
      </c>
      <c r="P126" s="668">
        <v>90</v>
      </c>
      <c r="Q126" s="310">
        <f t="shared" si="134"/>
        <v>195</v>
      </c>
      <c r="R126" s="311">
        <v>195</v>
      </c>
      <c r="S126" s="312">
        <f t="shared" si="135"/>
        <v>0</v>
      </c>
      <c r="T126" s="177">
        <f t="shared" si="142"/>
        <v>35.648994515539307</v>
      </c>
      <c r="U126" s="252">
        <v>35.648994515539307</v>
      </c>
      <c r="V126" s="255">
        <f t="shared" si="136"/>
        <v>0</v>
      </c>
      <c r="W126" s="179">
        <f t="shared" si="181"/>
        <v>76</v>
      </c>
      <c r="X126" s="180">
        <f t="shared" si="181"/>
        <v>29</v>
      </c>
      <c r="Y126" s="181">
        <f t="shared" si="181"/>
        <v>92</v>
      </c>
      <c r="Z126" s="310">
        <f t="shared" si="137"/>
        <v>197</v>
      </c>
      <c r="AA126" s="311">
        <v>197</v>
      </c>
      <c r="AB126" s="313">
        <f t="shared" si="143"/>
        <v>0</v>
      </c>
      <c r="AC126" s="183">
        <f t="shared" si="158"/>
        <v>36.014625228519201</v>
      </c>
      <c r="AD126" s="252">
        <v>36.014625228519201</v>
      </c>
      <c r="AE126" s="257">
        <f t="shared" si="139"/>
        <v>0</v>
      </c>
      <c r="AF126" s="778">
        <v>350</v>
      </c>
      <c r="AG126" s="781">
        <v>350</v>
      </c>
      <c r="AH126" s="784">
        <f t="shared" ref="AH126" si="216">AF126-AG126</f>
        <v>0</v>
      </c>
      <c r="AI126" s="787">
        <v>0</v>
      </c>
      <c r="AJ126" s="781">
        <v>0</v>
      </c>
      <c r="AK126" s="775">
        <f t="shared" ref="AK126" si="217">AI126-AJ126</f>
        <v>0</v>
      </c>
      <c r="AL126" s="775"/>
    </row>
    <row r="127" spans="1:38" x14ac:dyDescent="0.15">
      <c r="A127" s="43"/>
      <c r="B127" s="55"/>
      <c r="C127" s="92"/>
      <c r="D127" s="44" t="s">
        <v>20</v>
      </c>
      <c r="E127" s="669">
        <v>0</v>
      </c>
      <c r="F127" s="670">
        <v>0</v>
      </c>
      <c r="G127" s="670">
        <v>2</v>
      </c>
      <c r="H127" s="314">
        <f t="shared" si="131"/>
        <v>2</v>
      </c>
      <c r="I127" s="315">
        <v>2</v>
      </c>
      <c r="J127" s="316">
        <f t="shared" si="132"/>
        <v>0</v>
      </c>
      <c r="K127" s="188">
        <f t="shared" si="190"/>
        <v>100</v>
      </c>
      <c r="L127" s="260">
        <v>100</v>
      </c>
      <c r="M127" s="261">
        <f t="shared" si="141"/>
        <v>0</v>
      </c>
      <c r="N127" s="669">
        <v>76</v>
      </c>
      <c r="O127" s="670">
        <v>29</v>
      </c>
      <c r="P127" s="670">
        <v>90</v>
      </c>
      <c r="Q127" s="314">
        <f t="shared" si="134"/>
        <v>195</v>
      </c>
      <c r="R127" s="315">
        <v>195</v>
      </c>
      <c r="S127" s="316">
        <f t="shared" si="135"/>
        <v>0</v>
      </c>
      <c r="T127" s="188">
        <f t="shared" si="147"/>
        <v>100</v>
      </c>
      <c r="U127" s="260">
        <v>100</v>
      </c>
      <c r="V127" s="263">
        <f t="shared" si="136"/>
        <v>0</v>
      </c>
      <c r="W127" s="193">
        <f t="shared" si="181"/>
        <v>76</v>
      </c>
      <c r="X127" s="194">
        <f t="shared" si="181"/>
        <v>29</v>
      </c>
      <c r="Y127" s="195">
        <f t="shared" si="181"/>
        <v>92</v>
      </c>
      <c r="Z127" s="314">
        <f t="shared" si="137"/>
        <v>197</v>
      </c>
      <c r="AA127" s="315">
        <v>197</v>
      </c>
      <c r="AB127" s="317">
        <f t="shared" si="143"/>
        <v>0</v>
      </c>
      <c r="AC127" s="197">
        <f t="shared" si="162"/>
        <v>100</v>
      </c>
      <c r="AD127" s="260">
        <v>100</v>
      </c>
      <c r="AE127" s="265">
        <f t="shared" si="139"/>
        <v>0</v>
      </c>
      <c r="AF127" s="779"/>
      <c r="AG127" s="782"/>
      <c r="AH127" s="785"/>
      <c r="AI127" s="788"/>
      <c r="AJ127" s="782"/>
      <c r="AK127" s="776"/>
      <c r="AL127" s="776"/>
    </row>
    <row r="128" spans="1:38" s="18" customFormat="1" ht="12" customHeight="1" x14ac:dyDescent="0.15">
      <c r="A128" s="45"/>
      <c r="B128" s="56"/>
      <c r="C128" s="93"/>
      <c r="D128" s="46" t="s">
        <v>21</v>
      </c>
      <c r="E128" s="649"/>
      <c r="F128" s="650"/>
      <c r="G128" s="651">
        <v>2</v>
      </c>
      <c r="H128" s="318">
        <f t="shared" si="131"/>
        <v>2</v>
      </c>
      <c r="I128" s="319">
        <v>2</v>
      </c>
      <c r="J128" s="320">
        <f t="shared" si="132"/>
        <v>0</v>
      </c>
      <c r="K128" s="202">
        <f t="shared" si="191"/>
        <v>100</v>
      </c>
      <c r="L128" s="268">
        <v>100</v>
      </c>
      <c r="M128" s="269">
        <f t="shared" si="141"/>
        <v>0</v>
      </c>
      <c r="N128" s="649">
        <v>76</v>
      </c>
      <c r="O128" s="650">
        <v>29</v>
      </c>
      <c r="P128" s="651">
        <v>90</v>
      </c>
      <c r="Q128" s="318">
        <f t="shared" si="134"/>
        <v>195</v>
      </c>
      <c r="R128" s="319">
        <v>195</v>
      </c>
      <c r="S128" s="320">
        <f t="shared" si="135"/>
        <v>0</v>
      </c>
      <c r="T128" s="202">
        <f t="shared" ref="T128" si="218">Q128/Q126*100</f>
        <v>100</v>
      </c>
      <c r="U128" s="268">
        <v>100</v>
      </c>
      <c r="V128" s="271">
        <f t="shared" si="136"/>
        <v>0</v>
      </c>
      <c r="W128" s="206">
        <f t="shared" si="181"/>
        <v>76</v>
      </c>
      <c r="X128" s="207">
        <f t="shared" si="181"/>
        <v>29</v>
      </c>
      <c r="Y128" s="208">
        <f t="shared" si="181"/>
        <v>92</v>
      </c>
      <c r="Z128" s="318">
        <f t="shared" si="137"/>
        <v>197</v>
      </c>
      <c r="AA128" s="319">
        <v>197</v>
      </c>
      <c r="AB128" s="321">
        <f t="shared" si="143"/>
        <v>0</v>
      </c>
      <c r="AC128" s="210">
        <f t="shared" si="165"/>
        <v>100</v>
      </c>
      <c r="AD128" s="268">
        <v>100</v>
      </c>
      <c r="AE128" s="273">
        <f t="shared" si="139"/>
        <v>0</v>
      </c>
      <c r="AF128" s="779"/>
      <c r="AG128" s="782"/>
      <c r="AH128" s="785"/>
      <c r="AI128" s="788"/>
      <c r="AJ128" s="782"/>
      <c r="AK128" s="776"/>
      <c r="AL128" s="776"/>
    </row>
    <row r="129" spans="1:38" s="18" customFormat="1" ht="12" customHeight="1" x14ac:dyDescent="0.15">
      <c r="A129" s="45"/>
      <c r="B129" s="56"/>
      <c r="C129" s="93"/>
      <c r="D129" s="47" t="s">
        <v>22</v>
      </c>
      <c r="E129" s="652"/>
      <c r="F129" s="653"/>
      <c r="G129" s="654"/>
      <c r="H129" s="298">
        <f t="shared" si="131"/>
        <v>0</v>
      </c>
      <c r="I129" s="299">
        <v>0</v>
      </c>
      <c r="J129" s="300">
        <f t="shared" si="132"/>
        <v>0</v>
      </c>
      <c r="K129" s="215">
        <f t="shared" ref="K129" si="219">H129/H126*100</f>
        <v>0</v>
      </c>
      <c r="L129" s="276">
        <v>0</v>
      </c>
      <c r="M129" s="335">
        <f t="shared" si="141"/>
        <v>0</v>
      </c>
      <c r="N129" s="652"/>
      <c r="O129" s="653"/>
      <c r="P129" s="654"/>
      <c r="Q129" s="298">
        <f t="shared" si="134"/>
        <v>0</v>
      </c>
      <c r="R129" s="299">
        <v>0</v>
      </c>
      <c r="S129" s="377">
        <f t="shared" si="135"/>
        <v>0</v>
      </c>
      <c r="T129" s="215">
        <f t="shared" si="151"/>
        <v>0</v>
      </c>
      <c r="U129" s="276">
        <v>0</v>
      </c>
      <c r="V129" s="279">
        <f t="shared" si="136"/>
        <v>0</v>
      </c>
      <c r="W129" s="206">
        <f t="shared" si="181"/>
        <v>0</v>
      </c>
      <c r="X129" s="207">
        <f t="shared" si="181"/>
        <v>0</v>
      </c>
      <c r="Y129" s="208">
        <f t="shared" si="181"/>
        <v>0</v>
      </c>
      <c r="Z129" s="298">
        <f t="shared" si="137"/>
        <v>0</v>
      </c>
      <c r="AA129" s="299">
        <v>0</v>
      </c>
      <c r="AB129" s="301">
        <f t="shared" si="143"/>
        <v>0</v>
      </c>
      <c r="AC129" s="220">
        <f t="shared" si="167"/>
        <v>0</v>
      </c>
      <c r="AD129" s="276">
        <v>0</v>
      </c>
      <c r="AE129" s="281">
        <f t="shared" si="139"/>
        <v>0</v>
      </c>
      <c r="AF129" s="779"/>
      <c r="AG129" s="782"/>
      <c r="AH129" s="785"/>
      <c r="AI129" s="788"/>
      <c r="AJ129" s="782"/>
      <c r="AK129" s="776"/>
      <c r="AL129" s="776"/>
    </row>
    <row r="130" spans="1:38" x14ac:dyDescent="0.15">
      <c r="A130" s="43"/>
      <c r="B130" s="55"/>
      <c r="C130" s="92"/>
      <c r="D130" s="48" t="s">
        <v>23</v>
      </c>
      <c r="E130" s="649"/>
      <c r="F130" s="650"/>
      <c r="G130" s="651"/>
      <c r="H130" s="302">
        <f t="shared" si="131"/>
        <v>0</v>
      </c>
      <c r="I130" s="303">
        <v>0</v>
      </c>
      <c r="J130" s="304">
        <f t="shared" si="132"/>
        <v>0</v>
      </c>
      <c r="K130" s="225">
        <f t="shared" si="194"/>
        <v>0</v>
      </c>
      <c r="L130" s="284">
        <v>0</v>
      </c>
      <c r="M130" s="285">
        <f t="shared" si="141"/>
        <v>0</v>
      </c>
      <c r="N130" s="649"/>
      <c r="O130" s="650"/>
      <c r="P130" s="651"/>
      <c r="Q130" s="302">
        <f t="shared" si="134"/>
        <v>0</v>
      </c>
      <c r="R130" s="303">
        <v>0</v>
      </c>
      <c r="S130" s="304">
        <f t="shared" si="135"/>
        <v>0</v>
      </c>
      <c r="T130" s="228">
        <f t="shared" si="153"/>
        <v>0</v>
      </c>
      <c r="U130" s="284">
        <v>0</v>
      </c>
      <c r="V130" s="287">
        <f t="shared" si="136"/>
        <v>0</v>
      </c>
      <c r="W130" s="230">
        <f t="shared" si="181"/>
        <v>0</v>
      </c>
      <c r="X130" s="231">
        <f t="shared" si="181"/>
        <v>0</v>
      </c>
      <c r="Y130" s="232">
        <f t="shared" si="181"/>
        <v>0</v>
      </c>
      <c r="Z130" s="302">
        <f t="shared" si="137"/>
        <v>0</v>
      </c>
      <c r="AA130" s="303">
        <v>0</v>
      </c>
      <c r="AB130" s="360">
        <f t="shared" si="143"/>
        <v>0</v>
      </c>
      <c r="AC130" s="234">
        <f t="shared" si="169"/>
        <v>0</v>
      </c>
      <c r="AD130" s="284">
        <v>0</v>
      </c>
      <c r="AE130" s="289">
        <f t="shared" si="139"/>
        <v>0</v>
      </c>
      <c r="AF130" s="779"/>
      <c r="AG130" s="782"/>
      <c r="AH130" s="785"/>
      <c r="AI130" s="788"/>
      <c r="AJ130" s="782"/>
      <c r="AK130" s="776"/>
      <c r="AL130" s="776"/>
    </row>
    <row r="131" spans="1:38" ht="14.25" thickBot="1" x14ac:dyDescent="0.2">
      <c r="A131" s="43"/>
      <c r="B131" s="55"/>
      <c r="C131" s="92"/>
      <c r="D131" s="49" t="s">
        <v>24</v>
      </c>
      <c r="E131" s="655"/>
      <c r="F131" s="656"/>
      <c r="G131" s="657"/>
      <c r="H131" s="306">
        <f t="shared" si="131"/>
        <v>0</v>
      </c>
      <c r="I131" s="307">
        <v>0</v>
      </c>
      <c r="J131" s="308">
        <f t="shared" si="132"/>
        <v>0</v>
      </c>
      <c r="K131" s="239">
        <f t="shared" si="195"/>
        <v>0</v>
      </c>
      <c r="L131" s="292">
        <v>0</v>
      </c>
      <c r="M131" s="293">
        <f t="shared" si="141"/>
        <v>0</v>
      </c>
      <c r="N131" s="655"/>
      <c r="O131" s="656"/>
      <c r="P131" s="657"/>
      <c r="Q131" s="306">
        <f t="shared" si="134"/>
        <v>0</v>
      </c>
      <c r="R131" s="307">
        <v>0</v>
      </c>
      <c r="S131" s="378">
        <f t="shared" si="135"/>
        <v>0</v>
      </c>
      <c r="T131" s="242">
        <f t="shared" si="155"/>
        <v>0</v>
      </c>
      <c r="U131" s="292">
        <v>0</v>
      </c>
      <c r="V131" s="295">
        <f t="shared" si="136"/>
        <v>0</v>
      </c>
      <c r="W131" s="244">
        <f t="shared" si="181"/>
        <v>0</v>
      </c>
      <c r="X131" s="245">
        <f t="shared" si="181"/>
        <v>0</v>
      </c>
      <c r="Y131" s="246">
        <f t="shared" si="181"/>
        <v>0</v>
      </c>
      <c r="Z131" s="306">
        <f t="shared" si="137"/>
        <v>0</v>
      </c>
      <c r="AA131" s="307">
        <v>0</v>
      </c>
      <c r="AB131" s="309">
        <f t="shared" si="143"/>
        <v>0</v>
      </c>
      <c r="AC131" s="248">
        <f t="shared" si="171"/>
        <v>0</v>
      </c>
      <c r="AD131" s="292">
        <v>0</v>
      </c>
      <c r="AE131" s="297">
        <f t="shared" si="139"/>
        <v>0</v>
      </c>
      <c r="AF131" s="780"/>
      <c r="AG131" s="783"/>
      <c r="AH131" s="786"/>
      <c r="AI131" s="789"/>
      <c r="AJ131" s="783"/>
      <c r="AK131" s="777"/>
      <c r="AL131" s="777"/>
    </row>
    <row r="132" spans="1:38" x14ac:dyDescent="0.15">
      <c r="A132" s="50">
        <v>22</v>
      </c>
      <c r="B132" s="51" t="s">
        <v>45</v>
      </c>
      <c r="C132" s="151">
        <v>429</v>
      </c>
      <c r="D132" s="42" t="s">
        <v>19</v>
      </c>
      <c r="E132" s="658">
        <v>0</v>
      </c>
      <c r="F132" s="672">
        <v>0</v>
      </c>
      <c r="G132" s="673">
        <v>0</v>
      </c>
      <c r="H132" s="310">
        <f t="shared" si="131"/>
        <v>0</v>
      </c>
      <c r="I132" s="311">
        <v>0</v>
      </c>
      <c r="J132" s="312">
        <f t="shared" si="132"/>
        <v>0</v>
      </c>
      <c r="K132" s="174">
        <f t="shared" ref="K132" si="220">H132/C132*100</f>
        <v>0</v>
      </c>
      <c r="L132" s="252">
        <v>0</v>
      </c>
      <c r="M132" s="253">
        <f t="shared" si="141"/>
        <v>0</v>
      </c>
      <c r="N132" s="677">
        <v>56</v>
      </c>
      <c r="O132" s="672">
        <v>13</v>
      </c>
      <c r="P132" s="673">
        <v>33</v>
      </c>
      <c r="Q132" s="310">
        <f t="shared" si="134"/>
        <v>102</v>
      </c>
      <c r="R132" s="311">
        <v>102</v>
      </c>
      <c r="S132" s="379">
        <f t="shared" si="135"/>
        <v>0</v>
      </c>
      <c r="T132" s="177">
        <f t="shared" si="142"/>
        <v>23.776223776223777</v>
      </c>
      <c r="U132" s="252">
        <v>23.776223776223777</v>
      </c>
      <c r="V132" s="255">
        <f t="shared" si="136"/>
        <v>0</v>
      </c>
      <c r="W132" s="179">
        <f t="shared" si="181"/>
        <v>56</v>
      </c>
      <c r="X132" s="180">
        <f t="shared" si="181"/>
        <v>13</v>
      </c>
      <c r="Y132" s="181">
        <f t="shared" si="181"/>
        <v>33</v>
      </c>
      <c r="Z132" s="310">
        <f t="shared" si="137"/>
        <v>102</v>
      </c>
      <c r="AA132" s="311">
        <v>102</v>
      </c>
      <c r="AB132" s="313">
        <f t="shared" si="143"/>
        <v>0</v>
      </c>
      <c r="AC132" s="183">
        <f t="shared" si="173"/>
        <v>23.776223776223777</v>
      </c>
      <c r="AD132" s="252">
        <v>23.776223776223777</v>
      </c>
      <c r="AE132" s="257">
        <f t="shared" si="139"/>
        <v>0</v>
      </c>
      <c r="AF132" s="778">
        <v>327</v>
      </c>
      <c r="AG132" s="781">
        <v>327</v>
      </c>
      <c r="AH132" s="784">
        <f t="shared" ref="AH132" si="221">AF132-AG132</f>
        <v>0</v>
      </c>
      <c r="AI132" s="790">
        <v>0</v>
      </c>
      <c r="AJ132" s="781">
        <v>0</v>
      </c>
      <c r="AK132" s="775">
        <f t="shared" ref="AK132" si="222">AI132-AJ132</f>
        <v>0</v>
      </c>
      <c r="AL132" s="775"/>
    </row>
    <row r="133" spans="1:38" x14ac:dyDescent="0.15">
      <c r="A133" s="52"/>
      <c r="B133" s="57"/>
      <c r="C133" s="152"/>
      <c r="D133" s="44" t="s">
        <v>20</v>
      </c>
      <c r="E133" s="674">
        <v>0</v>
      </c>
      <c r="F133" s="675">
        <v>0</v>
      </c>
      <c r="G133" s="676">
        <v>0</v>
      </c>
      <c r="H133" s="314">
        <f t="shared" si="131"/>
        <v>0</v>
      </c>
      <c r="I133" s="315">
        <v>0</v>
      </c>
      <c r="J133" s="316">
        <f t="shared" si="132"/>
        <v>0</v>
      </c>
      <c r="K133" s="188" t="s">
        <v>84</v>
      </c>
      <c r="L133" s="260" t="s">
        <v>84</v>
      </c>
      <c r="M133" s="261" t="s">
        <v>92</v>
      </c>
      <c r="N133" s="678">
        <v>56</v>
      </c>
      <c r="O133" s="675">
        <v>13</v>
      </c>
      <c r="P133" s="676">
        <v>31</v>
      </c>
      <c r="Q133" s="314">
        <f t="shared" si="134"/>
        <v>100</v>
      </c>
      <c r="R133" s="315">
        <v>100</v>
      </c>
      <c r="S133" s="380">
        <f t="shared" si="135"/>
        <v>0</v>
      </c>
      <c r="T133" s="188">
        <f t="shared" si="147"/>
        <v>98.039215686274503</v>
      </c>
      <c r="U133" s="260">
        <v>98.039215686274503</v>
      </c>
      <c r="V133" s="263">
        <f t="shared" si="136"/>
        <v>0</v>
      </c>
      <c r="W133" s="193">
        <f t="shared" si="181"/>
        <v>56</v>
      </c>
      <c r="X133" s="194">
        <f t="shared" si="181"/>
        <v>13</v>
      </c>
      <c r="Y133" s="195">
        <f t="shared" si="181"/>
        <v>31</v>
      </c>
      <c r="Z133" s="314">
        <f t="shared" si="137"/>
        <v>100</v>
      </c>
      <c r="AA133" s="315">
        <v>100</v>
      </c>
      <c r="AB133" s="317">
        <f t="shared" si="143"/>
        <v>0</v>
      </c>
      <c r="AC133" s="197">
        <f t="shared" si="177"/>
        <v>98.039215686274503</v>
      </c>
      <c r="AD133" s="260">
        <v>98.039215686274503</v>
      </c>
      <c r="AE133" s="265">
        <f t="shared" si="139"/>
        <v>0</v>
      </c>
      <c r="AF133" s="779"/>
      <c r="AG133" s="782"/>
      <c r="AH133" s="785"/>
      <c r="AI133" s="791"/>
      <c r="AJ133" s="782"/>
      <c r="AK133" s="776"/>
      <c r="AL133" s="776"/>
    </row>
    <row r="134" spans="1:38" s="18" customFormat="1" ht="12" customHeight="1" x14ac:dyDescent="0.15">
      <c r="A134" s="53"/>
      <c r="B134" s="58"/>
      <c r="C134" s="99"/>
      <c r="D134" s="46" t="s">
        <v>21</v>
      </c>
      <c r="E134" s="649"/>
      <c r="F134" s="650"/>
      <c r="G134" s="651"/>
      <c r="H134" s="318">
        <f t="shared" si="131"/>
        <v>0</v>
      </c>
      <c r="I134" s="319">
        <v>0</v>
      </c>
      <c r="J134" s="320">
        <f t="shared" si="132"/>
        <v>0</v>
      </c>
      <c r="K134" s="202" t="s">
        <v>84</v>
      </c>
      <c r="L134" s="268" t="s">
        <v>84</v>
      </c>
      <c r="M134" s="269" t="s">
        <v>92</v>
      </c>
      <c r="N134" s="649">
        <v>56</v>
      </c>
      <c r="O134" s="650">
        <v>13</v>
      </c>
      <c r="P134" s="651">
        <v>31</v>
      </c>
      <c r="Q134" s="318">
        <f t="shared" si="134"/>
        <v>100</v>
      </c>
      <c r="R134" s="319">
        <v>99</v>
      </c>
      <c r="S134" s="381">
        <f t="shared" si="135"/>
        <v>1</v>
      </c>
      <c r="T134" s="202">
        <f t="shared" ref="T134" si="223">Q134/Q132*100</f>
        <v>98.039215686274503</v>
      </c>
      <c r="U134" s="268">
        <v>97.058823529411768</v>
      </c>
      <c r="V134" s="271">
        <f t="shared" si="136"/>
        <v>0.98039215686273451</v>
      </c>
      <c r="W134" s="206">
        <f t="shared" si="181"/>
        <v>56</v>
      </c>
      <c r="X134" s="207">
        <f t="shared" si="181"/>
        <v>13</v>
      </c>
      <c r="Y134" s="208">
        <f t="shared" si="181"/>
        <v>31</v>
      </c>
      <c r="Z134" s="318">
        <f t="shared" si="137"/>
        <v>100</v>
      </c>
      <c r="AA134" s="319">
        <v>99</v>
      </c>
      <c r="AB134" s="321">
        <f t="shared" si="143"/>
        <v>1</v>
      </c>
      <c r="AC134" s="210">
        <f t="shared" si="180"/>
        <v>98.039215686274503</v>
      </c>
      <c r="AD134" s="268">
        <v>97.058823529411768</v>
      </c>
      <c r="AE134" s="273">
        <f t="shared" si="139"/>
        <v>0.98039215686273451</v>
      </c>
      <c r="AF134" s="779"/>
      <c r="AG134" s="782"/>
      <c r="AH134" s="785"/>
      <c r="AI134" s="791"/>
      <c r="AJ134" s="782"/>
      <c r="AK134" s="776"/>
      <c r="AL134" s="776"/>
    </row>
    <row r="135" spans="1:38" s="18" customFormat="1" ht="12" customHeight="1" x14ac:dyDescent="0.15">
      <c r="A135" s="53"/>
      <c r="B135" s="58"/>
      <c r="C135" s="99"/>
      <c r="D135" s="47" t="s">
        <v>22</v>
      </c>
      <c r="E135" s="652"/>
      <c r="F135" s="653"/>
      <c r="G135" s="654"/>
      <c r="H135" s="298">
        <f t="shared" ref="H135:H198" si="224">SUM(E135:G135)</f>
        <v>0</v>
      </c>
      <c r="I135" s="299">
        <v>0</v>
      </c>
      <c r="J135" s="300">
        <f t="shared" ref="J135:J198" si="225">H135-I135</f>
        <v>0</v>
      </c>
      <c r="K135" s="215" t="s">
        <v>84</v>
      </c>
      <c r="L135" s="276" t="s">
        <v>84</v>
      </c>
      <c r="M135" s="277" t="s">
        <v>92</v>
      </c>
      <c r="N135" s="652">
        <v>0</v>
      </c>
      <c r="O135" s="653">
        <v>0</v>
      </c>
      <c r="P135" s="654">
        <v>0</v>
      </c>
      <c r="Q135" s="298">
        <f t="shared" ref="Q135:Q198" si="226">SUM(N135:P135)</f>
        <v>0</v>
      </c>
      <c r="R135" s="299">
        <v>1</v>
      </c>
      <c r="S135" s="377">
        <f t="shared" ref="S135:S198" si="227">Q135-R135</f>
        <v>-1</v>
      </c>
      <c r="T135" s="215">
        <f t="shared" si="151"/>
        <v>0</v>
      </c>
      <c r="U135" s="276">
        <v>0.98039215686274506</v>
      </c>
      <c r="V135" s="279">
        <f t="shared" ref="V135:V198" si="228">T135-U135</f>
        <v>-0.98039215686274506</v>
      </c>
      <c r="W135" s="206">
        <f t="shared" si="181"/>
        <v>0</v>
      </c>
      <c r="X135" s="207">
        <f t="shared" si="181"/>
        <v>0</v>
      </c>
      <c r="Y135" s="208">
        <f t="shared" si="181"/>
        <v>0</v>
      </c>
      <c r="Z135" s="298">
        <f t="shared" ref="Z135:Z198" si="229">SUM(W135:Y135)</f>
        <v>0</v>
      </c>
      <c r="AA135" s="299">
        <v>1</v>
      </c>
      <c r="AB135" s="301">
        <f t="shared" si="143"/>
        <v>-1</v>
      </c>
      <c r="AC135" s="220">
        <f t="shared" si="182"/>
        <v>0</v>
      </c>
      <c r="AD135" s="276">
        <v>0.98039215686274506</v>
      </c>
      <c r="AE135" s="281">
        <f t="shared" ref="AE135:AE198" si="230">AC135-AD135</f>
        <v>-0.98039215686274506</v>
      </c>
      <c r="AF135" s="779"/>
      <c r="AG135" s="782"/>
      <c r="AH135" s="785"/>
      <c r="AI135" s="791"/>
      <c r="AJ135" s="782"/>
      <c r="AK135" s="776"/>
      <c r="AL135" s="776"/>
    </row>
    <row r="136" spans="1:38" x14ac:dyDescent="0.15">
      <c r="A136" s="52"/>
      <c r="B136" s="57"/>
      <c r="C136" s="152"/>
      <c r="D136" s="59" t="s">
        <v>23</v>
      </c>
      <c r="E136" s="649"/>
      <c r="F136" s="650"/>
      <c r="G136" s="651"/>
      <c r="H136" s="302">
        <f t="shared" si="224"/>
        <v>0</v>
      </c>
      <c r="I136" s="303">
        <v>0</v>
      </c>
      <c r="J136" s="304">
        <f t="shared" si="225"/>
        <v>0</v>
      </c>
      <c r="K136" s="225" t="s">
        <v>84</v>
      </c>
      <c r="L136" s="284" t="s">
        <v>84</v>
      </c>
      <c r="M136" s="285" t="s">
        <v>92</v>
      </c>
      <c r="N136" s="649"/>
      <c r="O136" s="650"/>
      <c r="P136" s="651">
        <v>2</v>
      </c>
      <c r="Q136" s="302">
        <f t="shared" si="226"/>
        <v>2</v>
      </c>
      <c r="R136" s="303">
        <v>2</v>
      </c>
      <c r="S136" s="304">
        <f t="shared" si="227"/>
        <v>0</v>
      </c>
      <c r="T136" s="228">
        <f t="shared" si="153"/>
        <v>1.9607843137254901</v>
      </c>
      <c r="U136" s="284">
        <v>1.9607843137254901</v>
      </c>
      <c r="V136" s="287">
        <f t="shared" si="228"/>
        <v>0</v>
      </c>
      <c r="W136" s="230">
        <f t="shared" si="181"/>
        <v>0</v>
      </c>
      <c r="X136" s="231">
        <f t="shared" si="181"/>
        <v>0</v>
      </c>
      <c r="Y136" s="232">
        <f t="shared" si="181"/>
        <v>2</v>
      </c>
      <c r="Z136" s="302">
        <f t="shared" si="229"/>
        <v>2</v>
      </c>
      <c r="AA136" s="303">
        <v>2</v>
      </c>
      <c r="AB136" s="360">
        <f t="shared" ref="AB136:AB199" si="231">Z136-AA136</f>
        <v>0</v>
      </c>
      <c r="AC136" s="234">
        <f t="shared" si="184"/>
        <v>1.9607843137254901</v>
      </c>
      <c r="AD136" s="284">
        <v>1.9607843137254901</v>
      </c>
      <c r="AE136" s="289">
        <f t="shared" si="230"/>
        <v>0</v>
      </c>
      <c r="AF136" s="779"/>
      <c r="AG136" s="782"/>
      <c r="AH136" s="785"/>
      <c r="AI136" s="791"/>
      <c r="AJ136" s="782"/>
      <c r="AK136" s="776"/>
      <c r="AL136" s="776"/>
    </row>
    <row r="137" spans="1:38" ht="14.25" thickBot="1" x14ac:dyDescent="0.2">
      <c r="A137" s="52"/>
      <c r="B137" s="57"/>
      <c r="C137" s="152"/>
      <c r="D137" s="60" t="s">
        <v>24</v>
      </c>
      <c r="E137" s="655"/>
      <c r="F137" s="656"/>
      <c r="G137" s="657"/>
      <c r="H137" s="306">
        <f t="shared" si="224"/>
        <v>0</v>
      </c>
      <c r="I137" s="307">
        <v>0</v>
      </c>
      <c r="J137" s="308">
        <f t="shared" si="225"/>
        <v>0</v>
      </c>
      <c r="K137" s="239" t="s">
        <v>84</v>
      </c>
      <c r="L137" s="292" t="s">
        <v>84</v>
      </c>
      <c r="M137" s="293" t="s">
        <v>92</v>
      </c>
      <c r="N137" s="655"/>
      <c r="O137" s="656"/>
      <c r="P137" s="657"/>
      <c r="Q137" s="306">
        <f t="shared" si="226"/>
        <v>0</v>
      </c>
      <c r="R137" s="307">
        <v>0</v>
      </c>
      <c r="S137" s="378">
        <f t="shared" si="227"/>
        <v>0</v>
      </c>
      <c r="T137" s="242">
        <f t="shared" si="155"/>
        <v>0</v>
      </c>
      <c r="U137" s="292">
        <v>0</v>
      </c>
      <c r="V137" s="295">
        <f t="shared" si="228"/>
        <v>0</v>
      </c>
      <c r="W137" s="244">
        <f t="shared" si="181"/>
        <v>0</v>
      </c>
      <c r="X137" s="245">
        <f t="shared" si="181"/>
        <v>0</v>
      </c>
      <c r="Y137" s="246">
        <f t="shared" si="181"/>
        <v>0</v>
      </c>
      <c r="Z137" s="306">
        <f t="shared" si="229"/>
        <v>0</v>
      </c>
      <c r="AA137" s="307">
        <v>0</v>
      </c>
      <c r="AB137" s="309">
        <f t="shared" si="231"/>
        <v>0</v>
      </c>
      <c r="AC137" s="248">
        <f t="shared" si="186"/>
        <v>0</v>
      </c>
      <c r="AD137" s="292">
        <v>0</v>
      </c>
      <c r="AE137" s="297">
        <f t="shared" si="230"/>
        <v>0</v>
      </c>
      <c r="AF137" s="780"/>
      <c r="AG137" s="783"/>
      <c r="AH137" s="786"/>
      <c r="AI137" s="792"/>
      <c r="AJ137" s="783"/>
      <c r="AK137" s="777"/>
      <c r="AL137" s="777"/>
    </row>
    <row r="138" spans="1:38" x14ac:dyDescent="0.15">
      <c r="A138" s="39">
        <v>23</v>
      </c>
      <c r="B138" s="40" t="s">
        <v>46</v>
      </c>
      <c r="C138" s="91">
        <v>275</v>
      </c>
      <c r="D138" s="41" t="s">
        <v>19</v>
      </c>
      <c r="E138" s="658">
        <v>1</v>
      </c>
      <c r="F138" s="659">
        <v>0</v>
      </c>
      <c r="G138" s="660">
        <v>0</v>
      </c>
      <c r="H138" s="310">
        <f t="shared" si="224"/>
        <v>1</v>
      </c>
      <c r="I138" s="311">
        <v>1</v>
      </c>
      <c r="J138" s="312">
        <f t="shared" si="225"/>
        <v>0</v>
      </c>
      <c r="K138" s="174">
        <f t="shared" ref="K138" si="232">H138/C138*100</f>
        <v>0.36363636363636365</v>
      </c>
      <c r="L138" s="252">
        <v>0.36363636363636365</v>
      </c>
      <c r="M138" s="253">
        <f t="shared" ref="M138:M198" si="233">K138-L138</f>
        <v>0</v>
      </c>
      <c r="N138" s="658">
        <v>10</v>
      </c>
      <c r="O138" s="659">
        <v>5</v>
      </c>
      <c r="P138" s="660">
        <v>5</v>
      </c>
      <c r="Q138" s="310">
        <f t="shared" si="226"/>
        <v>20</v>
      </c>
      <c r="R138" s="311">
        <v>20</v>
      </c>
      <c r="S138" s="379">
        <f t="shared" si="227"/>
        <v>0</v>
      </c>
      <c r="T138" s="177">
        <f t="shared" ref="T138" si="234">Q138/C138*100</f>
        <v>7.2727272727272725</v>
      </c>
      <c r="U138" s="252">
        <v>7.2727272727272725</v>
      </c>
      <c r="V138" s="255">
        <f t="shared" si="228"/>
        <v>0</v>
      </c>
      <c r="W138" s="179">
        <f t="shared" si="181"/>
        <v>11</v>
      </c>
      <c r="X138" s="180">
        <f t="shared" si="181"/>
        <v>5</v>
      </c>
      <c r="Y138" s="181">
        <f t="shared" si="181"/>
        <v>5</v>
      </c>
      <c r="Z138" s="310">
        <f t="shared" si="229"/>
        <v>21</v>
      </c>
      <c r="AA138" s="311">
        <v>21</v>
      </c>
      <c r="AB138" s="313">
        <f t="shared" si="231"/>
        <v>0</v>
      </c>
      <c r="AC138" s="183">
        <f t="shared" si="158"/>
        <v>7.6363636363636367</v>
      </c>
      <c r="AD138" s="252">
        <v>7.6363636363636367</v>
      </c>
      <c r="AE138" s="257">
        <f t="shared" si="230"/>
        <v>0</v>
      </c>
      <c r="AF138" s="778">
        <v>254</v>
      </c>
      <c r="AG138" s="781">
        <v>254</v>
      </c>
      <c r="AH138" s="784">
        <f t="shared" ref="AH138" si="235">AF138-AG138</f>
        <v>0</v>
      </c>
      <c r="AI138" s="787">
        <v>0</v>
      </c>
      <c r="AJ138" s="781">
        <v>0</v>
      </c>
      <c r="AK138" s="775">
        <f t="shared" ref="AK138" si="236">AI138-AJ138</f>
        <v>0</v>
      </c>
      <c r="AL138" s="775"/>
    </row>
    <row r="139" spans="1:38" x14ac:dyDescent="0.15">
      <c r="A139" s="43"/>
      <c r="B139" s="55"/>
      <c r="C139" s="92"/>
      <c r="D139" s="44" t="s">
        <v>20</v>
      </c>
      <c r="E139" s="661">
        <v>1</v>
      </c>
      <c r="F139" s="662">
        <v>0</v>
      </c>
      <c r="G139" s="663">
        <v>0</v>
      </c>
      <c r="H139" s="314">
        <f t="shared" si="224"/>
        <v>1</v>
      </c>
      <c r="I139" s="315">
        <v>1</v>
      </c>
      <c r="J139" s="316">
        <f t="shared" si="225"/>
        <v>0</v>
      </c>
      <c r="K139" s="188">
        <f t="shared" ref="K139" si="237">H139/H138*100</f>
        <v>100</v>
      </c>
      <c r="L139" s="260">
        <v>100</v>
      </c>
      <c r="M139" s="261">
        <f t="shared" si="233"/>
        <v>0</v>
      </c>
      <c r="N139" s="661">
        <v>10</v>
      </c>
      <c r="O139" s="662">
        <v>5</v>
      </c>
      <c r="P139" s="663">
        <v>5</v>
      </c>
      <c r="Q139" s="314">
        <f t="shared" si="226"/>
        <v>20</v>
      </c>
      <c r="R139" s="315">
        <v>20</v>
      </c>
      <c r="S139" s="380">
        <f t="shared" si="227"/>
        <v>0</v>
      </c>
      <c r="T139" s="188">
        <f t="shared" ref="T139" si="238">Q139/Q138*100</f>
        <v>100</v>
      </c>
      <c r="U139" s="260">
        <v>100</v>
      </c>
      <c r="V139" s="263">
        <f t="shared" si="228"/>
        <v>0</v>
      </c>
      <c r="W139" s="193">
        <f t="shared" si="181"/>
        <v>11</v>
      </c>
      <c r="X139" s="194">
        <f t="shared" si="181"/>
        <v>5</v>
      </c>
      <c r="Y139" s="195">
        <f t="shared" si="181"/>
        <v>5</v>
      </c>
      <c r="Z139" s="314">
        <f t="shared" si="229"/>
        <v>21</v>
      </c>
      <c r="AA139" s="315">
        <v>21</v>
      </c>
      <c r="AB139" s="317">
        <f t="shared" si="231"/>
        <v>0</v>
      </c>
      <c r="AC139" s="197">
        <f t="shared" si="162"/>
        <v>100</v>
      </c>
      <c r="AD139" s="260">
        <v>100</v>
      </c>
      <c r="AE139" s="265">
        <f t="shared" si="230"/>
        <v>0</v>
      </c>
      <c r="AF139" s="779"/>
      <c r="AG139" s="782"/>
      <c r="AH139" s="785"/>
      <c r="AI139" s="788"/>
      <c r="AJ139" s="782"/>
      <c r="AK139" s="776"/>
      <c r="AL139" s="776"/>
    </row>
    <row r="140" spans="1:38" s="18" customFormat="1" ht="12" customHeight="1" x14ac:dyDescent="0.15">
      <c r="A140" s="45"/>
      <c r="B140" s="56"/>
      <c r="C140" s="93"/>
      <c r="D140" s="46" t="s">
        <v>21</v>
      </c>
      <c r="E140" s="649">
        <v>1</v>
      </c>
      <c r="F140" s="650"/>
      <c r="G140" s="651"/>
      <c r="H140" s="318">
        <f t="shared" si="224"/>
        <v>1</v>
      </c>
      <c r="I140" s="319">
        <v>1</v>
      </c>
      <c r="J140" s="320">
        <f t="shared" si="225"/>
        <v>0</v>
      </c>
      <c r="K140" s="202">
        <f t="shared" ref="K140" si="239">H140/H138*100</f>
        <v>100</v>
      </c>
      <c r="L140" s="268">
        <v>100</v>
      </c>
      <c r="M140" s="269">
        <f t="shared" si="233"/>
        <v>0</v>
      </c>
      <c r="N140" s="649">
        <v>10</v>
      </c>
      <c r="O140" s="650">
        <v>5</v>
      </c>
      <c r="P140" s="651">
        <v>5</v>
      </c>
      <c r="Q140" s="318">
        <f t="shared" si="226"/>
        <v>20</v>
      </c>
      <c r="R140" s="319">
        <v>20</v>
      </c>
      <c r="S140" s="381">
        <f t="shared" si="227"/>
        <v>0</v>
      </c>
      <c r="T140" s="202">
        <f t="shared" ref="T140" si="240">Q140/Q138*100</f>
        <v>100</v>
      </c>
      <c r="U140" s="268">
        <v>100</v>
      </c>
      <c r="V140" s="271">
        <f t="shared" si="228"/>
        <v>0</v>
      </c>
      <c r="W140" s="206">
        <f t="shared" si="181"/>
        <v>11</v>
      </c>
      <c r="X140" s="207">
        <f t="shared" si="181"/>
        <v>5</v>
      </c>
      <c r="Y140" s="208">
        <f t="shared" si="181"/>
        <v>5</v>
      </c>
      <c r="Z140" s="318">
        <f t="shared" si="229"/>
        <v>21</v>
      </c>
      <c r="AA140" s="319">
        <v>21</v>
      </c>
      <c r="AB140" s="321">
        <f t="shared" si="231"/>
        <v>0</v>
      </c>
      <c r="AC140" s="210">
        <f t="shared" si="165"/>
        <v>100</v>
      </c>
      <c r="AD140" s="268">
        <v>100</v>
      </c>
      <c r="AE140" s="273">
        <f t="shared" si="230"/>
        <v>0</v>
      </c>
      <c r="AF140" s="779"/>
      <c r="AG140" s="782"/>
      <c r="AH140" s="785"/>
      <c r="AI140" s="788"/>
      <c r="AJ140" s="782"/>
      <c r="AK140" s="776"/>
      <c r="AL140" s="776"/>
    </row>
    <row r="141" spans="1:38" s="18" customFormat="1" ht="12" customHeight="1" x14ac:dyDescent="0.15">
      <c r="A141" s="45"/>
      <c r="B141" s="56"/>
      <c r="C141" s="93"/>
      <c r="D141" s="47" t="s">
        <v>22</v>
      </c>
      <c r="E141" s="652"/>
      <c r="F141" s="653"/>
      <c r="G141" s="654"/>
      <c r="H141" s="298">
        <f t="shared" si="224"/>
        <v>0</v>
      </c>
      <c r="I141" s="299">
        <v>0</v>
      </c>
      <c r="J141" s="300">
        <f t="shared" si="225"/>
        <v>0</v>
      </c>
      <c r="K141" s="215">
        <f t="shared" ref="K141" si="241">H141/H138*100</f>
        <v>0</v>
      </c>
      <c r="L141" s="276">
        <v>0</v>
      </c>
      <c r="M141" s="277">
        <f t="shared" si="233"/>
        <v>0</v>
      </c>
      <c r="N141" s="652"/>
      <c r="O141" s="653"/>
      <c r="P141" s="654"/>
      <c r="Q141" s="298">
        <f t="shared" si="226"/>
        <v>0</v>
      </c>
      <c r="R141" s="299">
        <v>0</v>
      </c>
      <c r="S141" s="377">
        <f t="shared" si="227"/>
        <v>0</v>
      </c>
      <c r="T141" s="215">
        <f t="shared" ref="T141" si="242">Q141/Q138*100</f>
        <v>0</v>
      </c>
      <c r="U141" s="276">
        <v>0</v>
      </c>
      <c r="V141" s="279">
        <f t="shared" si="228"/>
        <v>0</v>
      </c>
      <c r="W141" s="206">
        <f t="shared" si="181"/>
        <v>0</v>
      </c>
      <c r="X141" s="207">
        <f t="shared" si="181"/>
        <v>0</v>
      </c>
      <c r="Y141" s="208">
        <f t="shared" si="181"/>
        <v>0</v>
      </c>
      <c r="Z141" s="298">
        <f t="shared" si="229"/>
        <v>0</v>
      </c>
      <c r="AA141" s="299">
        <v>0</v>
      </c>
      <c r="AB141" s="301">
        <f t="shared" si="231"/>
        <v>0</v>
      </c>
      <c r="AC141" s="220">
        <f t="shared" si="167"/>
        <v>0</v>
      </c>
      <c r="AD141" s="276">
        <v>0</v>
      </c>
      <c r="AE141" s="281">
        <f t="shared" si="230"/>
        <v>0</v>
      </c>
      <c r="AF141" s="779"/>
      <c r="AG141" s="782"/>
      <c r="AH141" s="785"/>
      <c r="AI141" s="788"/>
      <c r="AJ141" s="782"/>
      <c r="AK141" s="776"/>
      <c r="AL141" s="776"/>
    </row>
    <row r="142" spans="1:38" x14ac:dyDescent="0.15">
      <c r="A142" s="43"/>
      <c r="B142" s="55"/>
      <c r="C142" s="92"/>
      <c r="D142" s="48" t="s">
        <v>23</v>
      </c>
      <c r="E142" s="649"/>
      <c r="F142" s="650"/>
      <c r="G142" s="651"/>
      <c r="H142" s="302">
        <f t="shared" si="224"/>
        <v>0</v>
      </c>
      <c r="I142" s="303">
        <v>0</v>
      </c>
      <c r="J142" s="304">
        <f t="shared" si="225"/>
        <v>0</v>
      </c>
      <c r="K142" s="225">
        <f t="shared" ref="K142" si="243">H142/H138*100</f>
        <v>0</v>
      </c>
      <c r="L142" s="284">
        <v>0</v>
      </c>
      <c r="M142" s="285">
        <f t="shared" si="233"/>
        <v>0</v>
      </c>
      <c r="N142" s="649"/>
      <c r="O142" s="650"/>
      <c r="P142" s="651"/>
      <c r="Q142" s="302">
        <f t="shared" si="226"/>
        <v>0</v>
      </c>
      <c r="R142" s="303">
        <v>0</v>
      </c>
      <c r="S142" s="304">
        <f t="shared" si="227"/>
        <v>0</v>
      </c>
      <c r="T142" s="228">
        <f t="shared" ref="T142" si="244">Q142/Q138*100</f>
        <v>0</v>
      </c>
      <c r="U142" s="284">
        <v>0</v>
      </c>
      <c r="V142" s="287">
        <f t="shared" si="228"/>
        <v>0</v>
      </c>
      <c r="W142" s="230">
        <f t="shared" si="181"/>
        <v>0</v>
      </c>
      <c r="X142" s="231">
        <f t="shared" si="181"/>
        <v>0</v>
      </c>
      <c r="Y142" s="232">
        <f t="shared" si="181"/>
        <v>0</v>
      </c>
      <c r="Z142" s="302">
        <f t="shared" si="229"/>
        <v>0</v>
      </c>
      <c r="AA142" s="303">
        <v>0</v>
      </c>
      <c r="AB142" s="360">
        <f t="shared" si="231"/>
        <v>0</v>
      </c>
      <c r="AC142" s="234">
        <f t="shared" si="169"/>
        <v>0</v>
      </c>
      <c r="AD142" s="284">
        <v>0</v>
      </c>
      <c r="AE142" s="289">
        <f t="shared" si="230"/>
        <v>0</v>
      </c>
      <c r="AF142" s="779"/>
      <c r="AG142" s="782"/>
      <c r="AH142" s="785"/>
      <c r="AI142" s="788"/>
      <c r="AJ142" s="782"/>
      <c r="AK142" s="776"/>
      <c r="AL142" s="776"/>
    </row>
    <row r="143" spans="1:38" ht="14.25" thickBot="1" x14ac:dyDescent="0.2">
      <c r="A143" s="43"/>
      <c r="B143" s="55"/>
      <c r="C143" s="92"/>
      <c r="D143" s="49" t="s">
        <v>24</v>
      </c>
      <c r="E143" s="655"/>
      <c r="F143" s="656"/>
      <c r="G143" s="657"/>
      <c r="H143" s="306">
        <f t="shared" si="224"/>
        <v>0</v>
      </c>
      <c r="I143" s="307">
        <v>0</v>
      </c>
      <c r="J143" s="308">
        <f t="shared" si="225"/>
        <v>0</v>
      </c>
      <c r="K143" s="239">
        <f t="shared" ref="K143" si="245">H143/H138*100</f>
        <v>0</v>
      </c>
      <c r="L143" s="292">
        <v>0</v>
      </c>
      <c r="M143" s="293">
        <f t="shared" si="233"/>
        <v>0</v>
      </c>
      <c r="N143" s="655"/>
      <c r="O143" s="656"/>
      <c r="P143" s="657"/>
      <c r="Q143" s="306">
        <f t="shared" si="226"/>
        <v>0</v>
      </c>
      <c r="R143" s="307">
        <v>0</v>
      </c>
      <c r="S143" s="378">
        <f t="shared" si="227"/>
        <v>0</v>
      </c>
      <c r="T143" s="242">
        <f t="shared" ref="T143" si="246">Q143/Q138*100</f>
        <v>0</v>
      </c>
      <c r="U143" s="292">
        <v>0</v>
      </c>
      <c r="V143" s="295">
        <f t="shared" si="228"/>
        <v>0</v>
      </c>
      <c r="W143" s="244">
        <f t="shared" si="181"/>
        <v>0</v>
      </c>
      <c r="X143" s="245">
        <f t="shared" si="181"/>
        <v>0</v>
      </c>
      <c r="Y143" s="246">
        <f t="shared" si="181"/>
        <v>0</v>
      </c>
      <c r="Z143" s="306">
        <f t="shared" si="229"/>
        <v>0</v>
      </c>
      <c r="AA143" s="307">
        <v>0</v>
      </c>
      <c r="AB143" s="309">
        <f t="shared" si="231"/>
        <v>0</v>
      </c>
      <c r="AC143" s="248">
        <f t="shared" si="171"/>
        <v>0</v>
      </c>
      <c r="AD143" s="292">
        <v>0</v>
      </c>
      <c r="AE143" s="297">
        <f t="shared" si="230"/>
        <v>0</v>
      </c>
      <c r="AF143" s="780"/>
      <c r="AG143" s="783"/>
      <c r="AH143" s="786"/>
      <c r="AI143" s="789"/>
      <c r="AJ143" s="783"/>
      <c r="AK143" s="777"/>
      <c r="AL143" s="777"/>
    </row>
    <row r="144" spans="1:38" x14ac:dyDescent="0.15">
      <c r="A144" s="39">
        <v>24</v>
      </c>
      <c r="B144" s="101" t="s">
        <v>47</v>
      </c>
      <c r="C144" s="91">
        <v>785</v>
      </c>
      <c r="D144" s="102" t="s">
        <v>19</v>
      </c>
      <c r="E144" s="658">
        <v>13</v>
      </c>
      <c r="F144" s="659">
        <v>0</v>
      </c>
      <c r="G144" s="660">
        <v>4</v>
      </c>
      <c r="H144" s="323">
        <f t="shared" si="224"/>
        <v>17</v>
      </c>
      <c r="I144" s="324">
        <v>17</v>
      </c>
      <c r="J144" s="312">
        <f t="shared" si="225"/>
        <v>0</v>
      </c>
      <c r="K144" s="174">
        <f t="shared" ref="K144" si="247">H144/C144*100</f>
        <v>2.1656050955414012</v>
      </c>
      <c r="L144" s="325">
        <v>2.1656050955414012</v>
      </c>
      <c r="M144" s="253">
        <f t="shared" si="233"/>
        <v>0</v>
      </c>
      <c r="N144" s="658">
        <v>63</v>
      </c>
      <c r="O144" s="659">
        <v>5</v>
      </c>
      <c r="P144" s="660">
        <v>24</v>
      </c>
      <c r="Q144" s="323">
        <f t="shared" si="226"/>
        <v>92</v>
      </c>
      <c r="R144" s="324">
        <v>92</v>
      </c>
      <c r="S144" s="379">
        <f t="shared" si="227"/>
        <v>0</v>
      </c>
      <c r="T144" s="177">
        <f>Q144/C144*100</f>
        <v>11.719745222929937</v>
      </c>
      <c r="U144" s="325">
        <v>11.719745222929937</v>
      </c>
      <c r="V144" s="255">
        <f t="shared" si="228"/>
        <v>0</v>
      </c>
      <c r="W144" s="179">
        <f t="shared" si="181"/>
        <v>76</v>
      </c>
      <c r="X144" s="180">
        <f t="shared" si="181"/>
        <v>5</v>
      </c>
      <c r="Y144" s="181">
        <f t="shared" si="181"/>
        <v>28</v>
      </c>
      <c r="Z144" s="323">
        <f t="shared" si="229"/>
        <v>109</v>
      </c>
      <c r="AA144" s="324">
        <v>109</v>
      </c>
      <c r="AB144" s="313">
        <f t="shared" si="231"/>
        <v>0</v>
      </c>
      <c r="AC144" s="183">
        <f t="shared" si="173"/>
        <v>13.885350318471337</v>
      </c>
      <c r="AD144" s="325">
        <v>13.885350318471337</v>
      </c>
      <c r="AE144" s="257">
        <f t="shared" si="230"/>
        <v>0</v>
      </c>
      <c r="AF144" s="778">
        <v>676</v>
      </c>
      <c r="AG144" s="781">
        <v>676</v>
      </c>
      <c r="AH144" s="784">
        <f t="shared" ref="AH144" si="248">AF144-AG144</f>
        <v>0</v>
      </c>
      <c r="AI144" s="787">
        <v>0</v>
      </c>
      <c r="AJ144" s="781">
        <v>0</v>
      </c>
      <c r="AK144" s="775">
        <f t="shared" ref="AK144" si="249">AI144-AJ144</f>
        <v>0</v>
      </c>
      <c r="AL144" s="775"/>
    </row>
    <row r="145" spans="1:38" x14ac:dyDescent="0.15">
      <c r="A145" s="43"/>
      <c r="B145" s="103"/>
      <c r="C145" s="92"/>
      <c r="D145" s="104" t="s">
        <v>20</v>
      </c>
      <c r="E145" s="661">
        <v>7</v>
      </c>
      <c r="F145" s="662">
        <v>0</v>
      </c>
      <c r="G145" s="663">
        <v>3</v>
      </c>
      <c r="H145" s="326">
        <f t="shared" si="224"/>
        <v>10</v>
      </c>
      <c r="I145" s="327">
        <v>10</v>
      </c>
      <c r="J145" s="316">
        <f t="shared" si="225"/>
        <v>0</v>
      </c>
      <c r="K145" s="188">
        <f t="shared" ref="K145" si="250">H145/H144*100</f>
        <v>58.82352941176471</v>
      </c>
      <c r="L145" s="328">
        <v>58.82352941176471</v>
      </c>
      <c r="M145" s="261">
        <f t="shared" si="233"/>
        <v>0</v>
      </c>
      <c r="N145" s="661">
        <v>59</v>
      </c>
      <c r="O145" s="662">
        <v>5</v>
      </c>
      <c r="P145" s="663">
        <v>22</v>
      </c>
      <c r="Q145" s="326">
        <f t="shared" si="226"/>
        <v>86</v>
      </c>
      <c r="R145" s="327">
        <v>86</v>
      </c>
      <c r="S145" s="380">
        <f t="shared" si="227"/>
        <v>0</v>
      </c>
      <c r="T145" s="188">
        <f t="shared" ref="T145" si="251">Q145/Q144*100</f>
        <v>93.478260869565219</v>
      </c>
      <c r="U145" s="328">
        <v>93.478260869565219</v>
      </c>
      <c r="V145" s="263">
        <f t="shared" si="228"/>
        <v>0</v>
      </c>
      <c r="W145" s="193">
        <f t="shared" si="181"/>
        <v>66</v>
      </c>
      <c r="X145" s="194">
        <f t="shared" si="181"/>
        <v>5</v>
      </c>
      <c r="Y145" s="195">
        <f t="shared" si="181"/>
        <v>25</v>
      </c>
      <c r="Z145" s="326">
        <f t="shared" si="229"/>
        <v>96</v>
      </c>
      <c r="AA145" s="327">
        <v>96</v>
      </c>
      <c r="AB145" s="317">
        <f t="shared" si="231"/>
        <v>0</v>
      </c>
      <c r="AC145" s="197">
        <f t="shared" si="177"/>
        <v>88.073394495412856</v>
      </c>
      <c r="AD145" s="328">
        <v>88.073394495412856</v>
      </c>
      <c r="AE145" s="265">
        <f t="shared" si="230"/>
        <v>0</v>
      </c>
      <c r="AF145" s="779"/>
      <c r="AG145" s="782"/>
      <c r="AH145" s="785"/>
      <c r="AI145" s="788"/>
      <c r="AJ145" s="782"/>
      <c r="AK145" s="776"/>
      <c r="AL145" s="776"/>
    </row>
    <row r="146" spans="1:38" s="18" customFormat="1" ht="12" customHeight="1" x14ac:dyDescent="0.15">
      <c r="A146" s="45"/>
      <c r="B146" s="56"/>
      <c r="C146" s="93"/>
      <c r="D146" s="46" t="s">
        <v>21</v>
      </c>
      <c r="E146" s="649">
        <v>7</v>
      </c>
      <c r="F146" s="650">
        <v>0</v>
      </c>
      <c r="G146" s="651">
        <v>1</v>
      </c>
      <c r="H146" s="318">
        <f t="shared" si="224"/>
        <v>8</v>
      </c>
      <c r="I146" s="319">
        <v>8</v>
      </c>
      <c r="J146" s="320">
        <f t="shared" si="225"/>
        <v>0</v>
      </c>
      <c r="K146" s="202">
        <f t="shared" ref="K146" si="252">H146/H144*100</f>
        <v>47.058823529411761</v>
      </c>
      <c r="L146" s="268">
        <v>47.058823529411761</v>
      </c>
      <c r="M146" s="269">
        <f t="shared" si="233"/>
        <v>0</v>
      </c>
      <c r="N146" s="649">
        <v>58</v>
      </c>
      <c r="O146" s="650">
        <v>5</v>
      </c>
      <c r="P146" s="651">
        <v>21</v>
      </c>
      <c r="Q146" s="318">
        <f t="shared" si="226"/>
        <v>84</v>
      </c>
      <c r="R146" s="319">
        <v>84</v>
      </c>
      <c r="S146" s="381">
        <f t="shared" si="227"/>
        <v>0</v>
      </c>
      <c r="T146" s="202">
        <f>Q146/Q144*100</f>
        <v>91.304347826086953</v>
      </c>
      <c r="U146" s="268">
        <v>91.304347826086953</v>
      </c>
      <c r="V146" s="271">
        <f t="shared" si="228"/>
        <v>0</v>
      </c>
      <c r="W146" s="206">
        <f t="shared" si="181"/>
        <v>65</v>
      </c>
      <c r="X146" s="207">
        <f t="shared" si="181"/>
        <v>5</v>
      </c>
      <c r="Y146" s="208">
        <f t="shared" si="181"/>
        <v>22</v>
      </c>
      <c r="Z146" s="318">
        <f t="shared" si="229"/>
        <v>92</v>
      </c>
      <c r="AA146" s="319">
        <v>92</v>
      </c>
      <c r="AB146" s="321">
        <f t="shared" si="231"/>
        <v>0</v>
      </c>
      <c r="AC146" s="210">
        <f t="shared" si="180"/>
        <v>84.403669724770651</v>
      </c>
      <c r="AD146" s="268">
        <v>84.403669724770651</v>
      </c>
      <c r="AE146" s="273">
        <f t="shared" si="230"/>
        <v>0</v>
      </c>
      <c r="AF146" s="779"/>
      <c r="AG146" s="782"/>
      <c r="AH146" s="785"/>
      <c r="AI146" s="788"/>
      <c r="AJ146" s="782"/>
      <c r="AK146" s="776"/>
      <c r="AL146" s="776"/>
    </row>
    <row r="147" spans="1:38" s="18" customFormat="1" ht="12" customHeight="1" x14ac:dyDescent="0.15">
      <c r="A147" s="45"/>
      <c r="B147" s="56"/>
      <c r="C147" s="93"/>
      <c r="D147" s="47" t="s">
        <v>22</v>
      </c>
      <c r="E147" s="652">
        <v>0</v>
      </c>
      <c r="F147" s="653">
        <v>0</v>
      </c>
      <c r="G147" s="654">
        <v>2</v>
      </c>
      <c r="H147" s="298">
        <f t="shared" si="224"/>
        <v>2</v>
      </c>
      <c r="I147" s="299">
        <v>2</v>
      </c>
      <c r="J147" s="300">
        <f t="shared" si="225"/>
        <v>0</v>
      </c>
      <c r="K147" s="215">
        <f t="shared" ref="K147" si="253">H147/H144*100</f>
        <v>11.76470588235294</v>
      </c>
      <c r="L147" s="276">
        <v>11.76470588235294</v>
      </c>
      <c r="M147" s="277">
        <f t="shared" si="233"/>
        <v>0</v>
      </c>
      <c r="N147" s="652">
        <v>1</v>
      </c>
      <c r="O147" s="653">
        <v>0</v>
      </c>
      <c r="P147" s="654">
        <v>1</v>
      </c>
      <c r="Q147" s="298">
        <f t="shared" si="226"/>
        <v>2</v>
      </c>
      <c r="R147" s="299">
        <v>2</v>
      </c>
      <c r="S147" s="377">
        <f t="shared" si="227"/>
        <v>0</v>
      </c>
      <c r="T147" s="215">
        <f t="shared" ref="T147" si="254">Q147/Q144*100</f>
        <v>2.1739130434782608</v>
      </c>
      <c r="U147" s="276">
        <v>2.1739130434782608</v>
      </c>
      <c r="V147" s="279">
        <f t="shared" si="228"/>
        <v>0</v>
      </c>
      <c r="W147" s="206">
        <f t="shared" si="181"/>
        <v>1</v>
      </c>
      <c r="X147" s="207">
        <f t="shared" si="181"/>
        <v>0</v>
      </c>
      <c r="Y147" s="208">
        <f t="shared" si="181"/>
        <v>3</v>
      </c>
      <c r="Z147" s="298">
        <f t="shared" si="229"/>
        <v>4</v>
      </c>
      <c r="AA147" s="299">
        <v>4</v>
      </c>
      <c r="AB147" s="301">
        <f t="shared" si="231"/>
        <v>0</v>
      </c>
      <c r="AC147" s="220">
        <f t="shared" si="182"/>
        <v>3.669724770642202</v>
      </c>
      <c r="AD147" s="276">
        <v>3.669724770642202</v>
      </c>
      <c r="AE147" s="281">
        <f t="shared" si="230"/>
        <v>0</v>
      </c>
      <c r="AF147" s="779"/>
      <c r="AG147" s="782"/>
      <c r="AH147" s="785"/>
      <c r="AI147" s="788"/>
      <c r="AJ147" s="782"/>
      <c r="AK147" s="776"/>
      <c r="AL147" s="776"/>
    </row>
    <row r="148" spans="1:38" x14ac:dyDescent="0.15">
      <c r="A148" s="43"/>
      <c r="B148" s="103"/>
      <c r="C148" s="92"/>
      <c r="D148" s="105" t="s">
        <v>23</v>
      </c>
      <c r="E148" s="649">
        <v>6</v>
      </c>
      <c r="F148" s="650">
        <v>0</v>
      </c>
      <c r="G148" s="651">
        <v>1</v>
      </c>
      <c r="H148" s="329">
        <f t="shared" si="224"/>
        <v>7</v>
      </c>
      <c r="I148" s="330">
        <v>7</v>
      </c>
      <c r="J148" s="304">
        <f t="shared" si="225"/>
        <v>0</v>
      </c>
      <c r="K148" s="225">
        <f t="shared" ref="K148" si="255">H148/H144*100</f>
        <v>41.17647058823529</v>
      </c>
      <c r="L148" s="331">
        <v>41.17647058823529</v>
      </c>
      <c r="M148" s="285">
        <f t="shared" si="233"/>
        <v>0</v>
      </c>
      <c r="N148" s="649">
        <v>4</v>
      </c>
      <c r="O148" s="650">
        <v>0</v>
      </c>
      <c r="P148" s="651">
        <v>2</v>
      </c>
      <c r="Q148" s="329">
        <f t="shared" si="226"/>
        <v>6</v>
      </c>
      <c r="R148" s="330">
        <v>6</v>
      </c>
      <c r="S148" s="304">
        <f t="shared" si="227"/>
        <v>0</v>
      </c>
      <c r="T148" s="228">
        <f t="shared" ref="T148" si="256">Q148/Q144*100</f>
        <v>6.5217391304347823</v>
      </c>
      <c r="U148" s="331">
        <v>6.5217391304347823</v>
      </c>
      <c r="V148" s="287">
        <f t="shared" si="228"/>
        <v>0</v>
      </c>
      <c r="W148" s="230">
        <f t="shared" si="181"/>
        <v>10</v>
      </c>
      <c r="X148" s="231">
        <f t="shared" si="181"/>
        <v>0</v>
      </c>
      <c r="Y148" s="232">
        <f t="shared" si="181"/>
        <v>3</v>
      </c>
      <c r="Z148" s="329">
        <f t="shared" si="229"/>
        <v>13</v>
      </c>
      <c r="AA148" s="330">
        <v>13</v>
      </c>
      <c r="AB148" s="360">
        <f t="shared" si="231"/>
        <v>0</v>
      </c>
      <c r="AC148" s="234">
        <f t="shared" si="184"/>
        <v>11.926605504587156</v>
      </c>
      <c r="AD148" s="331">
        <v>11.926605504587156</v>
      </c>
      <c r="AE148" s="289">
        <f t="shared" si="230"/>
        <v>0</v>
      </c>
      <c r="AF148" s="779"/>
      <c r="AG148" s="782"/>
      <c r="AH148" s="785"/>
      <c r="AI148" s="788"/>
      <c r="AJ148" s="782"/>
      <c r="AK148" s="776"/>
      <c r="AL148" s="776"/>
    </row>
    <row r="149" spans="1:38" ht="14.25" thickBot="1" x14ac:dyDescent="0.2">
      <c r="A149" s="43"/>
      <c r="B149" s="103"/>
      <c r="C149" s="92"/>
      <c r="D149" s="107" t="s">
        <v>24</v>
      </c>
      <c r="E149" s="655">
        <v>0</v>
      </c>
      <c r="F149" s="656">
        <v>0</v>
      </c>
      <c r="G149" s="657">
        <v>0</v>
      </c>
      <c r="H149" s="332">
        <f t="shared" si="224"/>
        <v>0</v>
      </c>
      <c r="I149" s="333">
        <v>0</v>
      </c>
      <c r="J149" s="308">
        <f t="shared" si="225"/>
        <v>0</v>
      </c>
      <c r="K149" s="239">
        <f t="shared" ref="K149" si="257">H149/H144*100</f>
        <v>0</v>
      </c>
      <c r="L149" s="334">
        <v>0</v>
      </c>
      <c r="M149" s="293">
        <f t="shared" si="233"/>
        <v>0</v>
      </c>
      <c r="N149" s="655">
        <v>0</v>
      </c>
      <c r="O149" s="656">
        <v>0</v>
      </c>
      <c r="P149" s="657">
        <v>0</v>
      </c>
      <c r="Q149" s="332">
        <f t="shared" si="226"/>
        <v>0</v>
      </c>
      <c r="R149" s="333">
        <v>0</v>
      </c>
      <c r="S149" s="378">
        <f t="shared" si="227"/>
        <v>0</v>
      </c>
      <c r="T149" s="242">
        <f t="shared" ref="T149" si="258">Q149/Q144*100</f>
        <v>0</v>
      </c>
      <c r="U149" s="334">
        <v>0</v>
      </c>
      <c r="V149" s="295">
        <f t="shared" si="228"/>
        <v>0</v>
      </c>
      <c r="W149" s="244">
        <f t="shared" si="181"/>
        <v>0</v>
      </c>
      <c r="X149" s="245">
        <f t="shared" si="181"/>
        <v>0</v>
      </c>
      <c r="Y149" s="246">
        <f t="shared" si="181"/>
        <v>0</v>
      </c>
      <c r="Z149" s="332">
        <f t="shared" si="229"/>
        <v>0</v>
      </c>
      <c r="AA149" s="333">
        <v>0</v>
      </c>
      <c r="AB149" s="309">
        <f t="shared" si="231"/>
        <v>0</v>
      </c>
      <c r="AC149" s="248">
        <f t="shared" si="186"/>
        <v>0</v>
      </c>
      <c r="AD149" s="334">
        <v>0</v>
      </c>
      <c r="AE149" s="297">
        <f t="shared" si="230"/>
        <v>0</v>
      </c>
      <c r="AF149" s="780"/>
      <c r="AG149" s="783"/>
      <c r="AH149" s="786"/>
      <c r="AI149" s="789"/>
      <c r="AJ149" s="783"/>
      <c r="AK149" s="777"/>
      <c r="AL149" s="777"/>
    </row>
    <row r="150" spans="1:38" s="84" customFormat="1" x14ac:dyDescent="0.15">
      <c r="A150" s="50">
        <v>25</v>
      </c>
      <c r="B150" s="51" t="s">
        <v>48</v>
      </c>
      <c r="C150" s="151">
        <v>824</v>
      </c>
      <c r="D150" s="42" t="s">
        <v>19</v>
      </c>
      <c r="E150" s="658">
        <v>7</v>
      </c>
      <c r="F150" s="659">
        <v>3</v>
      </c>
      <c r="G150" s="660">
        <v>6</v>
      </c>
      <c r="H150" s="310">
        <f t="shared" si="224"/>
        <v>16</v>
      </c>
      <c r="I150" s="311">
        <v>16</v>
      </c>
      <c r="J150" s="312">
        <f t="shared" si="225"/>
        <v>0</v>
      </c>
      <c r="K150" s="174">
        <f t="shared" ref="K150" si="259">H150/C150*100</f>
        <v>1.9417475728155338</v>
      </c>
      <c r="L150" s="252">
        <v>1.9417475728155338</v>
      </c>
      <c r="M150" s="253">
        <f t="shared" si="233"/>
        <v>0</v>
      </c>
      <c r="N150" s="658">
        <v>75</v>
      </c>
      <c r="O150" s="659">
        <v>32</v>
      </c>
      <c r="P150" s="660">
        <v>73</v>
      </c>
      <c r="Q150" s="310">
        <f t="shared" si="226"/>
        <v>180</v>
      </c>
      <c r="R150" s="311">
        <v>180</v>
      </c>
      <c r="S150" s="382">
        <f t="shared" si="227"/>
        <v>0</v>
      </c>
      <c r="T150" s="177">
        <f t="shared" ref="T150" si="260">Q150/C150*100</f>
        <v>21.844660194174757</v>
      </c>
      <c r="U150" s="252">
        <v>21.844660194174757</v>
      </c>
      <c r="V150" s="255">
        <f t="shared" si="228"/>
        <v>0</v>
      </c>
      <c r="W150" s="179">
        <f t="shared" si="181"/>
        <v>82</v>
      </c>
      <c r="X150" s="180">
        <f t="shared" si="181"/>
        <v>35</v>
      </c>
      <c r="Y150" s="181">
        <f t="shared" si="181"/>
        <v>79</v>
      </c>
      <c r="Z150" s="310">
        <f t="shared" si="229"/>
        <v>196</v>
      </c>
      <c r="AA150" s="311">
        <v>196</v>
      </c>
      <c r="AB150" s="313">
        <f t="shared" si="231"/>
        <v>0</v>
      </c>
      <c r="AC150" s="183">
        <f t="shared" ref="AC150:AC186" si="261">Z150/C150*100</f>
        <v>23.78640776699029</v>
      </c>
      <c r="AD150" s="252">
        <v>23.78640776699029</v>
      </c>
      <c r="AE150" s="257">
        <f t="shared" si="230"/>
        <v>0</v>
      </c>
      <c r="AF150" s="778">
        <v>628</v>
      </c>
      <c r="AG150" s="781">
        <v>628</v>
      </c>
      <c r="AH150" s="784">
        <f t="shared" ref="AH150" si="262">AF150-AG150</f>
        <v>0</v>
      </c>
      <c r="AI150" s="790">
        <v>0</v>
      </c>
      <c r="AJ150" s="781">
        <v>0</v>
      </c>
      <c r="AK150" s="775">
        <f t="shared" ref="AK150" si="263">AI150-AJ150</f>
        <v>0</v>
      </c>
      <c r="AL150" s="775"/>
    </row>
    <row r="151" spans="1:38" s="84" customFormat="1" x14ac:dyDescent="0.15">
      <c r="A151" s="52"/>
      <c r="B151" s="719"/>
      <c r="C151" s="152"/>
      <c r="D151" s="44" t="s">
        <v>20</v>
      </c>
      <c r="E151" s="661">
        <v>4</v>
      </c>
      <c r="F151" s="662">
        <v>3</v>
      </c>
      <c r="G151" s="663">
        <v>5</v>
      </c>
      <c r="H151" s="314">
        <f t="shared" si="224"/>
        <v>12</v>
      </c>
      <c r="I151" s="315">
        <v>12</v>
      </c>
      <c r="J151" s="316">
        <f t="shared" si="225"/>
        <v>0</v>
      </c>
      <c r="K151" s="188">
        <f t="shared" ref="K151" si="264">H151/H150*100</f>
        <v>75</v>
      </c>
      <c r="L151" s="260">
        <v>75</v>
      </c>
      <c r="M151" s="261">
        <f t="shared" si="233"/>
        <v>0</v>
      </c>
      <c r="N151" s="661">
        <v>74</v>
      </c>
      <c r="O151" s="662">
        <v>31</v>
      </c>
      <c r="P151" s="663">
        <v>73</v>
      </c>
      <c r="Q151" s="314">
        <f t="shared" si="226"/>
        <v>178</v>
      </c>
      <c r="R151" s="315">
        <v>178</v>
      </c>
      <c r="S151" s="380">
        <f t="shared" si="227"/>
        <v>0</v>
      </c>
      <c r="T151" s="188">
        <f t="shared" ref="T151:T199" si="265">Q151/Q150*100</f>
        <v>98.888888888888886</v>
      </c>
      <c r="U151" s="260">
        <v>98.888888888888886</v>
      </c>
      <c r="V151" s="263">
        <f t="shared" si="228"/>
        <v>0</v>
      </c>
      <c r="W151" s="193">
        <f t="shared" ref="W151:Y203" si="266">E151+N151</f>
        <v>78</v>
      </c>
      <c r="X151" s="194">
        <f t="shared" si="266"/>
        <v>34</v>
      </c>
      <c r="Y151" s="195">
        <f t="shared" si="266"/>
        <v>78</v>
      </c>
      <c r="Z151" s="314">
        <f t="shared" si="229"/>
        <v>190</v>
      </c>
      <c r="AA151" s="315">
        <v>190</v>
      </c>
      <c r="AB151" s="317">
        <f t="shared" si="231"/>
        <v>0</v>
      </c>
      <c r="AC151" s="197">
        <f t="shared" ref="AC151:AC187" si="267">Z151/Z150*100</f>
        <v>96.938775510204081</v>
      </c>
      <c r="AD151" s="260">
        <v>96.938775510204081</v>
      </c>
      <c r="AE151" s="265">
        <f t="shared" si="230"/>
        <v>0</v>
      </c>
      <c r="AF151" s="779"/>
      <c r="AG151" s="782"/>
      <c r="AH151" s="785"/>
      <c r="AI151" s="791"/>
      <c r="AJ151" s="782"/>
      <c r="AK151" s="776"/>
      <c r="AL151" s="776"/>
    </row>
    <row r="152" spans="1:38" s="19" customFormat="1" ht="12" customHeight="1" x14ac:dyDescent="0.15">
      <c r="A152" s="53"/>
      <c r="B152" s="719"/>
      <c r="C152" s="99"/>
      <c r="D152" s="46" t="s">
        <v>21</v>
      </c>
      <c r="E152" s="649">
        <v>4</v>
      </c>
      <c r="F152" s="650">
        <v>3</v>
      </c>
      <c r="G152" s="651">
        <v>5</v>
      </c>
      <c r="H152" s="318">
        <f t="shared" si="224"/>
        <v>12</v>
      </c>
      <c r="I152" s="319">
        <v>12</v>
      </c>
      <c r="J152" s="320">
        <f t="shared" si="225"/>
        <v>0</v>
      </c>
      <c r="K152" s="202">
        <f t="shared" ref="K152" si="268">H152/H150*100</f>
        <v>75</v>
      </c>
      <c r="L152" s="268">
        <v>75</v>
      </c>
      <c r="M152" s="269">
        <f t="shared" si="233"/>
        <v>0</v>
      </c>
      <c r="N152" s="649">
        <v>74</v>
      </c>
      <c r="O152" s="650">
        <v>31</v>
      </c>
      <c r="P152" s="651">
        <v>73</v>
      </c>
      <c r="Q152" s="318">
        <f t="shared" si="226"/>
        <v>178</v>
      </c>
      <c r="R152" s="319">
        <v>178</v>
      </c>
      <c r="S152" s="381">
        <f t="shared" si="227"/>
        <v>0</v>
      </c>
      <c r="T152" s="202">
        <f t="shared" ref="T152" si="269">Q152/Q150*100</f>
        <v>98.888888888888886</v>
      </c>
      <c r="U152" s="268">
        <v>98.888888888888886</v>
      </c>
      <c r="V152" s="271">
        <f t="shared" si="228"/>
        <v>0</v>
      </c>
      <c r="W152" s="206">
        <f t="shared" si="266"/>
        <v>78</v>
      </c>
      <c r="X152" s="207">
        <f t="shared" si="266"/>
        <v>34</v>
      </c>
      <c r="Y152" s="208">
        <f t="shared" si="266"/>
        <v>78</v>
      </c>
      <c r="Z152" s="318">
        <f t="shared" si="229"/>
        <v>190</v>
      </c>
      <c r="AA152" s="319">
        <v>190</v>
      </c>
      <c r="AB152" s="321">
        <f t="shared" si="231"/>
        <v>0</v>
      </c>
      <c r="AC152" s="210">
        <f t="shared" ref="AC152:AC188" si="270">Z152/Z150*100</f>
        <v>96.938775510204081</v>
      </c>
      <c r="AD152" s="268">
        <v>96.938775510204081</v>
      </c>
      <c r="AE152" s="273">
        <f t="shared" si="230"/>
        <v>0</v>
      </c>
      <c r="AF152" s="779"/>
      <c r="AG152" s="782"/>
      <c r="AH152" s="785"/>
      <c r="AI152" s="791"/>
      <c r="AJ152" s="782"/>
      <c r="AK152" s="776"/>
      <c r="AL152" s="776"/>
    </row>
    <row r="153" spans="1:38" s="19" customFormat="1" ht="12" customHeight="1" x14ac:dyDescent="0.15">
      <c r="A153" s="53"/>
      <c r="B153" s="719"/>
      <c r="C153" s="99"/>
      <c r="D153" s="47" t="s">
        <v>22</v>
      </c>
      <c r="E153" s="652"/>
      <c r="F153" s="653"/>
      <c r="G153" s="654"/>
      <c r="H153" s="298">
        <f t="shared" si="224"/>
        <v>0</v>
      </c>
      <c r="I153" s="299">
        <v>0</v>
      </c>
      <c r="J153" s="300">
        <f t="shared" si="225"/>
        <v>0</v>
      </c>
      <c r="K153" s="215">
        <f t="shared" ref="K153" si="271">H153/H150*100</f>
        <v>0</v>
      </c>
      <c r="L153" s="276">
        <v>0</v>
      </c>
      <c r="M153" s="277">
        <f t="shared" si="233"/>
        <v>0</v>
      </c>
      <c r="N153" s="652"/>
      <c r="O153" s="653"/>
      <c r="P153" s="654"/>
      <c r="Q153" s="298">
        <f t="shared" si="226"/>
        <v>0</v>
      </c>
      <c r="R153" s="299">
        <v>0</v>
      </c>
      <c r="S153" s="377">
        <f t="shared" si="227"/>
        <v>0</v>
      </c>
      <c r="T153" s="215">
        <f t="shared" ref="T153:T201" si="272">Q153/Q150*100</f>
        <v>0</v>
      </c>
      <c r="U153" s="276">
        <v>0</v>
      </c>
      <c r="V153" s="279">
        <f t="shared" si="228"/>
        <v>0</v>
      </c>
      <c r="W153" s="206">
        <f t="shared" si="266"/>
        <v>0</v>
      </c>
      <c r="X153" s="207">
        <f t="shared" si="266"/>
        <v>0</v>
      </c>
      <c r="Y153" s="208">
        <f t="shared" si="266"/>
        <v>0</v>
      </c>
      <c r="Z153" s="298">
        <f t="shared" si="229"/>
        <v>0</v>
      </c>
      <c r="AA153" s="299">
        <v>0</v>
      </c>
      <c r="AB153" s="301">
        <f t="shared" si="231"/>
        <v>0</v>
      </c>
      <c r="AC153" s="220">
        <f t="shared" ref="AC153:AC189" si="273">Z153/Z150*100</f>
        <v>0</v>
      </c>
      <c r="AD153" s="276">
        <v>0</v>
      </c>
      <c r="AE153" s="281">
        <f t="shared" si="230"/>
        <v>0</v>
      </c>
      <c r="AF153" s="779"/>
      <c r="AG153" s="782"/>
      <c r="AH153" s="785"/>
      <c r="AI153" s="791"/>
      <c r="AJ153" s="782"/>
      <c r="AK153" s="776"/>
      <c r="AL153" s="776"/>
    </row>
    <row r="154" spans="1:38" s="84" customFormat="1" x14ac:dyDescent="0.15">
      <c r="A154" s="52"/>
      <c r="B154" s="719"/>
      <c r="C154" s="152"/>
      <c r="D154" s="59" t="s">
        <v>23</v>
      </c>
      <c r="E154" s="649">
        <v>3</v>
      </c>
      <c r="F154" s="650"/>
      <c r="G154" s="651">
        <v>1</v>
      </c>
      <c r="H154" s="302">
        <f t="shared" si="224"/>
        <v>4</v>
      </c>
      <c r="I154" s="303">
        <v>4</v>
      </c>
      <c r="J154" s="304">
        <f t="shared" si="225"/>
        <v>0</v>
      </c>
      <c r="K154" s="225">
        <f t="shared" ref="K154" si="274">H154/H150*100</f>
        <v>25</v>
      </c>
      <c r="L154" s="284">
        <v>25</v>
      </c>
      <c r="M154" s="285">
        <f t="shared" si="233"/>
        <v>0</v>
      </c>
      <c r="N154" s="649">
        <v>1</v>
      </c>
      <c r="O154" s="650">
        <v>1</v>
      </c>
      <c r="P154" s="651"/>
      <c r="Q154" s="302">
        <f t="shared" si="226"/>
        <v>2</v>
      </c>
      <c r="R154" s="303">
        <v>2</v>
      </c>
      <c r="S154" s="304">
        <f t="shared" si="227"/>
        <v>0</v>
      </c>
      <c r="T154" s="228">
        <f t="shared" ref="T154:T202" si="275">Q154/Q150*100</f>
        <v>1.1111111111111112</v>
      </c>
      <c r="U154" s="284">
        <v>1.1111111111111112</v>
      </c>
      <c r="V154" s="287">
        <f t="shared" si="228"/>
        <v>0</v>
      </c>
      <c r="W154" s="230">
        <f t="shared" si="266"/>
        <v>4</v>
      </c>
      <c r="X154" s="231">
        <f t="shared" si="266"/>
        <v>1</v>
      </c>
      <c r="Y154" s="232">
        <f t="shared" si="266"/>
        <v>1</v>
      </c>
      <c r="Z154" s="302">
        <f t="shared" si="229"/>
        <v>6</v>
      </c>
      <c r="AA154" s="303">
        <v>6</v>
      </c>
      <c r="AB154" s="360">
        <f t="shared" si="231"/>
        <v>0</v>
      </c>
      <c r="AC154" s="234">
        <f t="shared" ref="AC154:AC190" si="276">Z154/Z150*100</f>
        <v>3.0612244897959182</v>
      </c>
      <c r="AD154" s="284">
        <v>3.0612244897959182</v>
      </c>
      <c r="AE154" s="289">
        <f t="shared" si="230"/>
        <v>0</v>
      </c>
      <c r="AF154" s="779"/>
      <c r="AG154" s="782"/>
      <c r="AH154" s="785"/>
      <c r="AI154" s="791"/>
      <c r="AJ154" s="782"/>
      <c r="AK154" s="776"/>
      <c r="AL154" s="776"/>
    </row>
    <row r="155" spans="1:38" s="84" customFormat="1" ht="14.25" thickBot="1" x14ac:dyDescent="0.2">
      <c r="A155" s="52"/>
      <c r="B155" s="720"/>
      <c r="C155" s="152"/>
      <c r="D155" s="60" t="s">
        <v>24</v>
      </c>
      <c r="E155" s="655"/>
      <c r="F155" s="656"/>
      <c r="G155" s="657"/>
      <c r="H155" s="306">
        <f t="shared" si="224"/>
        <v>0</v>
      </c>
      <c r="I155" s="307">
        <v>0</v>
      </c>
      <c r="J155" s="308">
        <f t="shared" si="225"/>
        <v>0</v>
      </c>
      <c r="K155" s="239">
        <f t="shared" ref="K155" si="277">H155/H150*100</f>
        <v>0</v>
      </c>
      <c r="L155" s="292">
        <v>0</v>
      </c>
      <c r="M155" s="293">
        <f t="shared" si="233"/>
        <v>0</v>
      </c>
      <c r="N155" s="655"/>
      <c r="O155" s="656"/>
      <c r="P155" s="657"/>
      <c r="Q155" s="306">
        <f t="shared" si="226"/>
        <v>0</v>
      </c>
      <c r="R155" s="307">
        <v>0</v>
      </c>
      <c r="S155" s="378">
        <f t="shared" si="227"/>
        <v>0</v>
      </c>
      <c r="T155" s="242">
        <f t="shared" ref="T155:T197" si="278">Q155/Q150*100</f>
        <v>0</v>
      </c>
      <c r="U155" s="292">
        <v>0</v>
      </c>
      <c r="V155" s="295">
        <f t="shared" si="228"/>
        <v>0</v>
      </c>
      <c r="W155" s="244">
        <f t="shared" si="266"/>
        <v>0</v>
      </c>
      <c r="X155" s="245">
        <f t="shared" si="266"/>
        <v>0</v>
      </c>
      <c r="Y155" s="246">
        <f t="shared" si="266"/>
        <v>0</v>
      </c>
      <c r="Z155" s="306">
        <f t="shared" si="229"/>
        <v>0</v>
      </c>
      <c r="AA155" s="307">
        <v>0</v>
      </c>
      <c r="AB155" s="309">
        <f t="shared" si="231"/>
        <v>0</v>
      </c>
      <c r="AC155" s="248">
        <f t="shared" ref="AC155:AC191" si="279">Z155/Z150*100</f>
        <v>0</v>
      </c>
      <c r="AD155" s="292">
        <v>0</v>
      </c>
      <c r="AE155" s="297">
        <f t="shared" si="230"/>
        <v>0</v>
      </c>
      <c r="AF155" s="780"/>
      <c r="AG155" s="783"/>
      <c r="AH155" s="786"/>
      <c r="AI155" s="792"/>
      <c r="AJ155" s="783"/>
      <c r="AK155" s="777"/>
      <c r="AL155" s="777"/>
    </row>
    <row r="156" spans="1:38" x14ac:dyDescent="0.15">
      <c r="A156" s="50">
        <v>26</v>
      </c>
      <c r="B156" s="51" t="s">
        <v>49</v>
      </c>
      <c r="C156" s="151">
        <v>655</v>
      </c>
      <c r="D156" s="42" t="s">
        <v>19</v>
      </c>
      <c r="E156" s="658">
        <v>3</v>
      </c>
      <c r="F156" s="659">
        <v>0</v>
      </c>
      <c r="G156" s="660">
        <v>4</v>
      </c>
      <c r="H156" s="310">
        <f t="shared" si="224"/>
        <v>7</v>
      </c>
      <c r="I156" s="311">
        <v>7</v>
      </c>
      <c r="J156" s="312">
        <f t="shared" si="225"/>
        <v>0</v>
      </c>
      <c r="K156" s="174">
        <f t="shared" ref="K156" si="280">H156/C156*100</f>
        <v>1.0687022900763359</v>
      </c>
      <c r="L156" s="252">
        <v>1.0687022900763359</v>
      </c>
      <c r="M156" s="253">
        <f t="shared" si="233"/>
        <v>0</v>
      </c>
      <c r="N156" s="658">
        <v>11</v>
      </c>
      <c r="O156" s="659">
        <v>3</v>
      </c>
      <c r="P156" s="660">
        <v>20</v>
      </c>
      <c r="Q156" s="310">
        <f t="shared" si="226"/>
        <v>34</v>
      </c>
      <c r="R156" s="311">
        <v>34</v>
      </c>
      <c r="S156" s="379">
        <f t="shared" si="227"/>
        <v>0</v>
      </c>
      <c r="T156" s="177">
        <f t="shared" ref="T156" si="281">Q156/C156*100</f>
        <v>5.1908396946564883</v>
      </c>
      <c r="U156" s="252">
        <v>5.1908396946564883</v>
      </c>
      <c r="V156" s="255">
        <f t="shared" si="228"/>
        <v>0</v>
      </c>
      <c r="W156" s="179">
        <f t="shared" si="266"/>
        <v>14</v>
      </c>
      <c r="X156" s="180">
        <f t="shared" si="266"/>
        <v>3</v>
      </c>
      <c r="Y156" s="181">
        <f t="shared" si="266"/>
        <v>24</v>
      </c>
      <c r="Z156" s="310">
        <f t="shared" si="229"/>
        <v>41</v>
      </c>
      <c r="AA156" s="311">
        <v>41</v>
      </c>
      <c r="AB156" s="313">
        <f t="shared" si="231"/>
        <v>0</v>
      </c>
      <c r="AC156" s="183">
        <f t="shared" ref="AC156:AC192" si="282">Z156/C156*100</f>
        <v>6.2595419847328246</v>
      </c>
      <c r="AD156" s="252">
        <v>6.2595419847328246</v>
      </c>
      <c r="AE156" s="257">
        <f t="shared" si="230"/>
        <v>0</v>
      </c>
      <c r="AF156" s="778">
        <v>614</v>
      </c>
      <c r="AG156" s="781">
        <v>614</v>
      </c>
      <c r="AH156" s="784">
        <f t="shared" ref="AH156" si="283">AF156-AG156</f>
        <v>0</v>
      </c>
      <c r="AI156" s="790">
        <v>0</v>
      </c>
      <c r="AJ156" s="781">
        <v>0</v>
      </c>
      <c r="AK156" s="775">
        <f t="shared" ref="AK156" si="284">AI156-AJ156</f>
        <v>0</v>
      </c>
      <c r="AL156" s="775"/>
    </row>
    <row r="157" spans="1:38" x14ac:dyDescent="0.15">
      <c r="A157" s="52"/>
      <c r="B157" s="57"/>
      <c r="C157" s="152"/>
      <c r="D157" s="44" t="s">
        <v>20</v>
      </c>
      <c r="E157" s="661">
        <v>3</v>
      </c>
      <c r="F157" s="662">
        <v>0</v>
      </c>
      <c r="G157" s="663">
        <v>3</v>
      </c>
      <c r="H157" s="314">
        <f t="shared" si="224"/>
        <v>6</v>
      </c>
      <c r="I157" s="315">
        <v>6</v>
      </c>
      <c r="J157" s="316">
        <f t="shared" si="225"/>
        <v>0</v>
      </c>
      <c r="K157" s="188">
        <f t="shared" ref="K157" si="285">H157/H156*100</f>
        <v>85.714285714285708</v>
      </c>
      <c r="L157" s="260">
        <v>85.714285714285708</v>
      </c>
      <c r="M157" s="261">
        <f t="shared" si="233"/>
        <v>0</v>
      </c>
      <c r="N157" s="661">
        <v>11</v>
      </c>
      <c r="O157" s="662">
        <v>3</v>
      </c>
      <c r="P157" s="663">
        <v>20</v>
      </c>
      <c r="Q157" s="314">
        <f t="shared" si="226"/>
        <v>34</v>
      </c>
      <c r="R157" s="315">
        <v>34</v>
      </c>
      <c r="S157" s="380">
        <f t="shared" si="227"/>
        <v>0</v>
      </c>
      <c r="T157" s="188">
        <f t="shared" si="265"/>
        <v>100</v>
      </c>
      <c r="U157" s="260">
        <v>100</v>
      </c>
      <c r="V157" s="263">
        <f t="shared" si="228"/>
        <v>0</v>
      </c>
      <c r="W157" s="193">
        <f t="shared" si="266"/>
        <v>14</v>
      </c>
      <c r="X157" s="194">
        <f t="shared" si="266"/>
        <v>3</v>
      </c>
      <c r="Y157" s="195">
        <f t="shared" si="266"/>
        <v>23</v>
      </c>
      <c r="Z157" s="314">
        <f t="shared" si="229"/>
        <v>40</v>
      </c>
      <c r="AA157" s="315">
        <v>40</v>
      </c>
      <c r="AB157" s="317">
        <f t="shared" si="231"/>
        <v>0</v>
      </c>
      <c r="AC157" s="197">
        <f t="shared" ref="AC157:AC199" si="286">Z157/Z156*100</f>
        <v>97.560975609756099</v>
      </c>
      <c r="AD157" s="260">
        <v>97.560975609756099</v>
      </c>
      <c r="AE157" s="265">
        <f t="shared" si="230"/>
        <v>0</v>
      </c>
      <c r="AF157" s="779"/>
      <c r="AG157" s="782"/>
      <c r="AH157" s="785"/>
      <c r="AI157" s="791"/>
      <c r="AJ157" s="782"/>
      <c r="AK157" s="776"/>
      <c r="AL157" s="776"/>
    </row>
    <row r="158" spans="1:38" s="18" customFormat="1" ht="12" customHeight="1" x14ac:dyDescent="0.15">
      <c r="A158" s="53"/>
      <c r="B158" s="58"/>
      <c r="C158" s="99"/>
      <c r="D158" s="46" t="s">
        <v>21</v>
      </c>
      <c r="E158" s="649">
        <v>3</v>
      </c>
      <c r="F158" s="650"/>
      <c r="G158" s="651">
        <v>3</v>
      </c>
      <c r="H158" s="318">
        <f t="shared" si="224"/>
        <v>6</v>
      </c>
      <c r="I158" s="319">
        <v>6</v>
      </c>
      <c r="J158" s="320">
        <f t="shared" si="225"/>
        <v>0</v>
      </c>
      <c r="K158" s="202">
        <f t="shared" ref="K158" si="287">H158/H156*100</f>
        <v>85.714285714285708</v>
      </c>
      <c r="L158" s="268">
        <v>85.714285714285708</v>
      </c>
      <c r="M158" s="269">
        <f t="shared" si="233"/>
        <v>0</v>
      </c>
      <c r="N158" s="649">
        <v>11</v>
      </c>
      <c r="O158" s="650">
        <v>3</v>
      </c>
      <c r="P158" s="651">
        <v>20</v>
      </c>
      <c r="Q158" s="318">
        <f t="shared" si="226"/>
        <v>34</v>
      </c>
      <c r="R158" s="319">
        <v>34</v>
      </c>
      <c r="S158" s="381">
        <f t="shared" si="227"/>
        <v>0</v>
      </c>
      <c r="T158" s="202">
        <f t="shared" ref="T158" si="288">Q158/Q156*100</f>
        <v>100</v>
      </c>
      <c r="U158" s="268">
        <v>100</v>
      </c>
      <c r="V158" s="271">
        <f t="shared" si="228"/>
        <v>0</v>
      </c>
      <c r="W158" s="206">
        <f t="shared" si="266"/>
        <v>14</v>
      </c>
      <c r="X158" s="207">
        <f t="shared" si="266"/>
        <v>3</v>
      </c>
      <c r="Y158" s="208">
        <f t="shared" si="266"/>
        <v>23</v>
      </c>
      <c r="Z158" s="318">
        <f t="shared" si="229"/>
        <v>40</v>
      </c>
      <c r="AA158" s="319">
        <v>40</v>
      </c>
      <c r="AB158" s="321">
        <f t="shared" si="231"/>
        <v>0</v>
      </c>
      <c r="AC158" s="210">
        <f t="shared" ref="AC158:AC194" si="289">Z158/Z156*100</f>
        <v>97.560975609756099</v>
      </c>
      <c r="AD158" s="268">
        <v>97.560975609756099</v>
      </c>
      <c r="AE158" s="273">
        <f t="shared" si="230"/>
        <v>0</v>
      </c>
      <c r="AF158" s="779"/>
      <c r="AG158" s="782"/>
      <c r="AH158" s="785"/>
      <c r="AI158" s="791"/>
      <c r="AJ158" s="782"/>
      <c r="AK158" s="776"/>
      <c r="AL158" s="776"/>
    </row>
    <row r="159" spans="1:38" s="18" customFormat="1" ht="12" customHeight="1" x14ac:dyDescent="0.15">
      <c r="A159" s="53"/>
      <c r="B159" s="58"/>
      <c r="C159" s="99"/>
      <c r="D159" s="47" t="s">
        <v>22</v>
      </c>
      <c r="E159" s="652"/>
      <c r="F159" s="653"/>
      <c r="G159" s="654"/>
      <c r="H159" s="298">
        <f t="shared" si="224"/>
        <v>0</v>
      </c>
      <c r="I159" s="299">
        <v>0</v>
      </c>
      <c r="J159" s="300">
        <f t="shared" si="225"/>
        <v>0</v>
      </c>
      <c r="K159" s="215">
        <f t="shared" ref="K159" si="290">H159/H156*100</f>
        <v>0</v>
      </c>
      <c r="L159" s="276">
        <v>0</v>
      </c>
      <c r="M159" s="277">
        <f t="shared" si="233"/>
        <v>0</v>
      </c>
      <c r="N159" s="652"/>
      <c r="O159" s="653"/>
      <c r="P159" s="654"/>
      <c r="Q159" s="298">
        <f t="shared" si="226"/>
        <v>0</v>
      </c>
      <c r="R159" s="299">
        <v>0</v>
      </c>
      <c r="S159" s="377">
        <f t="shared" si="227"/>
        <v>0</v>
      </c>
      <c r="T159" s="215">
        <f t="shared" si="272"/>
        <v>0</v>
      </c>
      <c r="U159" s="276">
        <v>0</v>
      </c>
      <c r="V159" s="279">
        <f t="shared" si="228"/>
        <v>0</v>
      </c>
      <c r="W159" s="206">
        <f t="shared" si="266"/>
        <v>0</v>
      </c>
      <c r="X159" s="207">
        <f t="shared" si="266"/>
        <v>0</v>
      </c>
      <c r="Y159" s="208">
        <f t="shared" si="266"/>
        <v>0</v>
      </c>
      <c r="Z159" s="298">
        <f t="shared" si="229"/>
        <v>0</v>
      </c>
      <c r="AA159" s="299">
        <v>0</v>
      </c>
      <c r="AB159" s="301">
        <f t="shared" si="231"/>
        <v>0</v>
      </c>
      <c r="AC159" s="220">
        <f t="shared" ref="AC159:AC195" si="291">Z159/Z156*100</f>
        <v>0</v>
      </c>
      <c r="AD159" s="276">
        <v>0</v>
      </c>
      <c r="AE159" s="281">
        <f t="shared" si="230"/>
        <v>0</v>
      </c>
      <c r="AF159" s="779"/>
      <c r="AG159" s="782"/>
      <c r="AH159" s="785"/>
      <c r="AI159" s="791"/>
      <c r="AJ159" s="782"/>
      <c r="AK159" s="776"/>
      <c r="AL159" s="776"/>
    </row>
    <row r="160" spans="1:38" x14ac:dyDescent="0.15">
      <c r="A160" s="52"/>
      <c r="B160" s="57"/>
      <c r="C160" s="152"/>
      <c r="D160" s="59" t="s">
        <v>23</v>
      </c>
      <c r="E160" s="649"/>
      <c r="F160" s="650"/>
      <c r="G160" s="651">
        <v>1</v>
      </c>
      <c r="H160" s="302">
        <f t="shared" si="224"/>
        <v>1</v>
      </c>
      <c r="I160" s="303">
        <v>1</v>
      </c>
      <c r="J160" s="304">
        <f t="shared" si="225"/>
        <v>0</v>
      </c>
      <c r="K160" s="225">
        <f t="shared" ref="K160" si="292">H160/H156*100</f>
        <v>14.285714285714285</v>
      </c>
      <c r="L160" s="284">
        <v>14.285714285714285</v>
      </c>
      <c r="M160" s="285">
        <f t="shared" si="233"/>
        <v>0</v>
      </c>
      <c r="N160" s="649"/>
      <c r="O160" s="650"/>
      <c r="P160" s="651"/>
      <c r="Q160" s="302">
        <f t="shared" si="226"/>
        <v>0</v>
      </c>
      <c r="R160" s="303">
        <v>0</v>
      </c>
      <c r="S160" s="304">
        <f t="shared" si="227"/>
        <v>0</v>
      </c>
      <c r="T160" s="228">
        <f t="shared" si="275"/>
        <v>0</v>
      </c>
      <c r="U160" s="284">
        <v>0</v>
      </c>
      <c r="V160" s="287">
        <f t="shared" si="228"/>
        <v>0</v>
      </c>
      <c r="W160" s="230">
        <f t="shared" si="266"/>
        <v>0</v>
      </c>
      <c r="X160" s="231">
        <f t="shared" si="266"/>
        <v>0</v>
      </c>
      <c r="Y160" s="232">
        <f t="shared" si="266"/>
        <v>1</v>
      </c>
      <c r="Z160" s="302">
        <f t="shared" si="229"/>
        <v>1</v>
      </c>
      <c r="AA160" s="303">
        <v>1</v>
      </c>
      <c r="AB160" s="360">
        <f t="shared" si="231"/>
        <v>0</v>
      </c>
      <c r="AC160" s="234">
        <f t="shared" ref="AC160:AC196" si="293">Z160/Z156*100</f>
        <v>2.4390243902439024</v>
      </c>
      <c r="AD160" s="284">
        <v>2.4390243902439024</v>
      </c>
      <c r="AE160" s="289">
        <f t="shared" si="230"/>
        <v>0</v>
      </c>
      <c r="AF160" s="779"/>
      <c r="AG160" s="782"/>
      <c r="AH160" s="785"/>
      <c r="AI160" s="791"/>
      <c r="AJ160" s="782"/>
      <c r="AK160" s="776"/>
      <c r="AL160" s="776"/>
    </row>
    <row r="161" spans="1:38" ht="14.25" thickBot="1" x14ac:dyDescent="0.2">
      <c r="A161" s="52"/>
      <c r="B161" s="57"/>
      <c r="C161" s="152"/>
      <c r="D161" s="60" t="s">
        <v>24</v>
      </c>
      <c r="E161" s="655"/>
      <c r="F161" s="656"/>
      <c r="G161" s="657"/>
      <c r="H161" s="306">
        <f t="shared" si="224"/>
        <v>0</v>
      </c>
      <c r="I161" s="307">
        <v>0</v>
      </c>
      <c r="J161" s="308">
        <f t="shared" si="225"/>
        <v>0</v>
      </c>
      <c r="K161" s="239">
        <f t="shared" ref="K161" si="294">H161/H156*100</f>
        <v>0</v>
      </c>
      <c r="L161" s="292">
        <v>0</v>
      </c>
      <c r="M161" s="293">
        <f t="shared" si="233"/>
        <v>0</v>
      </c>
      <c r="N161" s="655"/>
      <c r="O161" s="656"/>
      <c r="P161" s="657"/>
      <c r="Q161" s="306">
        <f t="shared" si="226"/>
        <v>0</v>
      </c>
      <c r="R161" s="307">
        <v>0</v>
      </c>
      <c r="S161" s="378">
        <f t="shared" si="227"/>
        <v>0</v>
      </c>
      <c r="T161" s="242">
        <f t="shared" si="278"/>
        <v>0</v>
      </c>
      <c r="U161" s="292">
        <v>0</v>
      </c>
      <c r="V161" s="295">
        <f t="shared" si="228"/>
        <v>0</v>
      </c>
      <c r="W161" s="244">
        <f t="shared" si="266"/>
        <v>0</v>
      </c>
      <c r="X161" s="245">
        <f t="shared" si="266"/>
        <v>0</v>
      </c>
      <c r="Y161" s="246">
        <f t="shared" si="266"/>
        <v>0</v>
      </c>
      <c r="Z161" s="306">
        <f t="shared" si="229"/>
        <v>0</v>
      </c>
      <c r="AA161" s="307">
        <v>0</v>
      </c>
      <c r="AB161" s="309">
        <f t="shared" si="231"/>
        <v>0</v>
      </c>
      <c r="AC161" s="248">
        <f t="shared" ref="AC161:AC197" si="295">Z161/Z156*100</f>
        <v>0</v>
      </c>
      <c r="AD161" s="292">
        <v>0</v>
      </c>
      <c r="AE161" s="297">
        <f t="shared" si="230"/>
        <v>0</v>
      </c>
      <c r="AF161" s="780"/>
      <c r="AG161" s="783"/>
      <c r="AH161" s="786"/>
      <c r="AI161" s="792"/>
      <c r="AJ161" s="783"/>
      <c r="AK161" s="777"/>
      <c r="AL161" s="777"/>
    </row>
    <row r="162" spans="1:38" x14ac:dyDescent="0.15">
      <c r="A162" s="12">
        <v>27</v>
      </c>
      <c r="B162" s="13" t="s">
        <v>50</v>
      </c>
      <c r="C162" s="87">
        <v>850</v>
      </c>
      <c r="D162" s="30" t="s">
        <v>19</v>
      </c>
      <c r="E162" s="658">
        <v>79</v>
      </c>
      <c r="F162" s="659">
        <v>55</v>
      </c>
      <c r="G162" s="660">
        <v>224</v>
      </c>
      <c r="H162" s="310">
        <f t="shared" si="224"/>
        <v>358</v>
      </c>
      <c r="I162" s="336">
        <v>358</v>
      </c>
      <c r="J162" s="337">
        <f t="shared" si="225"/>
        <v>0</v>
      </c>
      <c r="K162" s="383">
        <f t="shared" ref="K162:K186" si="296">H162/C162*100</f>
        <v>42.117647058823529</v>
      </c>
      <c r="L162" s="338">
        <v>42.117647058823529</v>
      </c>
      <c r="M162" s="176">
        <f t="shared" si="233"/>
        <v>0</v>
      </c>
      <c r="N162" s="658">
        <v>80</v>
      </c>
      <c r="O162" s="659">
        <v>32</v>
      </c>
      <c r="P162" s="660">
        <v>207</v>
      </c>
      <c r="Q162" s="310">
        <f t="shared" si="226"/>
        <v>319</v>
      </c>
      <c r="R162" s="336">
        <v>319</v>
      </c>
      <c r="S162" s="384">
        <f t="shared" si="227"/>
        <v>0</v>
      </c>
      <c r="T162" s="177">
        <f t="shared" ref="T162" si="297">Q162/C162*100</f>
        <v>37.529411764705884</v>
      </c>
      <c r="U162" s="338">
        <v>37.529411764705884</v>
      </c>
      <c r="V162" s="178">
        <f t="shared" si="228"/>
        <v>0</v>
      </c>
      <c r="W162" s="179">
        <f t="shared" si="266"/>
        <v>159</v>
      </c>
      <c r="X162" s="180">
        <f t="shared" si="266"/>
        <v>87</v>
      </c>
      <c r="Y162" s="181">
        <f t="shared" si="266"/>
        <v>431</v>
      </c>
      <c r="Z162" s="310">
        <f t="shared" si="229"/>
        <v>677</v>
      </c>
      <c r="AA162" s="336">
        <v>677</v>
      </c>
      <c r="AB162" s="339">
        <f t="shared" si="231"/>
        <v>0</v>
      </c>
      <c r="AC162" s="183">
        <f t="shared" si="261"/>
        <v>79.64705882352942</v>
      </c>
      <c r="AD162" s="338">
        <v>79.64705882352942</v>
      </c>
      <c r="AE162" s="184">
        <f t="shared" si="230"/>
        <v>0</v>
      </c>
      <c r="AF162" s="778">
        <v>173</v>
      </c>
      <c r="AG162" s="763">
        <v>173</v>
      </c>
      <c r="AH162" s="766">
        <f t="shared" ref="AH162" si="298">AF162-AG162</f>
        <v>0</v>
      </c>
      <c r="AI162" s="787">
        <v>0</v>
      </c>
      <c r="AJ162" s="763">
        <v>0</v>
      </c>
      <c r="AK162" s="772">
        <f t="shared" ref="AK162" si="299">AI162-AJ162</f>
        <v>0</v>
      </c>
      <c r="AL162" s="772"/>
    </row>
    <row r="163" spans="1:38" x14ac:dyDescent="0.15">
      <c r="A163" s="15"/>
      <c r="B163" s="16"/>
      <c r="C163" s="88"/>
      <c r="D163" s="17" t="s">
        <v>20</v>
      </c>
      <c r="E163" s="661">
        <v>38</v>
      </c>
      <c r="F163" s="662">
        <v>26</v>
      </c>
      <c r="G163" s="663">
        <v>139</v>
      </c>
      <c r="H163" s="314">
        <f t="shared" si="224"/>
        <v>203</v>
      </c>
      <c r="I163" s="340">
        <v>205</v>
      </c>
      <c r="J163" s="341">
        <f t="shared" si="225"/>
        <v>-2</v>
      </c>
      <c r="K163" s="197">
        <f t="shared" ref="K163:K187" si="300">H163/H162*100</f>
        <v>56.703910614525142</v>
      </c>
      <c r="L163" s="342">
        <v>57.262569832402235</v>
      </c>
      <c r="M163" s="190">
        <f t="shared" si="233"/>
        <v>-0.55865921787709283</v>
      </c>
      <c r="N163" s="661">
        <v>66</v>
      </c>
      <c r="O163" s="662">
        <v>25</v>
      </c>
      <c r="P163" s="663">
        <v>177</v>
      </c>
      <c r="Q163" s="314">
        <f t="shared" si="226"/>
        <v>268</v>
      </c>
      <c r="R163" s="340">
        <v>272</v>
      </c>
      <c r="S163" s="385">
        <f t="shared" si="227"/>
        <v>-4</v>
      </c>
      <c r="T163" s="188">
        <f t="shared" si="265"/>
        <v>84.012539184952985</v>
      </c>
      <c r="U163" s="342">
        <v>85.266457680250781</v>
      </c>
      <c r="V163" s="192">
        <f t="shared" si="228"/>
        <v>-1.2539184952977962</v>
      </c>
      <c r="W163" s="193">
        <f t="shared" si="266"/>
        <v>104</v>
      </c>
      <c r="X163" s="194">
        <f t="shared" si="266"/>
        <v>51</v>
      </c>
      <c r="Y163" s="195">
        <f t="shared" si="266"/>
        <v>316</v>
      </c>
      <c r="Z163" s="314">
        <f t="shared" si="229"/>
        <v>471</v>
      </c>
      <c r="AA163" s="340">
        <v>477</v>
      </c>
      <c r="AB163" s="343">
        <f t="shared" si="231"/>
        <v>-6</v>
      </c>
      <c r="AC163" s="197">
        <f t="shared" si="267"/>
        <v>69.57163958641064</v>
      </c>
      <c r="AD163" s="342">
        <v>70.457902511078288</v>
      </c>
      <c r="AE163" s="198">
        <f t="shared" si="230"/>
        <v>-0.88626292466764767</v>
      </c>
      <c r="AF163" s="779"/>
      <c r="AG163" s="764"/>
      <c r="AH163" s="767"/>
      <c r="AI163" s="788"/>
      <c r="AJ163" s="764"/>
      <c r="AK163" s="773"/>
      <c r="AL163" s="773"/>
    </row>
    <row r="164" spans="1:38" s="18" customFormat="1" ht="12" customHeight="1" x14ac:dyDescent="0.15">
      <c r="A164" s="20"/>
      <c r="B164" s="21"/>
      <c r="C164" s="89"/>
      <c r="D164" s="22" t="s">
        <v>21</v>
      </c>
      <c r="E164" s="649">
        <v>36</v>
      </c>
      <c r="F164" s="650">
        <v>26</v>
      </c>
      <c r="G164" s="651">
        <v>137</v>
      </c>
      <c r="H164" s="318">
        <f t="shared" si="224"/>
        <v>199</v>
      </c>
      <c r="I164" s="344">
        <v>200</v>
      </c>
      <c r="J164" s="345">
        <f t="shared" si="225"/>
        <v>-1</v>
      </c>
      <c r="K164" s="210">
        <f t="shared" ref="K164:K188" si="301">H164/H162*100</f>
        <v>55.586592178770957</v>
      </c>
      <c r="L164" s="346">
        <v>55.865921787709496</v>
      </c>
      <c r="M164" s="204">
        <f t="shared" si="233"/>
        <v>-0.27932960893853931</v>
      </c>
      <c r="N164" s="649">
        <v>65</v>
      </c>
      <c r="O164" s="650">
        <v>25</v>
      </c>
      <c r="P164" s="651">
        <v>177</v>
      </c>
      <c r="Q164" s="318">
        <f t="shared" si="226"/>
        <v>267</v>
      </c>
      <c r="R164" s="344">
        <v>271</v>
      </c>
      <c r="S164" s="386">
        <f t="shared" si="227"/>
        <v>-4</v>
      </c>
      <c r="T164" s="202">
        <f t="shared" ref="T164" si="302">Q164/Q162*100</f>
        <v>83.699059561128536</v>
      </c>
      <c r="U164" s="346">
        <v>84.952978056426332</v>
      </c>
      <c r="V164" s="205">
        <f t="shared" si="228"/>
        <v>-1.2539184952977962</v>
      </c>
      <c r="W164" s="206">
        <f t="shared" si="266"/>
        <v>101</v>
      </c>
      <c r="X164" s="207">
        <f t="shared" si="266"/>
        <v>51</v>
      </c>
      <c r="Y164" s="208">
        <f t="shared" si="266"/>
        <v>314</v>
      </c>
      <c r="Z164" s="318">
        <f t="shared" si="229"/>
        <v>466</v>
      </c>
      <c r="AA164" s="344">
        <v>471</v>
      </c>
      <c r="AB164" s="347">
        <f t="shared" si="231"/>
        <v>-5</v>
      </c>
      <c r="AC164" s="210">
        <f t="shared" si="270"/>
        <v>68.833087149187591</v>
      </c>
      <c r="AD164" s="346">
        <v>69.57163958641064</v>
      </c>
      <c r="AE164" s="211">
        <f t="shared" si="230"/>
        <v>-0.7385524372230492</v>
      </c>
      <c r="AF164" s="779"/>
      <c r="AG164" s="764"/>
      <c r="AH164" s="767"/>
      <c r="AI164" s="788"/>
      <c r="AJ164" s="764"/>
      <c r="AK164" s="773"/>
      <c r="AL164" s="773"/>
    </row>
    <row r="165" spans="1:38" s="18" customFormat="1" ht="12" customHeight="1" x14ac:dyDescent="0.15">
      <c r="A165" s="20"/>
      <c r="B165" s="21"/>
      <c r="C165" s="89"/>
      <c r="D165" s="23" t="s">
        <v>22</v>
      </c>
      <c r="E165" s="652">
        <v>2</v>
      </c>
      <c r="F165" s="653">
        <v>0</v>
      </c>
      <c r="G165" s="654">
        <v>2</v>
      </c>
      <c r="H165" s="298">
        <f t="shared" si="224"/>
        <v>4</v>
      </c>
      <c r="I165" s="348">
        <v>5</v>
      </c>
      <c r="J165" s="349">
        <f t="shared" si="225"/>
        <v>-1</v>
      </c>
      <c r="K165" s="220">
        <f t="shared" ref="K165:K189" si="303">H165/H162*100</f>
        <v>1.1173184357541899</v>
      </c>
      <c r="L165" s="350">
        <v>1.3966480446927374</v>
      </c>
      <c r="M165" s="217">
        <f t="shared" si="233"/>
        <v>-0.27932960893854752</v>
      </c>
      <c r="N165" s="652">
        <v>1</v>
      </c>
      <c r="O165" s="653">
        <v>0</v>
      </c>
      <c r="P165" s="654">
        <v>0</v>
      </c>
      <c r="Q165" s="298">
        <f t="shared" si="226"/>
        <v>1</v>
      </c>
      <c r="R165" s="348">
        <v>1</v>
      </c>
      <c r="S165" s="387">
        <f t="shared" si="227"/>
        <v>0</v>
      </c>
      <c r="T165" s="215">
        <f t="shared" si="272"/>
        <v>0.31347962382445138</v>
      </c>
      <c r="U165" s="350">
        <v>0.31347962382445138</v>
      </c>
      <c r="V165" s="218">
        <f t="shared" si="228"/>
        <v>0</v>
      </c>
      <c r="W165" s="206">
        <f t="shared" si="266"/>
        <v>3</v>
      </c>
      <c r="X165" s="207">
        <f t="shared" si="266"/>
        <v>0</v>
      </c>
      <c r="Y165" s="208">
        <f t="shared" si="266"/>
        <v>2</v>
      </c>
      <c r="Z165" s="298">
        <f t="shared" si="229"/>
        <v>5</v>
      </c>
      <c r="AA165" s="348">
        <v>6</v>
      </c>
      <c r="AB165" s="351">
        <f t="shared" si="231"/>
        <v>-1</v>
      </c>
      <c r="AC165" s="220">
        <f t="shared" si="273"/>
        <v>0.73855243722304276</v>
      </c>
      <c r="AD165" s="350">
        <v>0.88626292466765144</v>
      </c>
      <c r="AE165" s="221">
        <f t="shared" si="230"/>
        <v>-0.14771048744460868</v>
      </c>
      <c r="AF165" s="779"/>
      <c r="AG165" s="764"/>
      <c r="AH165" s="767"/>
      <c r="AI165" s="788"/>
      <c r="AJ165" s="764"/>
      <c r="AK165" s="773"/>
      <c r="AL165" s="773"/>
    </row>
    <row r="166" spans="1:38" x14ac:dyDescent="0.15">
      <c r="A166" s="15"/>
      <c r="B166" s="16"/>
      <c r="C166" s="88"/>
      <c r="D166" s="35" t="s">
        <v>23</v>
      </c>
      <c r="E166" s="649">
        <v>41</v>
      </c>
      <c r="F166" s="650">
        <v>29</v>
      </c>
      <c r="G166" s="651">
        <v>85</v>
      </c>
      <c r="H166" s="302">
        <f t="shared" si="224"/>
        <v>155</v>
      </c>
      <c r="I166" s="352">
        <v>153</v>
      </c>
      <c r="J166" s="353">
        <f t="shared" si="225"/>
        <v>2</v>
      </c>
      <c r="K166" s="234">
        <f t="shared" ref="K166:K190" si="304">H166/H162*100</f>
        <v>43.296089385474865</v>
      </c>
      <c r="L166" s="354">
        <v>42.737430167597765</v>
      </c>
      <c r="M166" s="227">
        <f t="shared" si="233"/>
        <v>0.55865921787709993</v>
      </c>
      <c r="N166" s="649">
        <v>14</v>
      </c>
      <c r="O166" s="650">
        <v>7</v>
      </c>
      <c r="P166" s="651">
        <v>30</v>
      </c>
      <c r="Q166" s="302">
        <f t="shared" si="226"/>
        <v>51</v>
      </c>
      <c r="R166" s="352">
        <v>47</v>
      </c>
      <c r="S166" s="353">
        <f t="shared" si="227"/>
        <v>4</v>
      </c>
      <c r="T166" s="228">
        <f t="shared" si="275"/>
        <v>15.987460815047022</v>
      </c>
      <c r="U166" s="354">
        <v>14.733542319749215</v>
      </c>
      <c r="V166" s="229">
        <f t="shared" si="228"/>
        <v>1.2539184952978069</v>
      </c>
      <c r="W166" s="230">
        <f t="shared" si="266"/>
        <v>55</v>
      </c>
      <c r="X166" s="231">
        <f t="shared" si="266"/>
        <v>36</v>
      </c>
      <c r="Y166" s="232">
        <f t="shared" si="266"/>
        <v>115</v>
      </c>
      <c r="Z166" s="302">
        <f t="shared" si="229"/>
        <v>206</v>
      </c>
      <c r="AA166" s="352">
        <v>200</v>
      </c>
      <c r="AB166" s="361">
        <f t="shared" si="231"/>
        <v>6</v>
      </c>
      <c r="AC166" s="234">
        <f t="shared" si="276"/>
        <v>30.428360413589367</v>
      </c>
      <c r="AD166" s="354">
        <v>29.542097488921716</v>
      </c>
      <c r="AE166" s="235">
        <f t="shared" si="230"/>
        <v>0.88626292466765122</v>
      </c>
      <c r="AF166" s="779"/>
      <c r="AG166" s="764"/>
      <c r="AH166" s="767"/>
      <c r="AI166" s="788"/>
      <c r="AJ166" s="764"/>
      <c r="AK166" s="773"/>
      <c r="AL166" s="773"/>
    </row>
    <row r="167" spans="1:38" ht="14.25" thickBot="1" x14ac:dyDescent="0.2">
      <c r="A167" s="15"/>
      <c r="B167" s="16"/>
      <c r="C167" s="90"/>
      <c r="D167" s="38" t="s">
        <v>24</v>
      </c>
      <c r="E167" s="655">
        <v>0</v>
      </c>
      <c r="F167" s="656">
        <v>0</v>
      </c>
      <c r="G167" s="657">
        <v>0</v>
      </c>
      <c r="H167" s="306">
        <f t="shared" si="224"/>
        <v>0</v>
      </c>
      <c r="I167" s="356">
        <v>0</v>
      </c>
      <c r="J167" s="357">
        <f t="shared" si="225"/>
        <v>0</v>
      </c>
      <c r="K167" s="248">
        <f t="shared" ref="K167:K191" si="305">H167/H162*100</f>
        <v>0</v>
      </c>
      <c r="L167" s="358">
        <v>0</v>
      </c>
      <c r="M167" s="241">
        <f t="shared" si="233"/>
        <v>0</v>
      </c>
      <c r="N167" s="655">
        <v>0</v>
      </c>
      <c r="O167" s="656">
        <v>0</v>
      </c>
      <c r="P167" s="657">
        <v>0</v>
      </c>
      <c r="Q167" s="306">
        <f t="shared" si="226"/>
        <v>0</v>
      </c>
      <c r="R167" s="356">
        <v>0</v>
      </c>
      <c r="S167" s="388">
        <f t="shared" si="227"/>
        <v>0</v>
      </c>
      <c r="T167" s="242">
        <f t="shared" si="278"/>
        <v>0</v>
      </c>
      <c r="U167" s="358">
        <v>0</v>
      </c>
      <c r="V167" s="243">
        <f t="shared" si="228"/>
        <v>0</v>
      </c>
      <c r="W167" s="244">
        <f t="shared" si="266"/>
        <v>0</v>
      </c>
      <c r="X167" s="245">
        <f t="shared" si="266"/>
        <v>0</v>
      </c>
      <c r="Y167" s="246">
        <f t="shared" si="266"/>
        <v>0</v>
      </c>
      <c r="Z167" s="306">
        <f t="shared" si="229"/>
        <v>0</v>
      </c>
      <c r="AA167" s="356">
        <v>0</v>
      </c>
      <c r="AB167" s="359">
        <f t="shared" si="231"/>
        <v>0</v>
      </c>
      <c r="AC167" s="248">
        <f t="shared" si="279"/>
        <v>0</v>
      </c>
      <c r="AD167" s="358">
        <v>0</v>
      </c>
      <c r="AE167" s="249">
        <f t="shared" si="230"/>
        <v>0</v>
      </c>
      <c r="AF167" s="780"/>
      <c r="AG167" s="765"/>
      <c r="AH167" s="768"/>
      <c r="AI167" s="789"/>
      <c r="AJ167" s="765"/>
      <c r="AK167" s="774"/>
      <c r="AL167" s="774"/>
    </row>
    <row r="168" spans="1:38" ht="14.25" thickBot="1" x14ac:dyDescent="0.2">
      <c r="A168" s="112">
        <v>28</v>
      </c>
      <c r="B168" s="113" t="s">
        <v>51</v>
      </c>
      <c r="C168" s="114">
        <v>658</v>
      </c>
      <c r="D168" s="115" t="s">
        <v>19</v>
      </c>
      <c r="E168" s="643">
        <v>67</v>
      </c>
      <c r="F168" s="644">
        <v>47</v>
      </c>
      <c r="G168" s="645">
        <v>178</v>
      </c>
      <c r="H168" s="389">
        <f t="shared" si="224"/>
        <v>292</v>
      </c>
      <c r="I168" s="390">
        <v>292</v>
      </c>
      <c r="J168" s="337">
        <f t="shared" si="225"/>
        <v>0</v>
      </c>
      <c r="K168" s="383">
        <f t="shared" si="296"/>
        <v>44.376899696048632</v>
      </c>
      <c r="L168" s="391">
        <v>44.376899696048632</v>
      </c>
      <c r="M168" s="176">
        <f t="shared" si="233"/>
        <v>0</v>
      </c>
      <c r="N168" s="643">
        <v>34</v>
      </c>
      <c r="O168" s="644">
        <v>5</v>
      </c>
      <c r="P168" s="645">
        <v>57</v>
      </c>
      <c r="Q168" s="389">
        <f t="shared" si="226"/>
        <v>96</v>
      </c>
      <c r="R168" s="390">
        <v>96</v>
      </c>
      <c r="S168" s="384">
        <f t="shared" si="227"/>
        <v>0</v>
      </c>
      <c r="T168" s="177">
        <f t="shared" ref="T168" si="306">Q168/C168*100</f>
        <v>14.589665653495439</v>
      </c>
      <c r="U168" s="391">
        <v>14.589665653495439</v>
      </c>
      <c r="V168" s="178">
        <f t="shared" si="228"/>
        <v>0</v>
      </c>
      <c r="W168" s="179">
        <f t="shared" si="266"/>
        <v>101</v>
      </c>
      <c r="X168" s="180">
        <f t="shared" si="266"/>
        <v>52</v>
      </c>
      <c r="Y168" s="181">
        <f t="shared" si="266"/>
        <v>235</v>
      </c>
      <c r="Z168" s="389">
        <f t="shared" si="229"/>
        <v>388</v>
      </c>
      <c r="AA168" s="390">
        <v>388</v>
      </c>
      <c r="AB168" s="339">
        <f t="shared" si="231"/>
        <v>0</v>
      </c>
      <c r="AC168" s="183">
        <f t="shared" si="282"/>
        <v>58.966565349544076</v>
      </c>
      <c r="AD168" s="391">
        <v>58.966565349544076</v>
      </c>
      <c r="AE168" s="184">
        <f>AC168-AD168</f>
        <v>0</v>
      </c>
      <c r="AF168" s="778">
        <v>270</v>
      </c>
      <c r="AG168" s="763">
        <v>270</v>
      </c>
      <c r="AH168" s="766">
        <f t="shared" ref="AH168" si="307">AF168-AG168</f>
        <v>0</v>
      </c>
      <c r="AI168" s="808">
        <v>0</v>
      </c>
      <c r="AJ168" s="763">
        <v>0</v>
      </c>
      <c r="AK168" s="772">
        <f t="shared" ref="AK168" si="308">AI168-AJ168</f>
        <v>0</v>
      </c>
      <c r="AL168" s="772"/>
    </row>
    <row r="169" spans="1:38" ht="14.25" thickBot="1" x14ac:dyDescent="0.2">
      <c r="A169" s="116"/>
      <c r="B169" s="117"/>
      <c r="C169" s="118"/>
      <c r="D169" s="119" t="s">
        <v>20</v>
      </c>
      <c r="E169" s="646">
        <v>21</v>
      </c>
      <c r="F169" s="647">
        <v>32</v>
      </c>
      <c r="G169" s="648">
        <v>118</v>
      </c>
      <c r="H169" s="392">
        <f t="shared" si="224"/>
        <v>171</v>
      </c>
      <c r="I169" s="393">
        <v>171</v>
      </c>
      <c r="J169" s="341">
        <f t="shared" si="225"/>
        <v>0</v>
      </c>
      <c r="K169" s="197">
        <f t="shared" si="300"/>
        <v>58.561643835616437</v>
      </c>
      <c r="L169" s="394">
        <v>58.561643835616437</v>
      </c>
      <c r="M169" s="190">
        <f t="shared" si="233"/>
        <v>0</v>
      </c>
      <c r="N169" s="646">
        <v>26</v>
      </c>
      <c r="O169" s="647">
        <v>5</v>
      </c>
      <c r="P169" s="648">
        <v>49</v>
      </c>
      <c r="Q169" s="392">
        <f t="shared" si="226"/>
        <v>80</v>
      </c>
      <c r="R169" s="393">
        <v>80</v>
      </c>
      <c r="S169" s="385">
        <f t="shared" si="227"/>
        <v>0</v>
      </c>
      <c r="T169" s="188">
        <f t="shared" si="265"/>
        <v>83.333333333333343</v>
      </c>
      <c r="U169" s="394">
        <v>83.333333333333343</v>
      </c>
      <c r="V169" s="192">
        <f t="shared" si="228"/>
        <v>0</v>
      </c>
      <c r="W169" s="193">
        <f t="shared" si="266"/>
        <v>47</v>
      </c>
      <c r="X169" s="194">
        <f t="shared" si="266"/>
        <v>37</v>
      </c>
      <c r="Y169" s="195">
        <f t="shared" si="266"/>
        <v>167</v>
      </c>
      <c r="Z169" s="392">
        <f t="shared" si="229"/>
        <v>251</v>
      </c>
      <c r="AA169" s="393">
        <v>251</v>
      </c>
      <c r="AB169" s="343">
        <f t="shared" si="231"/>
        <v>0</v>
      </c>
      <c r="AC169" s="197">
        <f t="shared" si="286"/>
        <v>64.690721649484544</v>
      </c>
      <c r="AD169" s="394">
        <v>64.690721649484544</v>
      </c>
      <c r="AE169" s="198">
        <f>AC169-AD169</f>
        <v>0</v>
      </c>
      <c r="AF169" s="779"/>
      <c r="AG169" s="764"/>
      <c r="AH169" s="767"/>
      <c r="AI169" s="808"/>
      <c r="AJ169" s="764"/>
      <c r="AK169" s="773"/>
      <c r="AL169" s="773"/>
    </row>
    <row r="170" spans="1:38" s="18" customFormat="1" ht="12.75" customHeight="1" thickBot="1" x14ac:dyDescent="0.2">
      <c r="A170" s="120"/>
      <c r="B170" s="121"/>
      <c r="C170" s="122"/>
      <c r="D170" s="123" t="s">
        <v>21</v>
      </c>
      <c r="E170" s="649">
        <v>16</v>
      </c>
      <c r="F170" s="650">
        <v>30</v>
      </c>
      <c r="G170" s="651">
        <v>109</v>
      </c>
      <c r="H170" s="395">
        <f t="shared" si="224"/>
        <v>155</v>
      </c>
      <c r="I170" s="396">
        <v>154</v>
      </c>
      <c r="J170" s="345">
        <f t="shared" si="225"/>
        <v>1</v>
      </c>
      <c r="K170" s="210">
        <f t="shared" si="301"/>
        <v>53.082191780821915</v>
      </c>
      <c r="L170" s="397">
        <v>52.739726027397261</v>
      </c>
      <c r="M170" s="204">
        <f t="shared" si="233"/>
        <v>0.34246575342465491</v>
      </c>
      <c r="N170" s="649">
        <v>26</v>
      </c>
      <c r="O170" s="650">
        <v>5</v>
      </c>
      <c r="P170" s="651">
        <v>49</v>
      </c>
      <c r="Q170" s="395">
        <f t="shared" si="226"/>
        <v>80</v>
      </c>
      <c r="R170" s="396">
        <v>79</v>
      </c>
      <c r="S170" s="386">
        <f t="shared" si="227"/>
        <v>1</v>
      </c>
      <c r="T170" s="202">
        <f t="shared" ref="T170" si="309">Q170/Q168*100</f>
        <v>83.333333333333343</v>
      </c>
      <c r="U170" s="397">
        <v>82.291666666666657</v>
      </c>
      <c r="V170" s="205">
        <f t="shared" si="228"/>
        <v>1.0416666666666856</v>
      </c>
      <c r="W170" s="206">
        <f t="shared" si="266"/>
        <v>42</v>
      </c>
      <c r="X170" s="207">
        <f t="shared" si="266"/>
        <v>35</v>
      </c>
      <c r="Y170" s="208">
        <f t="shared" si="266"/>
        <v>158</v>
      </c>
      <c r="Z170" s="395">
        <f t="shared" si="229"/>
        <v>235</v>
      </c>
      <c r="AA170" s="396">
        <v>233</v>
      </c>
      <c r="AB170" s="347">
        <f t="shared" si="231"/>
        <v>2</v>
      </c>
      <c r="AC170" s="210">
        <f t="shared" si="289"/>
        <v>60.567010309278345</v>
      </c>
      <c r="AD170" s="397">
        <v>60.051546391752574</v>
      </c>
      <c r="AE170" s="211">
        <f>AC170-AD170</f>
        <v>0.51546391752577136</v>
      </c>
      <c r="AF170" s="779"/>
      <c r="AG170" s="764"/>
      <c r="AH170" s="767"/>
      <c r="AI170" s="808"/>
      <c r="AJ170" s="764"/>
      <c r="AK170" s="773"/>
      <c r="AL170" s="773"/>
    </row>
    <row r="171" spans="1:38" s="18" customFormat="1" ht="12.75" customHeight="1" thickBot="1" x14ac:dyDescent="0.2">
      <c r="A171" s="120"/>
      <c r="B171" s="121"/>
      <c r="C171" s="122"/>
      <c r="D171" s="124" t="s">
        <v>22</v>
      </c>
      <c r="E171" s="652">
        <v>5</v>
      </c>
      <c r="F171" s="653">
        <v>2</v>
      </c>
      <c r="G171" s="654">
        <v>9</v>
      </c>
      <c r="H171" s="398">
        <f t="shared" si="224"/>
        <v>16</v>
      </c>
      <c r="I171" s="399">
        <v>17</v>
      </c>
      <c r="J171" s="349">
        <f t="shared" si="225"/>
        <v>-1</v>
      </c>
      <c r="K171" s="220">
        <f t="shared" si="303"/>
        <v>5.4794520547945202</v>
      </c>
      <c r="L171" s="400">
        <v>5.8219178082191778</v>
      </c>
      <c r="M171" s="217">
        <f t="shared" si="233"/>
        <v>-0.34246575342465757</v>
      </c>
      <c r="N171" s="652"/>
      <c r="O171" s="653">
        <v>0</v>
      </c>
      <c r="P171" s="654"/>
      <c r="Q171" s="398">
        <f t="shared" si="226"/>
        <v>0</v>
      </c>
      <c r="R171" s="399">
        <v>1</v>
      </c>
      <c r="S171" s="387">
        <f t="shared" si="227"/>
        <v>-1</v>
      </c>
      <c r="T171" s="215">
        <f t="shared" si="272"/>
        <v>0</v>
      </c>
      <c r="U171" s="400">
        <v>1.0416666666666665</v>
      </c>
      <c r="V171" s="218">
        <f t="shared" si="228"/>
        <v>-1.0416666666666665</v>
      </c>
      <c r="W171" s="206">
        <f t="shared" si="266"/>
        <v>5</v>
      </c>
      <c r="X171" s="207">
        <f t="shared" si="266"/>
        <v>2</v>
      </c>
      <c r="Y171" s="208">
        <f t="shared" si="266"/>
        <v>9</v>
      </c>
      <c r="Z171" s="398">
        <f t="shared" si="229"/>
        <v>16</v>
      </c>
      <c r="AA171" s="399">
        <v>18</v>
      </c>
      <c r="AB171" s="351">
        <f t="shared" si="231"/>
        <v>-2</v>
      </c>
      <c r="AC171" s="220">
        <f t="shared" si="291"/>
        <v>4.1237113402061851</v>
      </c>
      <c r="AD171" s="400">
        <v>4.6391752577319592</v>
      </c>
      <c r="AE171" s="221">
        <f>AC171-AD171</f>
        <v>-0.51546391752577403</v>
      </c>
      <c r="AF171" s="779"/>
      <c r="AG171" s="764"/>
      <c r="AH171" s="767"/>
      <c r="AI171" s="808"/>
      <c r="AJ171" s="764"/>
      <c r="AK171" s="773"/>
      <c r="AL171" s="773"/>
    </row>
    <row r="172" spans="1:38" ht="14.25" thickBot="1" x14ac:dyDescent="0.2">
      <c r="A172" s="116"/>
      <c r="B172" s="117"/>
      <c r="C172" s="118"/>
      <c r="D172" s="125" t="s">
        <v>23</v>
      </c>
      <c r="E172" s="649">
        <v>46</v>
      </c>
      <c r="F172" s="650">
        <v>15</v>
      </c>
      <c r="G172" s="651">
        <v>60</v>
      </c>
      <c r="H172" s="401">
        <f t="shared" si="224"/>
        <v>121</v>
      </c>
      <c r="I172" s="402">
        <v>121</v>
      </c>
      <c r="J172" s="353">
        <f t="shared" si="225"/>
        <v>0</v>
      </c>
      <c r="K172" s="234">
        <f t="shared" si="304"/>
        <v>41.438356164383563</v>
      </c>
      <c r="L172" s="403">
        <v>41.438356164383563</v>
      </c>
      <c r="M172" s="227">
        <f t="shared" si="233"/>
        <v>0</v>
      </c>
      <c r="N172" s="649">
        <v>8</v>
      </c>
      <c r="O172" s="650"/>
      <c r="P172" s="651">
        <v>8</v>
      </c>
      <c r="Q172" s="401">
        <f t="shared" si="226"/>
        <v>16</v>
      </c>
      <c r="R172" s="402">
        <v>16</v>
      </c>
      <c r="S172" s="353">
        <f t="shared" si="227"/>
        <v>0</v>
      </c>
      <c r="T172" s="228">
        <f t="shared" si="275"/>
        <v>16.666666666666664</v>
      </c>
      <c r="U172" s="403">
        <v>16.666666666666664</v>
      </c>
      <c r="V172" s="229">
        <f t="shared" si="228"/>
        <v>0</v>
      </c>
      <c r="W172" s="230">
        <f t="shared" si="266"/>
        <v>54</v>
      </c>
      <c r="X172" s="231">
        <f t="shared" si="266"/>
        <v>15</v>
      </c>
      <c r="Y172" s="232">
        <f t="shared" si="266"/>
        <v>68</v>
      </c>
      <c r="Z172" s="401">
        <f t="shared" si="229"/>
        <v>137</v>
      </c>
      <c r="AA172" s="402">
        <v>137</v>
      </c>
      <c r="AB172" s="361">
        <f t="shared" si="231"/>
        <v>0</v>
      </c>
      <c r="AC172" s="234">
        <f t="shared" si="293"/>
        <v>35.309278350515463</v>
      </c>
      <c r="AD172" s="403">
        <v>35.309278350515463</v>
      </c>
      <c r="AE172" s="235">
        <f>AC172-AD172</f>
        <v>0</v>
      </c>
      <c r="AF172" s="779"/>
      <c r="AG172" s="764"/>
      <c r="AH172" s="767"/>
      <c r="AI172" s="808"/>
      <c r="AJ172" s="764"/>
      <c r="AK172" s="773"/>
      <c r="AL172" s="773"/>
    </row>
    <row r="173" spans="1:38" ht="14.25" thickBot="1" x14ac:dyDescent="0.2">
      <c r="A173" s="116"/>
      <c r="B173" s="117"/>
      <c r="C173" s="118"/>
      <c r="D173" s="126" t="s">
        <v>24</v>
      </c>
      <c r="E173" s="655"/>
      <c r="F173" s="656"/>
      <c r="G173" s="657"/>
      <c r="H173" s="404">
        <f t="shared" si="224"/>
        <v>0</v>
      </c>
      <c r="I173" s="405">
        <v>0</v>
      </c>
      <c r="J173" s="357">
        <f t="shared" si="225"/>
        <v>0</v>
      </c>
      <c r="K173" s="248">
        <f t="shared" si="305"/>
        <v>0</v>
      </c>
      <c r="L173" s="406">
        <v>0</v>
      </c>
      <c r="M173" s="241">
        <f t="shared" si="233"/>
        <v>0</v>
      </c>
      <c r="N173" s="655"/>
      <c r="O173" s="656"/>
      <c r="P173" s="657"/>
      <c r="Q173" s="404">
        <f t="shared" si="226"/>
        <v>0</v>
      </c>
      <c r="R173" s="405">
        <v>0</v>
      </c>
      <c r="S173" s="407">
        <f t="shared" si="227"/>
        <v>0</v>
      </c>
      <c r="T173" s="242">
        <f t="shared" si="278"/>
        <v>0</v>
      </c>
      <c r="U173" s="406">
        <v>0</v>
      </c>
      <c r="V173" s="243">
        <f t="shared" si="228"/>
        <v>0</v>
      </c>
      <c r="W173" s="244">
        <f t="shared" si="266"/>
        <v>0</v>
      </c>
      <c r="X173" s="245">
        <f t="shared" si="266"/>
        <v>0</v>
      </c>
      <c r="Y173" s="246">
        <f t="shared" si="266"/>
        <v>0</v>
      </c>
      <c r="Z173" s="404">
        <f t="shared" si="229"/>
        <v>0</v>
      </c>
      <c r="AA173" s="405">
        <v>0</v>
      </c>
      <c r="AB173" s="359">
        <f t="shared" si="231"/>
        <v>0</v>
      </c>
      <c r="AC173" s="248">
        <f t="shared" si="295"/>
        <v>0</v>
      </c>
      <c r="AD173" s="406">
        <v>0</v>
      </c>
      <c r="AE173" s="249">
        <f t="shared" si="230"/>
        <v>0</v>
      </c>
      <c r="AF173" s="780"/>
      <c r="AG173" s="765"/>
      <c r="AH173" s="768"/>
      <c r="AI173" s="808"/>
      <c r="AJ173" s="765"/>
      <c r="AK173" s="774"/>
      <c r="AL173" s="774"/>
    </row>
    <row r="174" spans="1:38" x14ac:dyDescent="0.15">
      <c r="A174" s="12">
        <v>29</v>
      </c>
      <c r="B174" s="13" t="s">
        <v>52</v>
      </c>
      <c r="C174" s="87">
        <v>577</v>
      </c>
      <c r="D174" s="14" t="s">
        <v>19</v>
      </c>
      <c r="E174" s="643">
        <v>2</v>
      </c>
      <c r="F174" s="644">
        <v>1</v>
      </c>
      <c r="G174" s="645">
        <v>4</v>
      </c>
      <c r="H174" s="310">
        <f t="shared" si="224"/>
        <v>7</v>
      </c>
      <c r="I174" s="336">
        <v>7</v>
      </c>
      <c r="J174" s="337">
        <f t="shared" si="225"/>
        <v>0</v>
      </c>
      <c r="K174" s="383">
        <f t="shared" si="296"/>
        <v>1.2131715771230502</v>
      </c>
      <c r="L174" s="338">
        <v>1.2131715771230502</v>
      </c>
      <c r="M174" s="176">
        <f t="shared" si="233"/>
        <v>0</v>
      </c>
      <c r="N174" s="643">
        <v>65</v>
      </c>
      <c r="O174" s="644">
        <v>30</v>
      </c>
      <c r="P174" s="645">
        <v>71</v>
      </c>
      <c r="Q174" s="310">
        <f t="shared" si="226"/>
        <v>166</v>
      </c>
      <c r="R174" s="336">
        <v>166</v>
      </c>
      <c r="S174" s="384">
        <f t="shared" si="227"/>
        <v>0</v>
      </c>
      <c r="T174" s="177">
        <f t="shared" ref="T174" si="310">Q174/C174*100</f>
        <v>28.769497400346623</v>
      </c>
      <c r="U174" s="338">
        <v>28.769497400346623</v>
      </c>
      <c r="V174" s="178">
        <f t="shared" si="228"/>
        <v>0</v>
      </c>
      <c r="W174" s="179">
        <f t="shared" si="266"/>
        <v>67</v>
      </c>
      <c r="X174" s="180">
        <f t="shared" si="266"/>
        <v>31</v>
      </c>
      <c r="Y174" s="181">
        <f t="shared" si="266"/>
        <v>75</v>
      </c>
      <c r="Z174" s="310">
        <f t="shared" si="229"/>
        <v>173</v>
      </c>
      <c r="AA174" s="336">
        <v>173</v>
      </c>
      <c r="AB174" s="339">
        <f t="shared" si="231"/>
        <v>0</v>
      </c>
      <c r="AC174" s="183">
        <f t="shared" si="261"/>
        <v>29.982668977469672</v>
      </c>
      <c r="AD174" s="338">
        <v>29.982668977469672</v>
      </c>
      <c r="AE174" s="184">
        <f>AC174-AD174</f>
        <v>0</v>
      </c>
      <c r="AF174" s="778">
        <v>404</v>
      </c>
      <c r="AG174" s="763">
        <v>404</v>
      </c>
      <c r="AH174" s="766">
        <f t="shared" ref="AH174" si="311">AF174-AG174</f>
        <v>0</v>
      </c>
      <c r="AI174" s="787">
        <v>0</v>
      </c>
      <c r="AJ174" s="763">
        <v>0</v>
      </c>
      <c r="AK174" s="772">
        <f t="shared" ref="AK174" si="312">AI174-AJ174</f>
        <v>0</v>
      </c>
      <c r="AL174" s="772"/>
    </row>
    <row r="175" spans="1:38" x14ac:dyDescent="0.15">
      <c r="A175" s="15"/>
      <c r="B175" s="16"/>
      <c r="C175" s="88"/>
      <c r="D175" s="17" t="s">
        <v>20</v>
      </c>
      <c r="E175" s="646">
        <v>0</v>
      </c>
      <c r="F175" s="647">
        <v>1</v>
      </c>
      <c r="G175" s="648">
        <v>4</v>
      </c>
      <c r="H175" s="314">
        <f t="shared" si="224"/>
        <v>5</v>
      </c>
      <c r="I175" s="340">
        <v>5</v>
      </c>
      <c r="J175" s="341">
        <f t="shared" si="225"/>
        <v>0</v>
      </c>
      <c r="K175" s="197">
        <f t="shared" si="300"/>
        <v>71.428571428571431</v>
      </c>
      <c r="L175" s="342">
        <v>71.428571428571431</v>
      </c>
      <c r="M175" s="190">
        <f t="shared" si="233"/>
        <v>0</v>
      </c>
      <c r="N175" s="646">
        <v>63</v>
      </c>
      <c r="O175" s="647">
        <v>28</v>
      </c>
      <c r="P175" s="648">
        <v>70</v>
      </c>
      <c r="Q175" s="314">
        <f t="shared" si="226"/>
        <v>161</v>
      </c>
      <c r="R175" s="340">
        <v>161</v>
      </c>
      <c r="S175" s="385">
        <f t="shared" si="227"/>
        <v>0</v>
      </c>
      <c r="T175" s="188">
        <f t="shared" si="265"/>
        <v>96.98795180722891</v>
      </c>
      <c r="U175" s="342">
        <v>96.98795180722891</v>
      </c>
      <c r="V175" s="192">
        <f t="shared" si="228"/>
        <v>0</v>
      </c>
      <c r="W175" s="193">
        <f t="shared" si="266"/>
        <v>63</v>
      </c>
      <c r="X175" s="194">
        <f t="shared" si="266"/>
        <v>29</v>
      </c>
      <c r="Y175" s="195">
        <f t="shared" si="266"/>
        <v>74</v>
      </c>
      <c r="Z175" s="314">
        <f t="shared" si="229"/>
        <v>166</v>
      </c>
      <c r="AA175" s="340">
        <v>166</v>
      </c>
      <c r="AB175" s="343">
        <f t="shared" si="231"/>
        <v>0</v>
      </c>
      <c r="AC175" s="197">
        <f t="shared" si="267"/>
        <v>95.95375722543352</v>
      </c>
      <c r="AD175" s="342">
        <v>95.95375722543352</v>
      </c>
      <c r="AE175" s="198">
        <f>AC175-AD175</f>
        <v>0</v>
      </c>
      <c r="AF175" s="779"/>
      <c r="AG175" s="764"/>
      <c r="AH175" s="767"/>
      <c r="AI175" s="788"/>
      <c r="AJ175" s="764"/>
      <c r="AK175" s="773"/>
      <c r="AL175" s="773"/>
    </row>
    <row r="176" spans="1:38" s="18" customFormat="1" ht="12" customHeight="1" x14ac:dyDescent="0.15">
      <c r="A176" s="20"/>
      <c r="B176" s="21"/>
      <c r="C176" s="89"/>
      <c r="D176" s="22" t="s">
        <v>21</v>
      </c>
      <c r="E176" s="649"/>
      <c r="F176" s="650">
        <v>1</v>
      </c>
      <c r="G176" s="651">
        <v>4</v>
      </c>
      <c r="H176" s="318">
        <f t="shared" si="224"/>
        <v>5</v>
      </c>
      <c r="I176" s="344">
        <v>5</v>
      </c>
      <c r="J176" s="345">
        <f t="shared" si="225"/>
        <v>0</v>
      </c>
      <c r="K176" s="210">
        <f t="shared" si="301"/>
        <v>71.428571428571431</v>
      </c>
      <c r="L176" s="346">
        <v>71.428571428571431</v>
      </c>
      <c r="M176" s="204">
        <f t="shared" si="233"/>
        <v>0</v>
      </c>
      <c r="N176" s="649">
        <v>63</v>
      </c>
      <c r="O176" s="650">
        <v>28</v>
      </c>
      <c r="P176" s="651">
        <v>70</v>
      </c>
      <c r="Q176" s="318">
        <f t="shared" si="226"/>
        <v>161</v>
      </c>
      <c r="R176" s="344">
        <v>161</v>
      </c>
      <c r="S176" s="386">
        <f t="shared" si="227"/>
        <v>0</v>
      </c>
      <c r="T176" s="202">
        <f t="shared" ref="T176" si="313">Q176/Q174*100</f>
        <v>96.98795180722891</v>
      </c>
      <c r="U176" s="346">
        <v>96.98795180722891</v>
      </c>
      <c r="V176" s="205">
        <f t="shared" si="228"/>
        <v>0</v>
      </c>
      <c r="W176" s="206">
        <f t="shared" si="266"/>
        <v>63</v>
      </c>
      <c r="X176" s="207">
        <f t="shared" si="266"/>
        <v>29</v>
      </c>
      <c r="Y176" s="208">
        <f t="shared" si="266"/>
        <v>74</v>
      </c>
      <c r="Z176" s="318">
        <f t="shared" si="229"/>
        <v>166</v>
      </c>
      <c r="AA176" s="344">
        <v>166</v>
      </c>
      <c r="AB176" s="347">
        <f t="shared" si="231"/>
        <v>0</v>
      </c>
      <c r="AC176" s="210">
        <f t="shared" si="270"/>
        <v>95.95375722543352</v>
      </c>
      <c r="AD176" s="346">
        <v>95.95375722543352</v>
      </c>
      <c r="AE176" s="211">
        <f>AC176-AD176</f>
        <v>0</v>
      </c>
      <c r="AF176" s="779"/>
      <c r="AG176" s="764"/>
      <c r="AH176" s="767"/>
      <c r="AI176" s="788"/>
      <c r="AJ176" s="764"/>
      <c r="AK176" s="773"/>
      <c r="AL176" s="773"/>
    </row>
    <row r="177" spans="1:38" s="18" customFormat="1" ht="12" customHeight="1" x14ac:dyDescent="0.15">
      <c r="A177" s="20"/>
      <c r="B177" s="21"/>
      <c r="C177" s="89"/>
      <c r="D177" s="23" t="s">
        <v>22</v>
      </c>
      <c r="E177" s="652"/>
      <c r="F177" s="653"/>
      <c r="G177" s="654"/>
      <c r="H177" s="298">
        <f t="shared" si="224"/>
        <v>0</v>
      </c>
      <c r="I177" s="348">
        <v>0</v>
      </c>
      <c r="J177" s="349">
        <f t="shared" si="225"/>
        <v>0</v>
      </c>
      <c r="K177" s="220">
        <f t="shared" si="303"/>
        <v>0</v>
      </c>
      <c r="L177" s="350">
        <v>0</v>
      </c>
      <c r="M177" s="217">
        <f t="shared" si="233"/>
        <v>0</v>
      </c>
      <c r="N177" s="652"/>
      <c r="O177" s="653"/>
      <c r="P177" s="654"/>
      <c r="Q177" s="298">
        <f t="shared" si="226"/>
        <v>0</v>
      </c>
      <c r="R177" s="348">
        <v>0</v>
      </c>
      <c r="S177" s="387">
        <f t="shared" si="227"/>
        <v>0</v>
      </c>
      <c r="T177" s="215">
        <f t="shared" si="272"/>
        <v>0</v>
      </c>
      <c r="U177" s="350">
        <v>0</v>
      </c>
      <c r="V177" s="218">
        <f t="shared" si="228"/>
        <v>0</v>
      </c>
      <c r="W177" s="206">
        <f t="shared" si="266"/>
        <v>0</v>
      </c>
      <c r="X177" s="207">
        <f t="shared" si="266"/>
        <v>0</v>
      </c>
      <c r="Y177" s="208">
        <f t="shared" si="266"/>
        <v>0</v>
      </c>
      <c r="Z177" s="298">
        <f t="shared" si="229"/>
        <v>0</v>
      </c>
      <c r="AA177" s="348">
        <v>0</v>
      </c>
      <c r="AB177" s="351">
        <f t="shared" si="231"/>
        <v>0</v>
      </c>
      <c r="AC177" s="220">
        <f t="shared" si="273"/>
        <v>0</v>
      </c>
      <c r="AD177" s="350">
        <v>0</v>
      </c>
      <c r="AE177" s="221">
        <f>AC177-AD177</f>
        <v>0</v>
      </c>
      <c r="AF177" s="779"/>
      <c r="AG177" s="764"/>
      <c r="AH177" s="767"/>
      <c r="AI177" s="788"/>
      <c r="AJ177" s="764"/>
      <c r="AK177" s="773"/>
      <c r="AL177" s="773"/>
    </row>
    <row r="178" spans="1:38" x14ac:dyDescent="0.15">
      <c r="A178" s="15"/>
      <c r="B178" s="16"/>
      <c r="C178" s="88"/>
      <c r="D178" s="24" t="s">
        <v>23</v>
      </c>
      <c r="E178" s="649">
        <v>2</v>
      </c>
      <c r="F178" s="650"/>
      <c r="G178" s="651"/>
      <c r="H178" s="302">
        <f t="shared" si="224"/>
        <v>2</v>
      </c>
      <c r="I178" s="352">
        <v>2</v>
      </c>
      <c r="J178" s="353">
        <f t="shared" si="225"/>
        <v>0</v>
      </c>
      <c r="K178" s="234">
        <f t="shared" si="304"/>
        <v>28.571428571428569</v>
      </c>
      <c r="L178" s="354">
        <v>28.571428571428569</v>
      </c>
      <c r="M178" s="227">
        <f t="shared" si="233"/>
        <v>0</v>
      </c>
      <c r="N178" s="649">
        <v>2</v>
      </c>
      <c r="O178" s="650">
        <v>2</v>
      </c>
      <c r="P178" s="651">
        <v>1</v>
      </c>
      <c r="Q178" s="302">
        <f t="shared" si="226"/>
        <v>5</v>
      </c>
      <c r="R178" s="352">
        <v>5</v>
      </c>
      <c r="S178" s="353">
        <f t="shared" si="227"/>
        <v>0</v>
      </c>
      <c r="T178" s="228">
        <f t="shared" si="275"/>
        <v>3.0120481927710845</v>
      </c>
      <c r="U178" s="354">
        <v>3.0120481927710845</v>
      </c>
      <c r="V178" s="229">
        <f t="shared" si="228"/>
        <v>0</v>
      </c>
      <c r="W178" s="230">
        <f t="shared" si="266"/>
        <v>4</v>
      </c>
      <c r="X178" s="231">
        <f t="shared" si="266"/>
        <v>2</v>
      </c>
      <c r="Y178" s="232">
        <f t="shared" si="266"/>
        <v>1</v>
      </c>
      <c r="Z178" s="302">
        <f t="shared" si="229"/>
        <v>7</v>
      </c>
      <c r="AA178" s="352">
        <v>7</v>
      </c>
      <c r="AB178" s="361">
        <f t="shared" si="231"/>
        <v>0</v>
      </c>
      <c r="AC178" s="234">
        <f t="shared" si="276"/>
        <v>4.0462427745664744</v>
      </c>
      <c r="AD178" s="354">
        <v>4.0462427745664744</v>
      </c>
      <c r="AE178" s="235">
        <f>AC178-AD178</f>
        <v>0</v>
      </c>
      <c r="AF178" s="779"/>
      <c r="AG178" s="764"/>
      <c r="AH178" s="767"/>
      <c r="AI178" s="788"/>
      <c r="AJ178" s="764"/>
      <c r="AK178" s="773"/>
      <c r="AL178" s="773"/>
    </row>
    <row r="179" spans="1:38" ht="14.25" thickBot="1" x14ac:dyDescent="0.2">
      <c r="A179" s="15"/>
      <c r="B179" s="16"/>
      <c r="C179" s="88"/>
      <c r="D179" s="27" t="s">
        <v>24</v>
      </c>
      <c r="E179" s="655"/>
      <c r="F179" s="656"/>
      <c r="G179" s="657"/>
      <c r="H179" s="306">
        <f t="shared" si="224"/>
        <v>0</v>
      </c>
      <c r="I179" s="356">
        <v>0</v>
      </c>
      <c r="J179" s="357">
        <f t="shared" si="225"/>
        <v>0</v>
      </c>
      <c r="K179" s="248">
        <f t="shared" si="305"/>
        <v>0</v>
      </c>
      <c r="L179" s="358">
        <v>0</v>
      </c>
      <c r="M179" s="241">
        <f t="shared" si="233"/>
        <v>0</v>
      </c>
      <c r="N179" s="655"/>
      <c r="O179" s="656"/>
      <c r="P179" s="657"/>
      <c r="Q179" s="306">
        <f t="shared" si="226"/>
        <v>0</v>
      </c>
      <c r="R179" s="356">
        <v>0</v>
      </c>
      <c r="S179" s="388">
        <f t="shared" si="227"/>
        <v>0</v>
      </c>
      <c r="T179" s="242">
        <f t="shared" si="278"/>
        <v>0</v>
      </c>
      <c r="U179" s="358">
        <v>0</v>
      </c>
      <c r="V179" s="243">
        <f t="shared" si="228"/>
        <v>0</v>
      </c>
      <c r="W179" s="244">
        <f t="shared" si="266"/>
        <v>0</v>
      </c>
      <c r="X179" s="245">
        <f t="shared" si="266"/>
        <v>0</v>
      </c>
      <c r="Y179" s="246">
        <f t="shared" si="266"/>
        <v>0</v>
      </c>
      <c r="Z179" s="306">
        <f t="shared" si="229"/>
        <v>0</v>
      </c>
      <c r="AA179" s="356">
        <v>0</v>
      </c>
      <c r="AB179" s="359">
        <f t="shared" si="231"/>
        <v>0</v>
      </c>
      <c r="AC179" s="248">
        <f t="shared" si="279"/>
        <v>0</v>
      </c>
      <c r="AD179" s="358">
        <v>0</v>
      </c>
      <c r="AE179" s="249">
        <f t="shared" si="230"/>
        <v>0</v>
      </c>
      <c r="AF179" s="780"/>
      <c r="AG179" s="765"/>
      <c r="AH179" s="768"/>
      <c r="AI179" s="789"/>
      <c r="AJ179" s="765"/>
      <c r="AK179" s="774"/>
      <c r="AL179" s="774"/>
    </row>
    <row r="180" spans="1:38" x14ac:dyDescent="0.15">
      <c r="A180" s="12">
        <v>30</v>
      </c>
      <c r="B180" s="806" t="s">
        <v>53</v>
      </c>
      <c r="C180" s="87">
        <v>360</v>
      </c>
      <c r="D180" s="14" t="s">
        <v>19</v>
      </c>
      <c r="E180" s="658">
        <v>129</v>
      </c>
      <c r="F180" s="659">
        <v>19</v>
      </c>
      <c r="G180" s="660">
        <v>41</v>
      </c>
      <c r="H180" s="323">
        <f t="shared" si="224"/>
        <v>189</v>
      </c>
      <c r="I180" s="408">
        <v>189</v>
      </c>
      <c r="J180" s="409">
        <f t="shared" si="225"/>
        <v>0</v>
      </c>
      <c r="K180" s="383">
        <f t="shared" si="296"/>
        <v>52.5</v>
      </c>
      <c r="L180" s="410">
        <v>52.5</v>
      </c>
      <c r="M180" s="176">
        <f t="shared" si="233"/>
        <v>0</v>
      </c>
      <c r="N180" s="658">
        <v>0</v>
      </c>
      <c r="O180" s="659">
        <v>1</v>
      </c>
      <c r="P180" s="660">
        <v>63</v>
      </c>
      <c r="Q180" s="323">
        <f t="shared" si="226"/>
        <v>64</v>
      </c>
      <c r="R180" s="408">
        <v>64</v>
      </c>
      <c r="S180" s="384">
        <f t="shared" si="227"/>
        <v>0</v>
      </c>
      <c r="T180" s="177">
        <f t="shared" ref="T180" si="314">Q180/C180*100</f>
        <v>17.777777777777779</v>
      </c>
      <c r="U180" s="410">
        <v>17.777777777777779</v>
      </c>
      <c r="V180" s="178">
        <f t="shared" si="228"/>
        <v>0</v>
      </c>
      <c r="W180" s="179">
        <f t="shared" si="266"/>
        <v>129</v>
      </c>
      <c r="X180" s="180">
        <f t="shared" si="266"/>
        <v>20</v>
      </c>
      <c r="Y180" s="181">
        <f t="shared" si="266"/>
        <v>104</v>
      </c>
      <c r="Z180" s="323">
        <f t="shared" si="229"/>
        <v>253</v>
      </c>
      <c r="AA180" s="408">
        <v>253</v>
      </c>
      <c r="AB180" s="339">
        <f t="shared" si="231"/>
        <v>0</v>
      </c>
      <c r="AC180" s="183">
        <f t="shared" si="282"/>
        <v>70.277777777777771</v>
      </c>
      <c r="AD180" s="410">
        <v>70.277777777777771</v>
      </c>
      <c r="AE180" s="184">
        <f t="shared" si="230"/>
        <v>0</v>
      </c>
      <c r="AF180" s="778">
        <v>107</v>
      </c>
      <c r="AG180" s="763">
        <v>107</v>
      </c>
      <c r="AH180" s="766">
        <f t="shared" ref="AH180" si="315">AF180-AG180</f>
        <v>0</v>
      </c>
      <c r="AI180" s="787">
        <v>0</v>
      </c>
      <c r="AJ180" s="763">
        <v>0</v>
      </c>
      <c r="AK180" s="772">
        <f t="shared" ref="AK180" si="316">AI180-AJ180</f>
        <v>0</v>
      </c>
      <c r="AL180" s="809"/>
    </row>
    <row r="181" spans="1:38" x14ac:dyDescent="0.15">
      <c r="A181" s="15"/>
      <c r="B181" s="807"/>
      <c r="C181" s="88"/>
      <c r="D181" s="17" t="s">
        <v>20</v>
      </c>
      <c r="E181" s="661">
        <v>76</v>
      </c>
      <c r="F181" s="662">
        <v>16</v>
      </c>
      <c r="G181" s="663">
        <v>30</v>
      </c>
      <c r="H181" s="326">
        <f t="shared" si="224"/>
        <v>122</v>
      </c>
      <c r="I181" s="411">
        <v>126</v>
      </c>
      <c r="J181" s="412">
        <f t="shared" si="225"/>
        <v>-4</v>
      </c>
      <c r="K181" s="197">
        <f t="shared" si="300"/>
        <v>64.550264550264544</v>
      </c>
      <c r="L181" s="413">
        <v>66.666666666666657</v>
      </c>
      <c r="M181" s="190">
        <f t="shared" si="233"/>
        <v>-2.1164021164021136</v>
      </c>
      <c r="N181" s="661">
        <v>0</v>
      </c>
      <c r="O181" s="662">
        <v>1</v>
      </c>
      <c r="P181" s="663">
        <v>57</v>
      </c>
      <c r="Q181" s="326">
        <f t="shared" si="226"/>
        <v>58</v>
      </c>
      <c r="R181" s="411">
        <v>58</v>
      </c>
      <c r="S181" s="385">
        <f t="shared" si="227"/>
        <v>0</v>
      </c>
      <c r="T181" s="188">
        <f t="shared" si="265"/>
        <v>90.625</v>
      </c>
      <c r="U181" s="413">
        <v>90.625</v>
      </c>
      <c r="V181" s="192">
        <f t="shared" si="228"/>
        <v>0</v>
      </c>
      <c r="W181" s="193">
        <f t="shared" si="266"/>
        <v>76</v>
      </c>
      <c r="X181" s="194">
        <f t="shared" si="266"/>
        <v>17</v>
      </c>
      <c r="Y181" s="195">
        <f t="shared" si="266"/>
        <v>87</v>
      </c>
      <c r="Z181" s="326">
        <f t="shared" si="229"/>
        <v>180</v>
      </c>
      <c r="AA181" s="411">
        <v>184</v>
      </c>
      <c r="AB181" s="343">
        <f t="shared" si="231"/>
        <v>-4</v>
      </c>
      <c r="AC181" s="197">
        <f t="shared" si="286"/>
        <v>71.146245059288532</v>
      </c>
      <c r="AD181" s="413">
        <v>72.727272727272734</v>
      </c>
      <c r="AE181" s="198">
        <f t="shared" si="230"/>
        <v>-1.5810276679842019</v>
      </c>
      <c r="AF181" s="779"/>
      <c r="AG181" s="764"/>
      <c r="AH181" s="767"/>
      <c r="AI181" s="788"/>
      <c r="AJ181" s="764"/>
      <c r="AK181" s="773"/>
      <c r="AL181" s="810"/>
    </row>
    <row r="182" spans="1:38" s="18" customFormat="1" ht="12" customHeight="1" x14ac:dyDescent="0.15">
      <c r="A182" s="20"/>
      <c r="B182" s="21"/>
      <c r="C182" s="89"/>
      <c r="D182" s="22" t="s">
        <v>21</v>
      </c>
      <c r="E182" s="649">
        <v>56</v>
      </c>
      <c r="F182" s="650">
        <v>16</v>
      </c>
      <c r="G182" s="651">
        <v>23</v>
      </c>
      <c r="H182" s="318">
        <f t="shared" si="224"/>
        <v>95</v>
      </c>
      <c r="I182" s="344">
        <v>97</v>
      </c>
      <c r="J182" s="414">
        <f t="shared" si="225"/>
        <v>-2</v>
      </c>
      <c r="K182" s="210">
        <f t="shared" si="301"/>
        <v>50.264550264550266</v>
      </c>
      <c r="L182" s="346">
        <v>51.322751322751323</v>
      </c>
      <c r="M182" s="204">
        <f t="shared" si="233"/>
        <v>-1.0582010582010568</v>
      </c>
      <c r="N182" s="649"/>
      <c r="O182" s="650">
        <v>1</v>
      </c>
      <c r="P182" s="651">
        <v>51</v>
      </c>
      <c r="Q182" s="318">
        <f t="shared" si="226"/>
        <v>52</v>
      </c>
      <c r="R182" s="344">
        <v>52</v>
      </c>
      <c r="S182" s="386">
        <f t="shared" si="227"/>
        <v>0</v>
      </c>
      <c r="T182" s="202">
        <f t="shared" ref="T182" si="317">Q182/Q180*100</f>
        <v>81.25</v>
      </c>
      <c r="U182" s="346">
        <v>81.25</v>
      </c>
      <c r="V182" s="205">
        <f t="shared" si="228"/>
        <v>0</v>
      </c>
      <c r="W182" s="206">
        <f t="shared" si="266"/>
        <v>56</v>
      </c>
      <c r="X182" s="207">
        <f t="shared" si="266"/>
        <v>17</v>
      </c>
      <c r="Y182" s="208">
        <f t="shared" si="266"/>
        <v>74</v>
      </c>
      <c r="Z182" s="318">
        <f t="shared" si="229"/>
        <v>147</v>
      </c>
      <c r="AA182" s="344">
        <v>149</v>
      </c>
      <c r="AB182" s="347">
        <f t="shared" si="231"/>
        <v>-2</v>
      </c>
      <c r="AC182" s="210">
        <f t="shared" si="289"/>
        <v>58.102766798418969</v>
      </c>
      <c r="AD182" s="346">
        <v>58.89328063241107</v>
      </c>
      <c r="AE182" s="211">
        <f t="shared" si="230"/>
        <v>-0.79051383399210096</v>
      </c>
      <c r="AF182" s="779"/>
      <c r="AG182" s="764"/>
      <c r="AH182" s="767"/>
      <c r="AI182" s="788"/>
      <c r="AJ182" s="764"/>
      <c r="AK182" s="773"/>
      <c r="AL182" s="810"/>
    </row>
    <row r="183" spans="1:38" s="18" customFormat="1" ht="12" customHeight="1" x14ac:dyDescent="0.15">
      <c r="A183" s="20"/>
      <c r="B183" s="21"/>
      <c r="C183" s="89"/>
      <c r="D183" s="23" t="s">
        <v>22</v>
      </c>
      <c r="E183" s="652">
        <v>20</v>
      </c>
      <c r="F183" s="653"/>
      <c r="G183" s="654">
        <v>7</v>
      </c>
      <c r="H183" s="298">
        <f t="shared" si="224"/>
        <v>27</v>
      </c>
      <c r="I183" s="348">
        <v>29</v>
      </c>
      <c r="J183" s="415">
        <f t="shared" si="225"/>
        <v>-2</v>
      </c>
      <c r="K183" s="220">
        <f t="shared" si="303"/>
        <v>14.285714285714285</v>
      </c>
      <c r="L183" s="350">
        <v>15.343915343915343</v>
      </c>
      <c r="M183" s="217">
        <f t="shared" si="233"/>
        <v>-1.0582010582010586</v>
      </c>
      <c r="N183" s="652"/>
      <c r="O183" s="653"/>
      <c r="P183" s="654">
        <v>6</v>
      </c>
      <c r="Q183" s="298">
        <f t="shared" si="226"/>
        <v>6</v>
      </c>
      <c r="R183" s="348">
        <v>6</v>
      </c>
      <c r="S183" s="387">
        <f t="shared" si="227"/>
        <v>0</v>
      </c>
      <c r="T183" s="215">
        <f t="shared" si="272"/>
        <v>9.375</v>
      </c>
      <c r="U183" s="350">
        <v>9.375</v>
      </c>
      <c r="V183" s="218">
        <f t="shared" si="228"/>
        <v>0</v>
      </c>
      <c r="W183" s="206">
        <f t="shared" si="266"/>
        <v>20</v>
      </c>
      <c r="X183" s="207">
        <f t="shared" si="266"/>
        <v>0</v>
      </c>
      <c r="Y183" s="208">
        <f t="shared" si="266"/>
        <v>13</v>
      </c>
      <c r="Z183" s="298">
        <f t="shared" si="229"/>
        <v>33</v>
      </c>
      <c r="AA183" s="348">
        <v>35</v>
      </c>
      <c r="AB183" s="351">
        <f t="shared" si="231"/>
        <v>-2</v>
      </c>
      <c r="AC183" s="220">
        <f t="shared" si="291"/>
        <v>13.043478260869565</v>
      </c>
      <c r="AD183" s="350">
        <v>13.83399209486166</v>
      </c>
      <c r="AE183" s="221">
        <f t="shared" si="230"/>
        <v>-0.79051383399209563</v>
      </c>
      <c r="AF183" s="779"/>
      <c r="AG183" s="764"/>
      <c r="AH183" s="767"/>
      <c r="AI183" s="788"/>
      <c r="AJ183" s="764"/>
      <c r="AK183" s="773"/>
      <c r="AL183" s="810"/>
    </row>
    <row r="184" spans="1:38" x14ac:dyDescent="0.15">
      <c r="A184" s="15"/>
      <c r="B184" s="16"/>
      <c r="C184" s="88"/>
      <c r="D184" s="24" t="s">
        <v>23</v>
      </c>
      <c r="E184" s="649">
        <v>53</v>
      </c>
      <c r="F184" s="650">
        <v>3</v>
      </c>
      <c r="G184" s="651">
        <v>11</v>
      </c>
      <c r="H184" s="329">
        <f t="shared" si="224"/>
        <v>67</v>
      </c>
      <c r="I184" s="416">
        <v>63</v>
      </c>
      <c r="J184" s="355">
        <f t="shared" si="225"/>
        <v>4</v>
      </c>
      <c r="K184" s="234">
        <f t="shared" si="304"/>
        <v>35.449735449735449</v>
      </c>
      <c r="L184" s="417">
        <v>33.333333333333329</v>
      </c>
      <c r="M184" s="227">
        <f t="shared" si="233"/>
        <v>2.1164021164021207</v>
      </c>
      <c r="N184" s="649"/>
      <c r="O184" s="650"/>
      <c r="P184" s="651">
        <v>6</v>
      </c>
      <c r="Q184" s="329">
        <f t="shared" si="226"/>
        <v>6</v>
      </c>
      <c r="R184" s="416">
        <v>6</v>
      </c>
      <c r="S184" s="353">
        <f t="shared" si="227"/>
        <v>0</v>
      </c>
      <c r="T184" s="228">
        <f t="shared" si="275"/>
        <v>9.375</v>
      </c>
      <c r="U184" s="417">
        <v>9.375</v>
      </c>
      <c r="V184" s="229">
        <f t="shared" si="228"/>
        <v>0</v>
      </c>
      <c r="W184" s="230">
        <f t="shared" si="266"/>
        <v>53</v>
      </c>
      <c r="X184" s="231">
        <f t="shared" si="266"/>
        <v>3</v>
      </c>
      <c r="Y184" s="232">
        <f t="shared" si="266"/>
        <v>17</v>
      </c>
      <c r="Z184" s="329">
        <f t="shared" si="229"/>
        <v>73</v>
      </c>
      <c r="AA184" s="416">
        <v>69</v>
      </c>
      <c r="AB184" s="361">
        <f t="shared" si="231"/>
        <v>4</v>
      </c>
      <c r="AC184" s="234">
        <f t="shared" si="293"/>
        <v>28.853754940711461</v>
      </c>
      <c r="AD184" s="417">
        <v>27.27272727272727</v>
      </c>
      <c r="AE184" s="235">
        <f t="shared" si="230"/>
        <v>1.5810276679841913</v>
      </c>
      <c r="AF184" s="779"/>
      <c r="AG184" s="764"/>
      <c r="AH184" s="767"/>
      <c r="AI184" s="788"/>
      <c r="AJ184" s="764"/>
      <c r="AK184" s="773"/>
      <c r="AL184" s="810"/>
    </row>
    <row r="185" spans="1:38" ht="14.25" thickBot="1" x14ac:dyDescent="0.2">
      <c r="A185" s="15"/>
      <c r="B185" s="16"/>
      <c r="C185" s="88"/>
      <c r="D185" s="27" t="s">
        <v>24</v>
      </c>
      <c r="E185" s="655"/>
      <c r="F185" s="656"/>
      <c r="G185" s="657"/>
      <c r="H185" s="332">
        <f t="shared" si="224"/>
        <v>0</v>
      </c>
      <c r="I185" s="418">
        <v>0</v>
      </c>
      <c r="J185" s="419">
        <f t="shared" si="225"/>
        <v>0</v>
      </c>
      <c r="K185" s="248">
        <f t="shared" si="305"/>
        <v>0</v>
      </c>
      <c r="L185" s="420">
        <v>0</v>
      </c>
      <c r="M185" s="241">
        <f t="shared" si="233"/>
        <v>0</v>
      </c>
      <c r="N185" s="655"/>
      <c r="O185" s="656"/>
      <c r="P185" s="657"/>
      <c r="Q185" s="332">
        <f t="shared" si="226"/>
        <v>0</v>
      </c>
      <c r="R185" s="418">
        <v>0</v>
      </c>
      <c r="S185" s="388">
        <f t="shared" si="227"/>
        <v>0</v>
      </c>
      <c r="T185" s="242">
        <f t="shared" si="278"/>
        <v>0</v>
      </c>
      <c r="U185" s="420">
        <v>0</v>
      </c>
      <c r="V185" s="243">
        <f t="shared" si="228"/>
        <v>0</v>
      </c>
      <c r="W185" s="244">
        <f t="shared" si="266"/>
        <v>0</v>
      </c>
      <c r="X185" s="245">
        <f t="shared" si="266"/>
        <v>0</v>
      </c>
      <c r="Y185" s="246">
        <f t="shared" si="266"/>
        <v>0</v>
      </c>
      <c r="Z185" s="332">
        <f t="shared" si="229"/>
        <v>0</v>
      </c>
      <c r="AA185" s="418">
        <v>0</v>
      </c>
      <c r="AB185" s="359">
        <f t="shared" si="231"/>
        <v>0</v>
      </c>
      <c r="AC185" s="248">
        <f t="shared" si="295"/>
        <v>0</v>
      </c>
      <c r="AD185" s="420">
        <v>0</v>
      </c>
      <c r="AE185" s="249">
        <f t="shared" si="230"/>
        <v>0</v>
      </c>
      <c r="AF185" s="780"/>
      <c r="AG185" s="765"/>
      <c r="AH185" s="768"/>
      <c r="AI185" s="789"/>
      <c r="AJ185" s="765"/>
      <c r="AK185" s="774"/>
      <c r="AL185" s="811"/>
    </row>
    <row r="186" spans="1:38" x14ac:dyDescent="0.15">
      <c r="A186" s="28">
        <v>31</v>
      </c>
      <c r="B186" s="29" t="s">
        <v>54</v>
      </c>
      <c r="C186" s="100">
        <v>441</v>
      </c>
      <c r="D186" s="30" t="s">
        <v>19</v>
      </c>
      <c r="E186" s="658">
        <v>231</v>
      </c>
      <c r="F186" s="659">
        <v>53</v>
      </c>
      <c r="G186" s="660">
        <v>72</v>
      </c>
      <c r="H186" s="310">
        <f t="shared" si="224"/>
        <v>356</v>
      </c>
      <c r="I186" s="336">
        <v>356</v>
      </c>
      <c r="J186" s="409">
        <f t="shared" si="225"/>
        <v>0</v>
      </c>
      <c r="K186" s="383">
        <f t="shared" si="296"/>
        <v>80.725623582766431</v>
      </c>
      <c r="L186" s="338">
        <v>80.725623582766431</v>
      </c>
      <c r="M186" s="176">
        <f t="shared" si="233"/>
        <v>0</v>
      </c>
      <c r="N186" s="679">
        <v>13</v>
      </c>
      <c r="O186" s="659">
        <v>11</v>
      </c>
      <c r="P186" s="660">
        <v>4</v>
      </c>
      <c r="Q186" s="310">
        <f t="shared" si="226"/>
        <v>28</v>
      </c>
      <c r="R186" s="336">
        <v>28</v>
      </c>
      <c r="S186" s="384">
        <f t="shared" si="227"/>
        <v>0</v>
      </c>
      <c r="T186" s="177">
        <f t="shared" ref="T186" si="318">Q186/C186*100</f>
        <v>6.3492063492063489</v>
      </c>
      <c r="U186" s="338">
        <v>6.3492063492063489</v>
      </c>
      <c r="V186" s="178">
        <f t="shared" si="228"/>
        <v>0</v>
      </c>
      <c r="W186" s="179">
        <f t="shared" si="266"/>
        <v>244</v>
      </c>
      <c r="X186" s="180">
        <f t="shared" si="266"/>
        <v>64</v>
      </c>
      <c r="Y186" s="181">
        <f t="shared" si="266"/>
        <v>76</v>
      </c>
      <c r="Z186" s="310">
        <f t="shared" si="229"/>
        <v>384</v>
      </c>
      <c r="AA186" s="336">
        <v>384</v>
      </c>
      <c r="AB186" s="339">
        <f t="shared" si="231"/>
        <v>0</v>
      </c>
      <c r="AC186" s="183">
        <f t="shared" si="261"/>
        <v>87.074829931972786</v>
      </c>
      <c r="AD186" s="338">
        <v>87.074829931972786</v>
      </c>
      <c r="AE186" s="184">
        <f t="shared" si="230"/>
        <v>0</v>
      </c>
      <c r="AF186" s="778">
        <v>57</v>
      </c>
      <c r="AG186" s="763">
        <v>57</v>
      </c>
      <c r="AH186" s="766">
        <f t="shared" ref="AH186" si="319">AF186-AG186</f>
        <v>0</v>
      </c>
      <c r="AI186" s="790">
        <v>0</v>
      </c>
      <c r="AJ186" s="763">
        <v>0</v>
      </c>
      <c r="AK186" s="772">
        <f t="shared" ref="AK186" si="320">AI186-AJ186</f>
        <v>0</v>
      </c>
      <c r="AL186" s="809"/>
    </row>
    <row r="187" spans="1:38" x14ac:dyDescent="0.15">
      <c r="A187" s="31"/>
      <c r="B187" s="32"/>
      <c r="C187" s="147"/>
      <c r="D187" s="17" t="s">
        <v>20</v>
      </c>
      <c r="E187" s="661">
        <v>111</v>
      </c>
      <c r="F187" s="662">
        <v>35</v>
      </c>
      <c r="G187" s="663">
        <v>46</v>
      </c>
      <c r="H187" s="314">
        <f t="shared" si="224"/>
        <v>192</v>
      </c>
      <c r="I187" s="340">
        <v>192</v>
      </c>
      <c r="J187" s="412">
        <f t="shared" si="225"/>
        <v>0</v>
      </c>
      <c r="K187" s="197">
        <f t="shared" si="300"/>
        <v>53.932584269662918</v>
      </c>
      <c r="L187" s="342">
        <v>53.932584269662918</v>
      </c>
      <c r="M187" s="190">
        <f t="shared" si="233"/>
        <v>0</v>
      </c>
      <c r="N187" s="680">
        <v>12</v>
      </c>
      <c r="O187" s="662">
        <v>11</v>
      </c>
      <c r="P187" s="663">
        <v>3</v>
      </c>
      <c r="Q187" s="314">
        <f t="shared" si="226"/>
        <v>26</v>
      </c>
      <c r="R187" s="340">
        <v>26</v>
      </c>
      <c r="S187" s="385">
        <f t="shared" si="227"/>
        <v>0</v>
      </c>
      <c r="T187" s="188">
        <f t="shared" si="265"/>
        <v>92.857142857142861</v>
      </c>
      <c r="U187" s="342">
        <v>92.857142857142861</v>
      </c>
      <c r="V187" s="192">
        <f t="shared" si="228"/>
        <v>0</v>
      </c>
      <c r="W187" s="193">
        <f t="shared" si="266"/>
        <v>123</v>
      </c>
      <c r="X187" s="194">
        <f t="shared" si="266"/>
        <v>46</v>
      </c>
      <c r="Y187" s="195">
        <f t="shared" si="266"/>
        <v>49</v>
      </c>
      <c r="Z187" s="314">
        <f t="shared" si="229"/>
        <v>218</v>
      </c>
      <c r="AA187" s="340">
        <v>218</v>
      </c>
      <c r="AB187" s="343">
        <f t="shared" si="231"/>
        <v>0</v>
      </c>
      <c r="AC187" s="197">
        <f t="shared" si="267"/>
        <v>56.770833333333336</v>
      </c>
      <c r="AD187" s="342">
        <v>56.770833333333336</v>
      </c>
      <c r="AE187" s="198">
        <f t="shared" si="230"/>
        <v>0</v>
      </c>
      <c r="AF187" s="779"/>
      <c r="AG187" s="764"/>
      <c r="AH187" s="767"/>
      <c r="AI187" s="791"/>
      <c r="AJ187" s="764"/>
      <c r="AK187" s="773"/>
      <c r="AL187" s="810"/>
    </row>
    <row r="188" spans="1:38" s="18" customFormat="1" ht="12" customHeight="1" x14ac:dyDescent="0.15">
      <c r="A188" s="33"/>
      <c r="B188" s="34"/>
      <c r="C188" s="98"/>
      <c r="D188" s="22" t="s">
        <v>21</v>
      </c>
      <c r="E188" s="649">
        <v>105</v>
      </c>
      <c r="F188" s="650">
        <v>33</v>
      </c>
      <c r="G188" s="651">
        <v>45</v>
      </c>
      <c r="H188" s="318">
        <f t="shared" si="224"/>
        <v>183</v>
      </c>
      <c r="I188" s="344">
        <v>183</v>
      </c>
      <c r="J188" s="414">
        <f t="shared" si="225"/>
        <v>0</v>
      </c>
      <c r="K188" s="210">
        <f t="shared" si="301"/>
        <v>51.40449438202247</v>
      </c>
      <c r="L188" s="346">
        <v>51.40449438202247</v>
      </c>
      <c r="M188" s="204">
        <f t="shared" si="233"/>
        <v>0</v>
      </c>
      <c r="N188" s="649">
        <v>12</v>
      </c>
      <c r="O188" s="650">
        <v>11</v>
      </c>
      <c r="P188" s="651">
        <v>3</v>
      </c>
      <c r="Q188" s="318">
        <f t="shared" si="226"/>
        <v>26</v>
      </c>
      <c r="R188" s="344">
        <v>26</v>
      </c>
      <c r="S188" s="386">
        <f t="shared" si="227"/>
        <v>0</v>
      </c>
      <c r="T188" s="202">
        <f t="shared" ref="T188" si="321">Q188/Q186*100</f>
        <v>92.857142857142861</v>
      </c>
      <c r="U188" s="346">
        <v>92.857142857142861</v>
      </c>
      <c r="V188" s="205">
        <f t="shared" si="228"/>
        <v>0</v>
      </c>
      <c r="W188" s="206">
        <f t="shared" si="266"/>
        <v>117</v>
      </c>
      <c r="X188" s="207">
        <f t="shared" si="266"/>
        <v>44</v>
      </c>
      <c r="Y188" s="208">
        <f t="shared" si="266"/>
        <v>48</v>
      </c>
      <c r="Z188" s="318">
        <f t="shared" si="229"/>
        <v>209</v>
      </c>
      <c r="AA188" s="344">
        <v>209</v>
      </c>
      <c r="AB188" s="347">
        <f t="shared" si="231"/>
        <v>0</v>
      </c>
      <c r="AC188" s="210">
        <f t="shared" si="270"/>
        <v>54.427083333333336</v>
      </c>
      <c r="AD188" s="346">
        <v>54.427083333333336</v>
      </c>
      <c r="AE188" s="211">
        <f t="shared" si="230"/>
        <v>0</v>
      </c>
      <c r="AF188" s="779"/>
      <c r="AG188" s="764"/>
      <c r="AH188" s="767"/>
      <c r="AI188" s="791"/>
      <c r="AJ188" s="764"/>
      <c r="AK188" s="773"/>
      <c r="AL188" s="810"/>
    </row>
    <row r="189" spans="1:38" s="18" customFormat="1" ht="12" customHeight="1" x14ac:dyDescent="0.15">
      <c r="A189" s="33"/>
      <c r="B189" s="34"/>
      <c r="C189" s="98"/>
      <c r="D189" s="23" t="s">
        <v>22</v>
      </c>
      <c r="E189" s="652">
        <v>6</v>
      </c>
      <c r="F189" s="653">
        <v>2</v>
      </c>
      <c r="G189" s="654">
        <v>1</v>
      </c>
      <c r="H189" s="298">
        <f t="shared" si="224"/>
        <v>9</v>
      </c>
      <c r="I189" s="348">
        <v>9</v>
      </c>
      <c r="J189" s="415">
        <f t="shared" si="225"/>
        <v>0</v>
      </c>
      <c r="K189" s="220">
        <f t="shared" si="303"/>
        <v>2.5280898876404492</v>
      </c>
      <c r="L189" s="350">
        <v>2.5280898876404492</v>
      </c>
      <c r="M189" s="217">
        <f t="shared" si="233"/>
        <v>0</v>
      </c>
      <c r="N189" s="652">
        <v>0</v>
      </c>
      <c r="O189" s="653">
        <v>0</v>
      </c>
      <c r="P189" s="654">
        <v>0</v>
      </c>
      <c r="Q189" s="298">
        <f t="shared" si="226"/>
        <v>0</v>
      </c>
      <c r="R189" s="348">
        <v>0</v>
      </c>
      <c r="S189" s="387">
        <f t="shared" si="227"/>
        <v>0</v>
      </c>
      <c r="T189" s="215">
        <f t="shared" si="272"/>
        <v>0</v>
      </c>
      <c r="U189" s="350">
        <v>0</v>
      </c>
      <c r="V189" s="218">
        <f t="shared" si="228"/>
        <v>0</v>
      </c>
      <c r="W189" s="206">
        <f t="shared" si="266"/>
        <v>6</v>
      </c>
      <c r="X189" s="207">
        <f t="shared" si="266"/>
        <v>2</v>
      </c>
      <c r="Y189" s="208">
        <f t="shared" si="266"/>
        <v>1</v>
      </c>
      <c r="Z189" s="298">
        <f t="shared" si="229"/>
        <v>9</v>
      </c>
      <c r="AA189" s="348">
        <v>9</v>
      </c>
      <c r="AB189" s="351">
        <f t="shared" si="231"/>
        <v>0</v>
      </c>
      <c r="AC189" s="220">
        <f t="shared" si="273"/>
        <v>2.34375</v>
      </c>
      <c r="AD189" s="350">
        <v>2.34375</v>
      </c>
      <c r="AE189" s="221">
        <f t="shared" si="230"/>
        <v>0</v>
      </c>
      <c r="AF189" s="779"/>
      <c r="AG189" s="764"/>
      <c r="AH189" s="767"/>
      <c r="AI189" s="791"/>
      <c r="AJ189" s="764"/>
      <c r="AK189" s="773"/>
      <c r="AL189" s="810"/>
    </row>
    <row r="190" spans="1:38" x14ac:dyDescent="0.15">
      <c r="A190" s="31"/>
      <c r="B190" s="32"/>
      <c r="C190" s="147"/>
      <c r="D190" s="35" t="s">
        <v>23</v>
      </c>
      <c r="E190" s="649">
        <v>120</v>
      </c>
      <c r="F190" s="650">
        <v>18</v>
      </c>
      <c r="G190" s="651">
        <v>26</v>
      </c>
      <c r="H190" s="302">
        <f t="shared" si="224"/>
        <v>164</v>
      </c>
      <c r="I190" s="352">
        <v>164</v>
      </c>
      <c r="J190" s="355">
        <f t="shared" si="225"/>
        <v>0</v>
      </c>
      <c r="K190" s="234">
        <f t="shared" si="304"/>
        <v>46.067415730337082</v>
      </c>
      <c r="L190" s="354">
        <v>46.067415730337082</v>
      </c>
      <c r="M190" s="227">
        <f t="shared" si="233"/>
        <v>0</v>
      </c>
      <c r="N190" s="649">
        <v>1</v>
      </c>
      <c r="O190" s="650">
        <v>0</v>
      </c>
      <c r="P190" s="651">
        <v>1</v>
      </c>
      <c r="Q190" s="302">
        <f t="shared" si="226"/>
        <v>2</v>
      </c>
      <c r="R190" s="352">
        <v>2</v>
      </c>
      <c r="S190" s="353">
        <f t="shared" si="227"/>
        <v>0</v>
      </c>
      <c r="T190" s="228">
        <f t="shared" si="275"/>
        <v>7.1428571428571423</v>
      </c>
      <c r="U190" s="354">
        <v>7.1428571428571423</v>
      </c>
      <c r="V190" s="229">
        <f t="shared" si="228"/>
        <v>0</v>
      </c>
      <c r="W190" s="230">
        <f t="shared" si="266"/>
        <v>121</v>
      </c>
      <c r="X190" s="231">
        <f t="shared" si="266"/>
        <v>18</v>
      </c>
      <c r="Y190" s="232">
        <f t="shared" si="266"/>
        <v>27</v>
      </c>
      <c r="Z190" s="302">
        <f t="shared" si="229"/>
        <v>166</v>
      </c>
      <c r="AA190" s="352">
        <v>166</v>
      </c>
      <c r="AB190" s="361">
        <f t="shared" si="231"/>
        <v>0</v>
      </c>
      <c r="AC190" s="234">
        <f t="shared" si="276"/>
        <v>43.229166666666671</v>
      </c>
      <c r="AD190" s="354">
        <v>43.229166666666671</v>
      </c>
      <c r="AE190" s="235">
        <f t="shared" si="230"/>
        <v>0</v>
      </c>
      <c r="AF190" s="779"/>
      <c r="AG190" s="764"/>
      <c r="AH190" s="767"/>
      <c r="AI190" s="791"/>
      <c r="AJ190" s="764"/>
      <c r="AK190" s="773"/>
      <c r="AL190" s="810"/>
    </row>
    <row r="191" spans="1:38" ht="14.25" thickBot="1" x14ac:dyDescent="0.2">
      <c r="A191" s="31"/>
      <c r="B191" s="32"/>
      <c r="C191" s="147"/>
      <c r="D191" s="38" t="s">
        <v>24</v>
      </c>
      <c r="E191" s="655">
        <v>0</v>
      </c>
      <c r="F191" s="656">
        <v>0</v>
      </c>
      <c r="G191" s="657">
        <v>0</v>
      </c>
      <c r="H191" s="306">
        <f t="shared" si="224"/>
        <v>0</v>
      </c>
      <c r="I191" s="356">
        <v>0</v>
      </c>
      <c r="J191" s="419">
        <f t="shared" si="225"/>
        <v>0</v>
      </c>
      <c r="K191" s="248">
        <f t="shared" si="305"/>
        <v>0</v>
      </c>
      <c r="L191" s="358">
        <v>0</v>
      </c>
      <c r="M191" s="241">
        <f t="shared" si="233"/>
        <v>0</v>
      </c>
      <c r="N191" s="655">
        <v>0</v>
      </c>
      <c r="O191" s="656">
        <v>0</v>
      </c>
      <c r="P191" s="657">
        <v>0</v>
      </c>
      <c r="Q191" s="306">
        <f t="shared" si="226"/>
        <v>0</v>
      </c>
      <c r="R191" s="356">
        <v>0</v>
      </c>
      <c r="S191" s="388">
        <f t="shared" si="227"/>
        <v>0</v>
      </c>
      <c r="T191" s="242">
        <f t="shared" si="278"/>
        <v>0</v>
      </c>
      <c r="U191" s="358">
        <v>0</v>
      </c>
      <c r="V191" s="243">
        <f t="shared" si="228"/>
        <v>0</v>
      </c>
      <c r="W191" s="244">
        <f t="shared" si="266"/>
        <v>0</v>
      </c>
      <c r="X191" s="245">
        <f t="shared" si="266"/>
        <v>0</v>
      </c>
      <c r="Y191" s="246">
        <f t="shared" si="266"/>
        <v>0</v>
      </c>
      <c r="Z191" s="306">
        <f t="shared" si="229"/>
        <v>0</v>
      </c>
      <c r="AA191" s="356">
        <v>0</v>
      </c>
      <c r="AB191" s="359">
        <f t="shared" si="231"/>
        <v>0</v>
      </c>
      <c r="AC191" s="248">
        <f t="shared" si="279"/>
        <v>0</v>
      </c>
      <c r="AD191" s="358">
        <v>0</v>
      </c>
      <c r="AE191" s="249">
        <f t="shared" si="230"/>
        <v>0</v>
      </c>
      <c r="AF191" s="780"/>
      <c r="AG191" s="765"/>
      <c r="AH191" s="768"/>
      <c r="AI191" s="792"/>
      <c r="AJ191" s="765"/>
      <c r="AK191" s="774"/>
      <c r="AL191" s="811"/>
    </row>
    <row r="192" spans="1:38" x14ac:dyDescent="0.15">
      <c r="A192" s="28">
        <v>32</v>
      </c>
      <c r="B192" s="29" t="s">
        <v>55</v>
      </c>
      <c r="C192" s="100">
        <v>562</v>
      </c>
      <c r="D192" s="30" t="s">
        <v>19</v>
      </c>
      <c r="E192" s="658">
        <v>190</v>
      </c>
      <c r="F192" s="659">
        <v>50</v>
      </c>
      <c r="G192" s="660">
        <v>204</v>
      </c>
      <c r="H192" s="310">
        <f t="shared" si="224"/>
        <v>444</v>
      </c>
      <c r="I192" s="336">
        <v>444</v>
      </c>
      <c r="J192" s="409">
        <f t="shared" si="225"/>
        <v>0</v>
      </c>
      <c r="K192" s="383">
        <f t="shared" ref="K192" si="322">H192/C192*100</f>
        <v>79.003558718861214</v>
      </c>
      <c r="L192" s="338">
        <v>79.003558718861214</v>
      </c>
      <c r="M192" s="176">
        <f t="shared" si="233"/>
        <v>0</v>
      </c>
      <c r="N192" s="658">
        <v>0</v>
      </c>
      <c r="O192" s="659">
        <v>6</v>
      </c>
      <c r="P192" s="660">
        <v>5</v>
      </c>
      <c r="Q192" s="310">
        <f t="shared" si="226"/>
        <v>11</v>
      </c>
      <c r="R192" s="336">
        <v>11</v>
      </c>
      <c r="S192" s="384">
        <f t="shared" si="227"/>
        <v>0</v>
      </c>
      <c r="T192" s="177">
        <f t="shared" ref="T192" si="323">Q192/C192*100</f>
        <v>1.9572953736654803</v>
      </c>
      <c r="U192" s="338">
        <v>1.9572953736654803</v>
      </c>
      <c r="V192" s="178">
        <f t="shared" si="228"/>
        <v>0</v>
      </c>
      <c r="W192" s="179">
        <f t="shared" si="266"/>
        <v>190</v>
      </c>
      <c r="X192" s="180">
        <f t="shared" si="266"/>
        <v>56</v>
      </c>
      <c r="Y192" s="181">
        <f t="shared" si="266"/>
        <v>209</v>
      </c>
      <c r="Z192" s="310">
        <f t="shared" si="229"/>
        <v>455</v>
      </c>
      <c r="AA192" s="336">
        <v>455</v>
      </c>
      <c r="AB192" s="339">
        <f t="shared" si="231"/>
        <v>0</v>
      </c>
      <c r="AC192" s="183">
        <f t="shared" si="282"/>
        <v>80.960854092526688</v>
      </c>
      <c r="AD192" s="338">
        <v>80.960854092526688</v>
      </c>
      <c r="AE192" s="184">
        <f t="shared" si="230"/>
        <v>0</v>
      </c>
      <c r="AF192" s="778">
        <v>107</v>
      </c>
      <c r="AG192" s="763">
        <v>107</v>
      </c>
      <c r="AH192" s="766">
        <f t="shared" ref="AH192" si="324">AF192-AG192</f>
        <v>0</v>
      </c>
      <c r="AI192" s="790">
        <v>0</v>
      </c>
      <c r="AJ192" s="763">
        <v>0</v>
      </c>
      <c r="AK192" s="772">
        <f t="shared" ref="AK192" si="325">AI192-AJ192</f>
        <v>0</v>
      </c>
      <c r="AL192" s="772"/>
    </row>
    <row r="193" spans="1:38" x14ac:dyDescent="0.15">
      <c r="A193" s="31"/>
      <c r="B193" s="32"/>
      <c r="C193" s="147"/>
      <c r="D193" s="17" t="s">
        <v>20</v>
      </c>
      <c r="E193" s="661">
        <v>92</v>
      </c>
      <c r="F193" s="662">
        <v>34</v>
      </c>
      <c r="G193" s="663">
        <v>146</v>
      </c>
      <c r="H193" s="314">
        <f t="shared" si="224"/>
        <v>272</v>
      </c>
      <c r="I193" s="340">
        <v>272</v>
      </c>
      <c r="J193" s="412">
        <f t="shared" si="225"/>
        <v>0</v>
      </c>
      <c r="K193" s="197">
        <f t="shared" ref="K193" si="326">H193/H192*100</f>
        <v>61.261261261261254</v>
      </c>
      <c r="L193" s="342">
        <v>61.261261261261254</v>
      </c>
      <c r="M193" s="190">
        <f t="shared" si="233"/>
        <v>0</v>
      </c>
      <c r="N193" s="661">
        <v>0</v>
      </c>
      <c r="O193" s="662">
        <v>5</v>
      </c>
      <c r="P193" s="663">
        <v>5</v>
      </c>
      <c r="Q193" s="314">
        <f t="shared" si="226"/>
        <v>10</v>
      </c>
      <c r="R193" s="340">
        <v>10</v>
      </c>
      <c r="S193" s="385">
        <f t="shared" si="227"/>
        <v>0</v>
      </c>
      <c r="T193" s="188">
        <f t="shared" si="265"/>
        <v>90.909090909090907</v>
      </c>
      <c r="U193" s="342">
        <v>90.909090909090907</v>
      </c>
      <c r="V193" s="192">
        <f t="shared" si="228"/>
        <v>0</v>
      </c>
      <c r="W193" s="193">
        <f t="shared" si="266"/>
        <v>92</v>
      </c>
      <c r="X193" s="194">
        <f t="shared" si="266"/>
        <v>39</v>
      </c>
      <c r="Y193" s="195">
        <f t="shared" si="266"/>
        <v>151</v>
      </c>
      <c r="Z193" s="314">
        <f t="shared" si="229"/>
        <v>282</v>
      </c>
      <c r="AA193" s="340">
        <v>282</v>
      </c>
      <c r="AB193" s="343">
        <f t="shared" si="231"/>
        <v>0</v>
      </c>
      <c r="AC193" s="197">
        <f t="shared" si="286"/>
        <v>61.978021978021978</v>
      </c>
      <c r="AD193" s="342">
        <v>61.978021978021978</v>
      </c>
      <c r="AE193" s="198">
        <f t="shared" si="230"/>
        <v>0</v>
      </c>
      <c r="AF193" s="779"/>
      <c r="AG193" s="764"/>
      <c r="AH193" s="767"/>
      <c r="AI193" s="791"/>
      <c r="AJ193" s="764"/>
      <c r="AK193" s="773"/>
      <c r="AL193" s="773"/>
    </row>
    <row r="194" spans="1:38" s="18" customFormat="1" ht="12" customHeight="1" x14ac:dyDescent="0.15">
      <c r="A194" s="33"/>
      <c r="B194" s="34"/>
      <c r="C194" s="98"/>
      <c r="D194" s="22" t="s">
        <v>21</v>
      </c>
      <c r="E194" s="649">
        <v>39</v>
      </c>
      <c r="F194" s="650">
        <v>15</v>
      </c>
      <c r="G194" s="651">
        <v>95</v>
      </c>
      <c r="H194" s="318">
        <f t="shared" si="224"/>
        <v>149</v>
      </c>
      <c r="I194" s="344">
        <v>149</v>
      </c>
      <c r="J194" s="414">
        <f t="shared" si="225"/>
        <v>0</v>
      </c>
      <c r="K194" s="210">
        <f t="shared" ref="K194" si="327">H194/H192*100</f>
        <v>33.558558558558559</v>
      </c>
      <c r="L194" s="346">
        <v>33.558558558558559</v>
      </c>
      <c r="M194" s="204">
        <f t="shared" si="233"/>
        <v>0</v>
      </c>
      <c r="N194" s="649">
        <v>0</v>
      </c>
      <c r="O194" s="650">
        <v>4</v>
      </c>
      <c r="P194" s="651">
        <v>5</v>
      </c>
      <c r="Q194" s="318">
        <f t="shared" si="226"/>
        <v>9</v>
      </c>
      <c r="R194" s="344">
        <v>9</v>
      </c>
      <c r="S194" s="386">
        <f t="shared" si="227"/>
        <v>0</v>
      </c>
      <c r="T194" s="202">
        <f t="shared" ref="T194" si="328">Q194/Q192*100</f>
        <v>81.818181818181827</v>
      </c>
      <c r="U194" s="346">
        <v>81.818181818181827</v>
      </c>
      <c r="V194" s="205">
        <f t="shared" si="228"/>
        <v>0</v>
      </c>
      <c r="W194" s="206">
        <f t="shared" si="266"/>
        <v>39</v>
      </c>
      <c r="X194" s="207">
        <f t="shared" si="266"/>
        <v>19</v>
      </c>
      <c r="Y194" s="208">
        <f t="shared" si="266"/>
        <v>100</v>
      </c>
      <c r="Z194" s="318">
        <f t="shared" si="229"/>
        <v>158</v>
      </c>
      <c r="AA194" s="344">
        <v>158</v>
      </c>
      <c r="AB194" s="347">
        <f t="shared" si="231"/>
        <v>0</v>
      </c>
      <c r="AC194" s="210">
        <f t="shared" si="289"/>
        <v>34.725274725274723</v>
      </c>
      <c r="AD194" s="346">
        <v>34.725274725274723</v>
      </c>
      <c r="AE194" s="211">
        <f t="shared" si="230"/>
        <v>0</v>
      </c>
      <c r="AF194" s="779"/>
      <c r="AG194" s="764"/>
      <c r="AH194" s="767"/>
      <c r="AI194" s="791"/>
      <c r="AJ194" s="764"/>
      <c r="AK194" s="773"/>
      <c r="AL194" s="773"/>
    </row>
    <row r="195" spans="1:38" s="18" customFormat="1" ht="12" customHeight="1" x14ac:dyDescent="0.15">
      <c r="A195" s="33"/>
      <c r="B195" s="34"/>
      <c r="C195" s="98"/>
      <c r="D195" s="23" t="s">
        <v>22</v>
      </c>
      <c r="E195" s="652">
        <v>53</v>
      </c>
      <c r="F195" s="653">
        <v>19</v>
      </c>
      <c r="G195" s="654">
        <v>51</v>
      </c>
      <c r="H195" s="298">
        <f t="shared" si="224"/>
        <v>123</v>
      </c>
      <c r="I195" s="348">
        <v>123</v>
      </c>
      <c r="J195" s="415">
        <f t="shared" si="225"/>
        <v>0</v>
      </c>
      <c r="K195" s="220">
        <f t="shared" ref="K195" si="329">H195/H192*100</f>
        <v>27.702702702702702</v>
      </c>
      <c r="L195" s="350">
        <v>27.702702702702702</v>
      </c>
      <c r="M195" s="217">
        <f t="shared" si="233"/>
        <v>0</v>
      </c>
      <c r="N195" s="652">
        <v>0</v>
      </c>
      <c r="O195" s="653">
        <v>1</v>
      </c>
      <c r="P195" s="654">
        <v>0</v>
      </c>
      <c r="Q195" s="298">
        <f t="shared" si="226"/>
        <v>1</v>
      </c>
      <c r="R195" s="348">
        <v>1</v>
      </c>
      <c r="S195" s="387">
        <f t="shared" si="227"/>
        <v>0</v>
      </c>
      <c r="T195" s="215">
        <f t="shared" si="272"/>
        <v>9.0909090909090917</v>
      </c>
      <c r="U195" s="350">
        <v>9.0909090909090917</v>
      </c>
      <c r="V195" s="218">
        <f t="shared" si="228"/>
        <v>0</v>
      </c>
      <c r="W195" s="206">
        <f t="shared" si="266"/>
        <v>53</v>
      </c>
      <c r="X195" s="207">
        <f t="shared" si="266"/>
        <v>20</v>
      </c>
      <c r="Y195" s="208">
        <f t="shared" si="266"/>
        <v>51</v>
      </c>
      <c r="Z195" s="298">
        <f t="shared" si="229"/>
        <v>124</v>
      </c>
      <c r="AA195" s="348">
        <v>124</v>
      </c>
      <c r="AB195" s="351">
        <f t="shared" si="231"/>
        <v>0</v>
      </c>
      <c r="AC195" s="220">
        <f t="shared" si="291"/>
        <v>27.252747252747252</v>
      </c>
      <c r="AD195" s="350">
        <v>27.252747252747252</v>
      </c>
      <c r="AE195" s="221">
        <f t="shared" si="230"/>
        <v>0</v>
      </c>
      <c r="AF195" s="779"/>
      <c r="AG195" s="764"/>
      <c r="AH195" s="767"/>
      <c r="AI195" s="791"/>
      <c r="AJ195" s="764"/>
      <c r="AK195" s="773"/>
      <c r="AL195" s="773"/>
    </row>
    <row r="196" spans="1:38" x14ac:dyDescent="0.15">
      <c r="A196" s="31"/>
      <c r="B196" s="32"/>
      <c r="C196" s="147"/>
      <c r="D196" s="35" t="s">
        <v>23</v>
      </c>
      <c r="E196" s="649">
        <v>95</v>
      </c>
      <c r="F196" s="650">
        <v>16</v>
      </c>
      <c r="G196" s="651">
        <v>53</v>
      </c>
      <c r="H196" s="302">
        <f t="shared" si="224"/>
        <v>164</v>
      </c>
      <c r="I196" s="352">
        <v>164</v>
      </c>
      <c r="J196" s="355">
        <f t="shared" si="225"/>
        <v>0</v>
      </c>
      <c r="K196" s="234">
        <f t="shared" ref="K196" si="330">H196/H192*100</f>
        <v>36.936936936936938</v>
      </c>
      <c r="L196" s="354">
        <v>36.936936936936938</v>
      </c>
      <c r="M196" s="227">
        <f t="shared" si="233"/>
        <v>0</v>
      </c>
      <c r="N196" s="649">
        <v>0</v>
      </c>
      <c r="O196" s="650">
        <v>0</v>
      </c>
      <c r="P196" s="651">
        <v>0</v>
      </c>
      <c r="Q196" s="302">
        <f t="shared" si="226"/>
        <v>0</v>
      </c>
      <c r="R196" s="352">
        <v>0</v>
      </c>
      <c r="S196" s="353">
        <f t="shared" si="227"/>
        <v>0</v>
      </c>
      <c r="T196" s="228">
        <f t="shared" si="275"/>
        <v>0</v>
      </c>
      <c r="U196" s="354">
        <v>0</v>
      </c>
      <c r="V196" s="229">
        <f t="shared" si="228"/>
        <v>0</v>
      </c>
      <c r="W196" s="230">
        <f t="shared" si="266"/>
        <v>95</v>
      </c>
      <c r="X196" s="231">
        <f t="shared" si="266"/>
        <v>16</v>
      </c>
      <c r="Y196" s="232">
        <f t="shared" si="266"/>
        <v>53</v>
      </c>
      <c r="Z196" s="302">
        <f t="shared" si="229"/>
        <v>164</v>
      </c>
      <c r="AA196" s="352">
        <v>164</v>
      </c>
      <c r="AB196" s="361">
        <f t="shared" si="231"/>
        <v>0</v>
      </c>
      <c r="AC196" s="234">
        <f t="shared" si="293"/>
        <v>36.043956043956044</v>
      </c>
      <c r="AD196" s="354">
        <v>36.043956043956044</v>
      </c>
      <c r="AE196" s="235">
        <f t="shared" si="230"/>
        <v>0</v>
      </c>
      <c r="AF196" s="779"/>
      <c r="AG196" s="764"/>
      <c r="AH196" s="767"/>
      <c r="AI196" s="791"/>
      <c r="AJ196" s="764"/>
      <c r="AK196" s="773"/>
      <c r="AL196" s="773"/>
    </row>
    <row r="197" spans="1:38" ht="14.25" thickBot="1" x14ac:dyDescent="0.2">
      <c r="A197" s="31"/>
      <c r="B197" s="32"/>
      <c r="C197" s="147"/>
      <c r="D197" s="38" t="s">
        <v>24</v>
      </c>
      <c r="E197" s="655">
        <v>3</v>
      </c>
      <c r="F197" s="656">
        <v>0</v>
      </c>
      <c r="G197" s="657">
        <v>5</v>
      </c>
      <c r="H197" s="306">
        <f t="shared" si="224"/>
        <v>8</v>
      </c>
      <c r="I197" s="356">
        <v>8</v>
      </c>
      <c r="J197" s="419">
        <f t="shared" si="225"/>
        <v>0</v>
      </c>
      <c r="K197" s="248">
        <f t="shared" ref="K197" si="331">H197/H192*100</f>
        <v>1.8018018018018018</v>
      </c>
      <c r="L197" s="358">
        <v>1.8018018018018018</v>
      </c>
      <c r="M197" s="241">
        <f t="shared" si="233"/>
        <v>0</v>
      </c>
      <c r="N197" s="655">
        <v>0</v>
      </c>
      <c r="O197" s="656">
        <v>1</v>
      </c>
      <c r="P197" s="657">
        <v>0</v>
      </c>
      <c r="Q197" s="306">
        <f t="shared" si="226"/>
        <v>1</v>
      </c>
      <c r="R197" s="356">
        <v>1</v>
      </c>
      <c r="S197" s="388">
        <f t="shared" si="227"/>
        <v>0</v>
      </c>
      <c r="T197" s="242">
        <f t="shared" si="278"/>
        <v>9.0909090909090917</v>
      </c>
      <c r="U197" s="358">
        <v>9.0909090909090917</v>
      </c>
      <c r="V197" s="243">
        <f t="shared" si="228"/>
        <v>0</v>
      </c>
      <c r="W197" s="244">
        <f t="shared" si="266"/>
        <v>3</v>
      </c>
      <c r="X197" s="245">
        <f t="shared" si="266"/>
        <v>1</v>
      </c>
      <c r="Y197" s="246">
        <f t="shared" si="266"/>
        <v>5</v>
      </c>
      <c r="Z197" s="306">
        <f t="shared" si="229"/>
        <v>9</v>
      </c>
      <c r="AA197" s="356">
        <v>9</v>
      </c>
      <c r="AB197" s="359">
        <f t="shared" si="231"/>
        <v>0</v>
      </c>
      <c r="AC197" s="248">
        <f t="shared" si="295"/>
        <v>1.9780219780219779</v>
      </c>
      <c r="AD197" s="358">
        <v>1.9780219780219779</v>
      </c>
      <c r="AE197" s="249">
        <f t="shared" si="230"/>
        <v>0</v>
      </c>
      <c r="AF197" s="780"/>
      <c r="AG197" s="765"/>
      <c r="AH197" s="768"/>
      <c r="AI197" s="792"/>
      <c r="AJ197" s="765"/>
      <c r="AK197" s="774"/>
      <c r="AL197" s="774"/>
    </row>
    <row r="198" spans="1:38" x14ac:dyDescent="0.15">
      <c r="A198" s="28">
        <v>33</v>
      </c>
      <c r="B198" s="127" t="s">
        <v>56</v>
      </c>
      <c r="C198" s="87">
        <v>396</v>
      </c>
      <c r="D198" s="128" t="s">
        <v>19</v>
      </c>
      <c r="E198" s="658">
        <v>44</v>
      </c>
      <c r="F198" s="659">
        <v>22</v>
      </c>
      <c r="G198" s="660">
        <v>56</v>
      </c>
      <c r="H198" s="323">
        <f t="shared" si="224"/>
        <v>122</v>
      </c>
      <c r="I198" s="408">
        <v>122</v>
      </c>
      <c r="J198" s="409">
        <f t="shared" si="225"/>
        <v>0</v>
      </c>
      <c r="K198" s="383">
        <f t="shared" ref="K198" si="332">H198/C198*100</f>
        <v>30.808080808080806</v>
      </c>
      <c r="L198" s="410">
        <v>30.808080808080806</v>
      </c>
      <c r="M198" s="176">
        <f t="shared" si="233"/>
        <v>0</v>
      </c>
      <c r="N198" s="658">
        <v>29</v>
      </c>
      <c r="O198" s="659">
        <v>11</v>
      </c>
      <c r="P198" s="660">
        <v>30</v>
      </c>
      <c r="Q198" s="323">
        <f t="shared" si="226"/>
        <v>70</v>
      </c>
      <c r="R198" s="408">
        <v>70</v>
      </c>
      <c r="S198" s="384">
        <f t="shared" si="227"/>
        <v>0</v>
      </c>
      <c r="T198" s="177">
        <f t="shared" ref="T198" si="333">Q198/C198*100</f>
        <v>17.676767676767678</v>
      </c>
      <c r="U198" s="410">
        <v>17.676767676767678</v>
      </c>
      <c r="V198" s="178">
        <f t="shared" si="228"/>
        <v>0</v>
      </c>
      <c r="W198" s="179">
        <f t="shared" si="266"/>
        <v>73</v>
      </c>
      <c r="X198" s="180">
        <f t="shared" si="266"/>
        <v>33</v>
      </c>
      <c r="Y198" s="181">
        <f t="shared" si="266"/>
        <v>86</v>
      </c>
      <c r="Z198" s="323">
        <f t="shared" si="229"/>
        <v>192</v>
      </c>
      <c r="AA198" s="408">
        <v>192</v>
      </c>
      <c r="AB198" s="339">
        <f t="shared" si="231"/>
        <v>0</v>
      </c>
      <c r="AC198" s="183">
        <f>Z198/C198*100</f>
        <v>48.484848484848484</v>
      </c>
      <c r="AD198" s="410">
        <v>48.484848484848484</v>
      </c>
      <c r="AE198" s="184">
        <f t="shared" si="230"/>
        <v>0</v>
      </c>
      <c r="AF198" s="778">
        <v>204</v>
      </c>
      <c r="AG198" s="763">
        <v>204</v>
      </c>
      <c r="AH198" s="766">
        <f t="shared" ref="AH198" si="334">AF198-AG198</f>
        <v>0</v>
      </c>
      <c r="AI198" s="787">
        <v>0</v>
      </c>
      <c r="AJ198" s="763">
        <v>0</v>
      </c>
      <c r="AK198" s="772">
        <f t="shared" ref="AK198" si="335">AI198-AJ198</f>
        <v>0</v>
      </c>
      <c r="AL198" s="772"/>
    </row>
    <row r="199" spans="1:38" x14ac:dyDescent="0.15">
      <c r="A199" s="31"/>
      <c r="B199" s="129"/>
      <c r="C199" s="88"/>
      <c r="D199" s="130" t="s">
        <v>20</v>
      </c>
      <c r="E199" s="661">
        <v>25</v>
      </c>
      <c r="F199" s="662">
        <v>13</v>
      </c>
      <c r="G199" s="663">
        <v>41</v>
      </c>
      <c r="H199" s="326">
        <f t="shared" ref="H199:H209" si="336">SUM(E199:G199)</f>
        <v>79</v>
      </c>
      <c r="I199" s="411">
        <v>80</v>
      </c>
      <c r="J199" s="412">
        <f t="shared" ref="J199:J209" si="337">H199-I199</f>
        <v>-1</v>
      </c>
      <c r="K199" s="197">
        <f t="shared" ref="K199" si="338">H199/H198*100</f>
        <v>64.754098360655746</v>
      </c>
      <c r="L199" s="413">
        <v>65.573770491803273</v>
      </c>
      <c r="M199" s="190">
        <f>K199-L199</f>
        <v>-0.81967213114752724</v>
      </c>
      <c r="N199" s="661">
        <v>27</v>
      </c>
      <c r="O199" s="662">
        <v>11</v>
      </c>
      <c r="P199" s="663">
        <v>29</v>
      </c>
      <c r="Q199" s="326">
        <f t="shared" ref="Q199:Q209" si="339">SUM(N199:P199)</f>
        <v>67</v>
      </c>
      <c r="R199" s="411">
        <v>67</v>
      </c>
      <c r="S199" s="385">
        <f t="shared" ref="S199:S209" si="340">Q199-R199</f>
        <v>0</v>
      </c>
      <c r="T199" s="188">
        <f t="shared" si="265"/>
        <v>95.714285714285722</v>
      </c>
      <c r="U199" s="413">
        <v>95.714285714285722</v>
      </c>
      <c r="V199" s="192">
        <f>T199-U199</f>
        <v>0</v>
      </c>
      <c r="W199" s="193">
        <f t="shared" si="266"/>
        <v>52</v>
      </c>
      <c r="X199" s="194">
        <f t="shared" si="266"/>
        <v>24</v>
      </c>
      <c r="Y199" s="195">
        <f t="shared" si="266"/>
        <v>70</v>
      </c>
      <c r="Z199" s="326">
        <f t="shared" ref="Z199:Z209" si="341">SUM(W199:Y199)</f>
        <v>146</v>
      </c>
      <c r="AA199" s="411">
        <v>147</v>
      </c>
      <c r="AB199" s="343">
        <f t="shared" si="231"/>
        <v>-1</v>
      </c>
      <c r="AC199" s="197">
        <f t="shared" si="286"/>
        <v>76.041666666666657</v>
      </c>
      <c r="AD199" s="413">
        <v>76.5625</v>
      </c>
      <c r="AE199" s="198">
        <f t="shared" ref="AE199:AE209" si="342">AC199-AD199</f>
        <v>-0.52083333333334281</v>
      </c>
      <c r="AF199" s="779"/>
      <c r="AG199" s="764"/>
      <c r="AH199" s="767"/>
      <c r="AI199" s="788"/>
      <c r="AJ199" s="764"/>
      <c r="AK199" s="773"/>
      <c r="AL199" s="773"/>
    </row>
    <row r="200" spans="1:38" s="18" customFormat="1" ht="12" customHeight="1" x14ac:dyDescent="0.15">
      <c r="A200" s="33"/>
      <c r="B200" s="34"/>
      <c r="C200" s="89"/>
      <c r="D200" s="22" t="s">
        <v>21</v>
      </c>
      <c r="E200" s="649">
        <v>21</v>
      </c>
      <c r="F200" s="650">
        <v>11</v>
      </c>
      <c r="G200" s="651">
        <v>38</v>
      </c>
      <c r="H200" s="318">
        <f t="shared" si="336"/>
        <v>70</v>
      </c>
      <c r="I200" s="344">
        <v>68</v>
      </c>
      <c r="J200" s="414">
        <f t="shared" si="337"/>
        <v>2</v>
      </c>
      <c r="K200" s="210">
        <f t="shared" ref="K200" si="343">H200/H198*100</f>
        <v>57.377049180327866</v>
      </c>
      <c r="L200" s="346">
        <v>55.737704918032783</v>
      </c>
      <c r="M200" s="204">
        <f t="shared" ref="M200:M209" si="344">K200-L200</f>
        <v>1.6393442622950829</v>
      </c>
      <c r="N200" s="649">
        <v>27</v>
      </c>
      <c r="O200" s="650">
        <v>11</v>
      </c>
      <c r="P200" s="651">
        <v>29</v>
      </c>
      <c r="Q200" s="318">
        <f t="shared" si="339"/>
        <v>67</v>
      </c>
      <c r="R200" s="344">
        <v>67</v>
      </c>
      <c r="S200" s="386">
        <f t="shared" si="340"/>
        <v>0</v>
      </c>
      <c r="T200" s="202">
        <f t="shared" ref="T200" si="345">Q200/Q198*100</f>
        <v>95.714285714285722</v>
      </c>
      <c r="U200" s="346">
        <v>95.714285714285722</v>
      </c>
      <c r="V200" s="205">
        <f t="shared" ref="V200:V209" si="346">T200-U200</f>
        <v>0</v>
      </c>
      <c r="W200" s="206">
        <f t="shared" si="266"/>
        <v>48</v>
      </c>
      <c r="X200" s="207">
        <f t="shared" si="266"/>
        <v>22</v>
      </c>
      <c r="Y200" s="208">
        <f t="shared" si="266"/>
        <v>67</v>
      </c>
      <c r="Z200" s="318">
        <f t="shared" si="341"/>
        <v>137</v>
      </c>
      <c r="AA200" s="344">
        <v>135</v>
      </c>
      <c r="AB200" s="347">
        <f t="shared" ref="AB200:AB209" si="347">Z200-AA200</f>
        <v>2</v>
      </c>
      <c r="AC200" s="210">
        <f t="shared" ref="AC200" si="348">Z200/Z198*100</f>
        <v>71.354166666666657</v>
      </c>
      <c r="AD200" s="346">
        <v>70.3125</v>
      </c>
      <c r="AE200" s="211">
        <f t="shared" si="342"/>
        <v>1.0416666666666572</v>
      </c>
      <c r="AF200" s="779"/>
      <c r="AG200" s="764"/>
      <c r="AH200" s="767"/>
      <c r="AI200" s="788"/>
      <c r="AJ200" s="764"/>
      <c r="AK200" s="773"/>
      <c r="AL200" s="773"/>
    </row>
    <row r="201" spans="1:38" s="18" customFormat="1" ht="12" customHeight="1" x14ac:dyDescent="0.15">
      <c r="A201" s="33"/>
      <c r="B201" s="34"/>
      <c r="C201" s="89"/>
      <c r="D201" s="23" t="s">
        <v>22</v>
      </c>
      <c r="E201" s="652">
        <v>4</v>
      </c>
      <c r="F201" s="653">
        <v>2</v>
      </c>
      <c r="G201" s="654">
        <v>3</v>
      </c>
      <c r="H201" s="298">
        <f t="shared" si="336"/>
        <v>9</v>
      </c>
      <c r="I201" s="348">
        <v>12</v>
      </c>
      <c r="J201" s="415">
        <f t="shared" si="337"/>
        <v>-3</v>
      </c>
      <c r="K201" s="220">
        <f t="shared" ref="K201" si="349">H201/H198*100</f>
        <v>7.3770491803278686</v>
      </c>
      <c r="L201" s="350">
        <v>9.8360655737704921</v>
      </c>
      <c r="M201" s="217">
        <f t="shared" si="344"/>
        <v>-2.4590163934426235</v>
      </c>
      <c r="N201" s="652">
        <v>0</v>
      </c>
      <c r="O201" s="653">
        <v>0</v>
      </c>
      <c r="P201" s="654">
        <v>0</v>
      </c>
      <c r="Q201" s="298">
        <f t="shared" si="339"/>
        <v>0</v>
      </c>
      <c r="R201" s="348">
        <v>0</v>
      </c>
      <c r="S201" s="387">
        <f t="shared" si="340"/>
        <v>0</v>
      </c>
      <c r="T201" s="215">
        <f t="shared" si="272"/>
        <v>0</v>
      </c>
      <c r="U201" s="350">
        <v>0</v>
      </c>
      <c r="V201" s="218">
        <f t="shared" si="346"/>
        <v>0</v>
      </c>
      <c r="W201" s="206">
        <f t="shared" si="266"/>
        <v>4</v>
      </c>
      <c r="X201" s="207">
        <f t="shared" si="266"/>
        <v>2</v>
      </c>
      <c r="Y201" s="208">
        <f t="shared" si="266"/>
        <v>3</v>
      </c>
      <c r="Z201" s="298">
        <f t="shared" si="341"/>
        <v>9</v>
      </c>
      <c r="AA201" s="348">
        <v>12</v>
      </c>
      <c r="AB201" s="351">
        <f t="shared" si="347"/>
        <v>-3</v>
      </c>
      <c r="AC201" s="220">
        <f>Z201/Z198*100</f>
        <v>4.6875</v>
      </c>
      <c r="AD201" s="350">
        <v>6.25</v>
      </c>
      <c r="AE201" s="221">
        <f t="shared" si="342"/>
        <v>-1.5625</v>
      </c>
      <c r="AF201" s="779"/>
      <c r="AG201" s="764"/>
      <c r="AH201" s="767"/>
      <c r="AI201" s="788"/>
      <c r="AJ201" s="764"/>
      <c r="AK201" s="773"/>
      <c r="AL201" s="773"/>
    </row>
    <row r="202" spans="1:38" x14ac:dyDescent="0.15">
      <c r="A202" s="31"/>
      <c r="B202" s="129"/>
      <c r="C202" s="88"/>
      <c r="D202" s="131" t="s">
        <v>23</v>
      </c>
      <c r="E202" s="649">
        <v>19</v>
      </c>
      <c r="F202" s="650">
        <v>9</v>
      </c>
      <c r="G202" s="651">
        <v>15</v>
      </c>
      <c r="H202" s="329">
        <f t="shared" si="336"/>
        <v>43</v>
      </c>
      <c r="I202" s="416">
        <v>42</v>
      </c>
      <c r="J202" s="355">
        <f t="shared" si="337"/>
        <v>1</v>
      </c>
      <c r="K202" s="234">
        <f t="shared" ref="K202" si="350">H202/H198*100</f>
        <v>35.245901639344261</v>
      </c>
      <c r="L202" s="417">
        <v>34.42622950819672</v>
      </c>
      <c r="M202" s="227">
        <f t="shared" si="344"/>
        <v>0.81967213114754145</v>
      </c>
      <c r="N202" s="649">
        <v>2</v>
      </c>
      <c r="O202" s="650">
        <v>0</v>
      </c>
      <c r="P202" s="651">
        <v>1</v>
      </c>
      <c r="Q202" s="329">
        <f t="shared" si="339"/>
        <v>3</v>
      </c>
      <c r="R202" s="416">
        <v>3</v>
      </c>
      <c r="S202" s="353">
        <f t="shared" si="340"/>
        <v>0</v>
      </c>
      <c r="T202" s="228">
        <f t="shared" si="275"/>
        <v>4.2857142857142856</v>
      </c>
      <c r="U202" s="417">
        <v>4.2857142857142856</v>
      </c>
      <c r="V202" s="229">
        <f t="shared" si="346"/>
        <v>0</v>
      </c>
      <c r="W202" s="230">
        <f t="shared" si="266"/>
        <v>21</v>
      </c>
      <c r="X202" s="231">
        <f t="shared" si="266"/>
        <v>9</v>
      </c>
      <c r="Y202" s="232">
        <f t="shared" si="266"/>
        <v>16</v>
      </c>
      <c r="Z202" s="329">
        <f>SUM(W202:Y202)</f>
        <v>46</v>
      </c>
      <c r="AA202" s="416">
        <v>45</v>
      </c>
      <c r="AB202" s="361">
        <f t="shared" si="347"/>
        <v>1</v>
      </c>
      <c r="AC202" s="234">
        <f t="shared" ref="AC202" si="351">Z202/Z198*100</f>
        <v>23.958333333333336</v>
      </c>
      <c r="AD202" s="417">
        <v>23.4375</v>
      </c>
      <c r="AE202" s="235">
        <f t="shared" si="342"/>
        <v>0.5208333333333357</v>
      </c>
      <c r="AF202" s="779"/>
      <c r="AG202" s="764"/>
      <c r="AH202" s="767"/>
      <c r="AI202" s="788"/>
      <c r="AJ202" s="764"/>
      <c r="AK202" s="773"/>
      <c r="AL202" s="773"/>
    </row>
    <row r="203" spans="1:38" ht="14.25" thickBot="1" x14ac:dyDescent="0.2">
      <c r="A203" s="1"/>
      <c r="B203" s="132"/>
      <c r="C203" s="133"/>
      <c r="D203" s="134" t="s">
        <v>24</v>
      </c>
      <c r="E203" s="655"/>
      <c r="F203" s="656"/>
      <c r="G203" s="657"/>
      <c r="H203" s="421">
        <f t="shared" si="336"/>
        <v>0</v>
      </c>
      <c r="I203" s="422">
        <v>0</v>
      </c>
      <c r="J203" s="423">
        <f t="shared" si="337"/>
        <v>0</v>
      </c>
      <c r="K203" s="424">
        <f t="shared" ref="K203" si="352">H203/H198*100</f>
        <v>0</v>
      </c>
      <c r="L203" s="425">
        <v>0</v>
      </c>
      <c r="M203" s="426">
        <f t="shared" si="344"/>
        <v>0</v>
      </c>
      <c r="N203" s="655"/>
      <c r="O203" s="656"/>
      <c r="P203" s="657"/>
      <c r="Q203" s="421">
        <f t="shared" si="339"/>
        <v>0</v>
      </c>
      <c r="R203" s="422">
        <v>0</v>
      </c>
      <c r="S203" s="427">
        <f t="shared" si="340"/>
        <v>0</v>
      </c>
      <c r="T203" s="225">
        <f>Q203/Q198*100</f>
        <v>0</v>
      </c>
      <c r="U203" s="425">
        <v>0</v>
      </c>
      <c r="V203" s="428">
        <f t="shared" si="346"/>
        <v>0</v>
      </c>
      <c r="W203" s="429">
        <f t="shared" si="266"/>
        <v>0</v>
      </c>
      <c r="X203" s="430">
        <f t="shared" si="266"/>
        <v>0</v>
      </c>
      <c r="Y203" s="431">
        <f t="shared" si="266"/>
        <v>0</v>
      </c>
      <c r="Z203" s="421">
        <f>SUM(W203:Y203)</f>
        <v>0</v>
      </c>
      <c r="AA203" s="422">
        <v>0</v>
      </c>
      <c r="AB203" s="432">
        <f t="shared" si="347"/>
        <v>0</v>
      </c>
      <c r="AC203" s="433">
        <f t="shared" ref="AC203" si="353">Z203/Z198*100</f>
        <v>0</v>
      </c>
      <c r="AD203" s="425">
        <v>0</v>
      </c>
      <c r="AE203" s="434">
        <f t="shared" si="342"/>
        <v>0</v>
      </c>
      <c r="AF203" s="812"/>
      <c r="AG203" s="813"/>
      <c r="AH203" s="814"/>
      <c r="AI203" s="815"/>
      <c r="AJ203" s="813"/>
      <c r="AK203" s="816"/>
      <c r="AL203" s="816"/>
    </row>
    <row r="204" spans="1:38" ht="15.75" customHeight="1" thickTop="1" x14ac:dyDescent="0.15">
      <c r="A204" s="817" t="s">
        <v>57</v>
      </c>
      <c r="B204" s="818"/>
      <c r="C204" s="820">
        <v>23729</v>
      </c>
      <c r="D204" s="135" t="s">
        <v>58</v>
      </c>
      <c r="E204" s="435">
        <f>E6+E12+E18+E24+E30+E36+E42+E48+E54+E60+E66+E72+E78+E84+E90+E96+E102+E108+E114+E120+E126+E132+E138+E144+E150+E156+E162+E168+E174+E180+E186+E192+E198</f>
        <v>951</v>
      </c>
      <c r="F204" s="435">
        <f t="shared" ref="F204:G204" si="354">F6+F12+F18+F24+F30+F36+F42+F48+F54+F60+F66+F72+F78+F84+F90+F96+F102+F108+F114+F120+F126+F132+F138+F144+F150+F156+F162+F168+F174+F180+F186+F192+F198</f>
        <v>374</v>
      </c>
      <c r="G204" s="436">
        <f t="shared" si="354"/>
        <v>1119</v>
      </c>
      <c r="H204" s="371">
        <f>SUM(E204:G204)</f>
        <v>2444</v>
      </c>
      <c r="I204" s="372">
        <v>2444</v>
      </c>
      <c r="J204" s="437">
        <f t="shared" si="337"/>
        <v>0</v>
      </c>
      <c r="K204" s="438">
        <f t="shared" ref="K204" si="355">H204/C204*100</f>
        <v>10.2996333600236</v>
      </c>
      <c r="L204" s="373">
        <v>10.2996333600236</v>
      </c>
      <c r="M204" s="439">
        <f t="shared" si="344"/>
        <v>0</v>
      </c>
      <c r="N204" s="440">
        <f>N6+N12+N18+N24+N30+N36+N42+N48+N54+N60+N66+N72+N78+N84+N90+N96+N102+N108+N114+N120+N126+N132+N138+N144+N150+N156+N162+N168+N174+N180+N186+N192+N198</f>
        <v>1950</v>
      </c>
      <c r="O204" s="441">
        <f t="shared" ref="O204:P207" si="356">O6+O12+O18+O24+O30+O36+O42+O48+O54+O60+O66+O72+O78+O84+O90+O96+O102+O108+O114+O120+O126+O132+O138+O144+O150+O156+O162+O168+O174+O180+O186+O192+O198</f>
        <v>706</v>
      </c>
      <c r="P204" s="442">
        <f t="shared" si="356"/>
        <v>2104</v>
      </c>
      <c r="Q204" s="371">
        <f>SUM(N204:P204)</f>
        <v>4760</v>
      </c>
      <c r="R204" s="372">
        <v>4760</v>
      </c>
      <c r="S204" s="443">
        <f t="shared" si="340"/>
        <v>0</v>
      </c>
      <c r="T204" s="444">
        <f t="shared" ref="T204" si="357">Q204/C204*100</f>
        <v>20.059842386952674</v>
      </c>
      <c r="U204" s="373">
        <v>20.059842386952674</v>
      </c>
      <c r="V204" s="445">
        <f t="shared" si="346"/>
        <v>0</v>
      </c>
      <c r="W204" s="446">
        <f>W6+W12+W18+W24+W30+W36+W42+W48+W54+W60+W66+W72+W78+W84+W90+W96+W102+W108+W114+W120+W126+W132+W138+W144+W150+W156+W162+W168+W174+W180+W186+W192+W198</f>
        <v>2901</v>
      </c>
      <c r="X204" s="447">
        <f t="shared" ref="X204:Y207" si="358">X6+X12+X18+X24+X30+X36+X42+X48+X54+X60+X66+X72+X78+X84+X90+X96+X102+X108+X114+X120+X126+X132+X138+X144+X150+X156+X162+X168+X174+X180+X186+X192+X198</f>
        <v>1080</v>
      </c>
      <c r="Y204" s="448">
        <f t="shared" si="358"/>
        <v>3223</v>
      </c>
      <c r="Z204" s="371">
        <f t="shared" si="341"/>
        <v>7204</v>
      </c>
      <c r="AA204" s="372">
        <v>7204</v>
      </c>
      <c r="AB204" s="449">
        <f t="shared" si="347"/>
        <v>0</v>
      </c>
      <c r="AC204" s="234">
        <f>Z204/C204*100</f>
        <v>30.359475746976273</v>
      </c>
      <c r="AD204" s="373">
        <v>30.359475746976273</v>
      </c>
      <c r="AE204" s="289">
        <f t="shared" si="342"/>
        <v>0</v>
      </c>
      <c r="AF204" s="833">
        <v>16517</v>
      </c>
      <c r="AG204" s="782">
        <v>16517</v>
      </c>
      <c r="AH204" s="785">
        <f t="shared" ref="AH204" si="359">AF204-AG204</f>
        <v>0</v>
      </c>
      <c r="AI204" s="835">
        <v>8</v>
      </c>
      <c r="AJ204" s="782">
        <v>8</v>
      </c>
      <c r="AK204" s="776">
        <f t="shared" ref="AK204" si="360">AI204-AJ204</f>
        <v>0</v>
      </c>
      <c r="AL204" s="776"/>
    </row>
    <row r="205" spans="1:38" ht="15.75" customHeight="1" x14ac:dyDescent="0.15">
      <c r="A205" s="817"/>
      <c r="B205" s="818"/>
      <c r="C205" s="820"/>
      <c r="D205" s="136" t="s">
        <v>59</v>
      </c>
      <c r="E205" s="450">
        <f t="shared" ref="E205:G209" si="361">E7+E13+E19+E25+E31+E37+E43+E49+E55+E61+E67+E73+E79+E85+E91+E97+E103+E109+E115+E121+E127+E133+E139+E145+E151+E157+E163+E169+E175+E181+E187+E193+E199</f>
        <v>461</v>
      </c>
      <c r="F205" s="450">
        <f t="shared" si="361"/>
        <v>245</v>
      </c>
      <c r="G205" s="451">
        <f t="shared" si="361"/>
        <v>775</v>
      </c>
      <c r="H205" s="368">
        <f t="shared" si="336"/>
        <v>1481</v>
      </c>
      <c r="I205" s="369">
        <v>1488</v>
      </c>
      <c r="J205" s="452">
        <f t="shared" si="337"/>
        <v>-7</v>
      </c>
      <c r="K205" s="197">
        <f>H205/H204*100</f>
        <v>60.597381342062192</v>
      </c>
      <c r="L205" s="370">
        <v>60.883797054009825</v>
      </c>
      <c r="M205" s="261">
        <f>K205-L205</f>
        <v>-0.28641571194763316</v>
      </c>
      <c r="N205" s="453">
        <f>N7+N13+N19+N25+N31+N37+N43+N49+N55+N61+N67+N73+N79+N85+N91+N97+N103+N109+N115+N121+N127+N133+N139+N145+N151+N157+N163+N169+N175+N181+N187+N193+N199</f>
        <v>1878</v>
      </c>
      <c r="O205" s="454">
        <f t="shared" si="356"/>
        <v>675</v>
      </c>
      <c r="P205" s="455">
        <f t="shared" si="356"/>
        <v>1947</v>
      </c>
      <c r="Q205" s="368">
        <f>SUM(N205:P205)</f>
        <v>4500</v>
      </c>
      <c r="R205" s="369">
        <v>4504</v>
      </c>
      <c r="S205" s="380">
        <f t="shared" si="340"/>
        <v>-4</v>
      </c>
      <c r="T205" s="188">
        <f t="shared" ref="T205" si="362">Q205/Q204*100</f>
        <v>94.537815126050418</v>
      </c>
      <c r="U205" s="370">
        <v>94.621848739495789</v>
      </c>
      <c r="V205" s="263">
        <f t="shared" si="346"/>
        <v>-8.4033613445370747E-2</v>
      </c>
      <c r="W205" s="456">
        <f>W7+W13+W19+W25+W31+W37+W43+W49+W55+W61+W67+W73+W79+W85+W91+W97+W103+W109+W115+W121+W127+W133+W139+W145+W151+W157+W163+W169+W175+W181+W187+W193+W199</f>
        <v>2339</v>
      </c>
      <c r="X205" s="457">
        <f t="shared" si="358"/>
        <v>920</v>
      </c>
      <c r="Y205" s="458">
        <f t="shared" si="358"/>
        <v>2722</v>
      </c>
      <c r="Z205" s="368">
        <f t="shared" si="341"/>
        <v>5981</v>
      </c>
      <c r="AA205" s="369">
        <v>5992</v>
      </c>
      <c r="AB205" s="317">
        <f t="shared" si="347"/>
        <v>-11</v>
      </c>
      <c r="AC205" s="197">
        <f t="shared" ref="AC205" si="363">Z205/Z204*100</f>
        <v>83.023320377568027</v>
      </c>
      <c r="AD205" s="370">
        <v>83.176013325930043</v>
      </c>
      <c r="AE205" s="265">
        <f t="shared" si="342"/>
        <v>-0.15269294836201652</v>
      </c>
      <c r="AF205" s="833"/>
      <c r="AG205" s="782"/>
      <c r="AH205" s="785"/>
      <c r="AI205" s="835"/>
      <c r="AJ205" s="782"/>
      <c r="AK205" s="776"/>
      <c r="AL205" s="776"/>
    </row>
    <row r="206" spans="1:38" s="18" customFormat="1" ht="15.75" customHeight="1" x14ac:dyDescent="0.15">
      <c r="A206" s="817"/>
      <c r="B206" s="818"/>
      <c r="C206" s="820"/>
      <c r="D206" s="65" t="s">
        <v>60</v>
      </c>
      <c r="E206" s="459">
        <f t="shared" si="361"/>
        <v>361</v>
      </c>
      <c r="F206" s="459">
        <f t="shared" si="361"/>
        <v>210</v>
      </c>
      <c r="G206" s="460">
        <f t="shared" si="361"/>
        <v>689</v>
      </c>
      <c r="H206" s="318">
        <f t="shared" si="336"/>
        <v>1260</v>
      </c>
      <c r="I206" s="319">
        <v>1256</v>
      </c>
      <c r="J206" s="461">
        <f t="shared" si="337"/>
        <v>4</v>
      </c>
      <c r="K206" s="210">
        <f t="shared" ref="K206" si="364">H206/H204*100</f>
        <v>51.554828150572831</v>
      </c>
      <c r="L206" s="268">
        <v>51.391162029459906</v>
      </c>
      <c r="M206" s="269">
        <f t="shared" si="344"/>
        <v>0.16366612111292511</v>
      </c>
      <c r="N206" s="462">
        <f>N8+N14+N20+N26+N32+N38+N44+N50+N56+N62+N68+N74+N80+N86+N92+N98+N104+N110+N116+N122+N128+N134+N140+N146+N152+N158+N164+N170+N176+N182+N188+N194+N200</f>
        <v>1876</v>
      </c>
      <c r="O206" s="463">
        <f t="shared" si="356"/>
        <v>674</v>
      </c>
      <c r="P206" s="464">
        <f t="shared" si="356"/>
        <v>1940</v>
      </c>
      <c r="Q206" s="318">
        <f t="shared" si="339"/>
        <v>4490</v>
      </c>
      <c r="R206" s="319">
        <v>4492</v>
      </c>
      <c r="S206" s="381">
        <f t="shared" si="340"/>
        <v>-2</v>
      </c>
      <c r="T206" s="202">
        <f t="shared" ref="T206" si="365">Q206/Q204*100</f>
        <v>94.327731092436977</v>
      </c>
      <c r="U206" s="268">
        <v>94.369747899159663</v>
      </c>
      <c r="V206" s="271">
        <f t="shared" si="346"/>
        <v>-4.2016806722685374E-2</v>
      </c>
      <c r="W206" s="465">
        <f>W8+W14+W20+W26+W32+W38+W44+W50+W56+W62+W68+W74+W80+W86+W92+W98+W104+W110+W116+W122+W128+W134+W140+W146+W152+W158+W164+W170+W176+W182+W188+W194+W200</f>
        <v>2237</v>
      </c>
      <c r="X206" s="466">
        <f t="shared" si="358"/>
        <v>884</v>
      </c>
      <c r="Y206" s="467">
        <f t="shared" si="358"/>
        <v>2629</v>
      </c>
      <c r="Z206" s="318">
        <f t="shared" si="341"/>
        <v>5750</v>
      </c>
      <c r="AA206" s="319">
        <v>5748</v>
      </c>
      <c r="AB206" s="321">
        <f t="shared" si="347"/>
        <v>2</v>
      </c>
      <c r="AC206" s="210">
        <f t="shared" ref="AC206" si="366">Z206/Z204*100</f>
        <v>79.816768461965566</v>
      </c>
      <c r="AD206" s="268">
        <v>79.789006107717924</v>
      </c>
      <c r="AE206" s="273">
        <f t="shared" si="342"/>
        <v>2.7762354247641952E-2</v>
      </c>
      <c r="AF206" s="833"/>
      <c r="AG206" s="782"/>
      <c r="AH206" s="785"/>
      <c r="AI206" s="835"/>
      <c r="AJ206" s="782"/>
      <c r="AK206" s="776"/>
      <c r="AL206" s="776"/>
    </row>
    <row r="207" spans="1:38" s="18" customFormat="1" ht="15.75" customHeight="1" x14ac:dyDescent="0.15">
      <c r="A207" s="817"/>
      <c r="B207" s="818"/>
      <c r="C207" s="820"/>
      <c r="D207" s="66" t="s">
        <v>61</v>
      </c>
      <c r="E207" s="459">
        <f t="shared" si="361"/>
        <v>100</v>
      </c>
      <c r="F207" s="459">
        <f t="shared" si="361"/>
        <v>35</v>
      </c>
      <c r="G207" s="460">
        <f t="shared" si="361"/>
        <v>86</v>
      </c>
      <c r="H207" s="298">
        <f t="shared" si="336"/>
        <v>221</v>
      </c>
      <c r="I207" s="299">
        <v>232</v>
      </c>
      <c r="J207" s="468">
        <f t="shared" si="337"/>
        <v>-11</v>
      </c>
      <c r="K207" s="220">
        <f t="shared" ref="K207" si="367">H207/H204*100</f>
        <v>9.0425531914893629</v>
      </c>
      <c r="L207" s="276">
        <v>9.4926350245499176</v>
      </c>
      <c r="M207" s="277">
        <f t="shared" si="344"/>
        <v>-0.45008183306055471</v>
      </c>
      <c r="N207" s="469">
        <f>N9+N15+N21+N27+N33+N39+N45+N51+N57+N63+N69+N75+N81+N87+N93+N99+N105+N111+N117+N123+N129+N135+N141+N147+N153+N159+N165+N171+N177+N183+N189+N195+N201</f>
        <v>2</v>
      </c>
      <c r="O207" s="470">
        <f t="shared" si="356"/>
        <v>1</v>
      </c>
      <c r="P207" s="471">
        <f t="shared" si="356"/>
        <v>7</v>
      </c>
      <c r="Q207" s="298">
        <f>SUM(N207:P207)</f>
        <v>10</v>
      </c>
      <c r="R207" s="299">
        <v>12</v>
      </c>
      <c r="S207" s="377">
        <f t="shared" si="340"/>
        <v>-2</v>
      </c>
      <c r="T207" s="215">
        <f t="shared" ref="T207" si="368">Q207/Q204*100</f>
        <v>0.21008403361344538</v>
      </c>
      <c r="U207" s="276">
        <v>0.25210084033613445</v>
      </c>
      <c r="V207" s="279">
        <f t="shared" si="346"/>
        <v>-4.2016806722689065E-2</v>
      </c>
      <c r="W207" s="472">
        <f>W9+W15+W21+W27+W33+W39+W45+W51+W57+W63+W69+W75+W81+W87+W93+W99+W105+W111+W117+W123+W129+W135+W141+W147+W153+W159+W165+W171+W177+W183+W189+W195+W201</f>
        <v>102</v>
      </c>
      <c r="X207" s="473">
        <f t="shared" si="358"/>
        <v>36</v>
      </c>
      <c r="Y207" s="474">
        <f t="shared" si="358"/>
        <v>93</v>
      </c>
      <c r="Z207" s="298">
        <f t="shared" si="341"/>
        <v>231</v>
      </c>
      <c r="AA207" s="299">
        <v>244</v>
      </c>
      <c r="AB207" s="301">
        <f t="shared" si="347"/>
        <v>-13</v>
      </c>
      <c r="AC207" s="220">
        <f>Z207/Z204*100</f>
        <v>3.2065519156024429</v>
      </c>
      <c r="AD207" s="276">
        <v>3.387007218212104</v>
      </c>
      <c r="AE207" s="281">
        <f t="shared" si="342"/>
        <v>-0.18045530260966114</v>
      </c>
      <c r="AF207" s="833"/>
      <c r="AG207" s="782"/>
      <c r="AH207" s="785"/>
      <c r="AI207" s="835"/>
      <c r="AJ207" s="782"/>
      <c r="AK207" s="776"/>
      <c r="AL207" s="776"/>
    </row>
    <row r="208" spans="1:38" ht="15.75" customHeight="1" x14ac:dyDescent="0.15">
      <c r="A208" s="817"/>
      <c r="B208" s="818"/>
      <c r="C208" s="820"/>
      <c r="D208" s="137" t="s">
        <v>62</v>
      </c>
      <c r="E208" s="475">
        <f t="shared" si="361"/>
        <v>487</v>
      </c>
      <c r="F208" s="475">
        <f t="shared" si="361"/>
        <v>129</v>
      </c>
      <c r="G208" s="476">
        <f t="shared" si="361"/>
        <v>338</v>
      </c>
      <c r="H208" s="371">
        <f t="shared" si="336"/>
        <v>954</v>
      </c>
      <c r="I208" s="372">
        <v>947</v>
      </c>
      <c r="J208" s="305">
        <f t="shared" si="337"/>
        <v>7</v>
      </c>
      <c r="K208" s="234">
        <f t="shared" ref="K208" si="369">H208/H204*100</f>
        <v>39.034369885433719</v>
      </c>
      <c r="L208" s="373">
        <v>38.747954173486086</v>
      </c>
      <c r="M208" s="285">
        <f t="shared" si="344"/>
        <v>0.28641571194763316</v>
      </c>
      <c r="N208" s="440">
        <f t="shared" ref="N208:P209" si="370">N10+N16+N22+N28+N34+N40+N46+N52+N58+N64+N70+N76+N82+N88+N94+N100+N106+N112+N118+N124+N130+N136+N142+N148+N154+N160+N166+N172+N178+N184+N190+N196+N202</f>
        <v>72</v>
      </c>
      <c r="O208" s="441">
        <f t="shared" si="370"/>
        <v>30</v>
      </c>
      <c r="P208" s="442">
        <f t="shared" si="370"/>
        <v>157</v>
      </c>
      <c r="Q208" s="371">
        <f t="shared" si="339"/>
        <v>259</v>
      </c>
      <c r="R208" s="372">
        <v>255</v>
      </c>
      <c r="S208" s="304">
        <f t="shared" si="340"/>
        <v>4</v>
      </c>
      <c r="T208" s="228">
        <f>Q208/Q204*100</f>
        <v>5.4411764705882355</v>
      </c>
      <c r="U208" s="373">
        <v>5.3571428571428568</v>
      </c>
      <c r="V208" s="287">
        <f t="shared" si="346"/>
        <v>8.4033613445378741E-2</v>
      </c>
      <c r="W208" s="465">
        <f t="shared" ref="W208:Y209" si="371">W10+W16+W22+W28+W34+W40+W46+W52+W58+W64+W70+W76+W82+W88+W94+W100+W106+W112+W118+W124+W130+W136+W142+W148+W154+W160+W166+W172+W178+W184+W190+W196+W202</f>
        <v>559</v>
      </c>
      <c r="X208" s="466">
        <f t="shared" si="371"/>
        <v>159</v>
      </c>
      <c r="Y208" s="467">
        <f t="shared" si="371"/>
        <v>495</v>
      </c>
      <c r="Z208" s="371">
        <f t="shared" si="341"/>
        <v>1213</v>
      </c>
      <c r="AA208" s="372">
        <v>1202</v>
      </c>
      <c r="AB208" s="360">
        <f t="shared" si="347"/>
        <v>11</v>
      </c>
      <c r="AC208" s="234">
        <f t="shared" ref="AC208" si="372">Z208/Z204*100</f>
        <v>16.837867851193781</v>
      </c>
      <c r="AD208" s="373">
        <v>16.685174902831758</v>
      </c>
      <c r="AE208" s="289">
        <f t="shared" si="342"/>
        <v>0.15269294836202363</v>
      </c>
      <c r="AF208" s="833"/>
      <c r="AG208" s="782"/>
      <c r="AH208" s="785"/>
      <c r="AI208" s="835"/>
      <c r="AJ208" s="782"/>
      <c r="AK208" s="776"/>
      <c r="AL208" s="776"/>
    </row>
    <row r="209" spans="1:38" ht="15.75" customHeight="1" thickBot="1" x14ac:dyDescent="0.2">
      <c r="A209" s="819"/>
      <c r="B209" s="697"/>
      <c r="C209" s="821"/>
      <c r="D209" s="138" t="s">
        <v>63</v>
      </c>
      <c r="E209" s="477">
        <f t="shared" si="361"/>
        <v>3</v>
      </c>
      <c r="F209" s="477">
        <f t="shared" si="361"/>
        <v>0</v>
      </c>
      <c r="G209" s="478">
        <f t="shared" si="361"/>
        <v>6</v>
      </c>
      <c r="H209" s="374">
        <f t="shared" si="336"/>
        <v>9</v>
      </c>
      <c r="I209" s="375">
        <v>9</v>
      </c>
      <c r="J209" s="479">
        <f t="shared" si="337"/>
        <v>0</v>
      </c>
      <c r="K209" s="248">
        <f t="shared" ref="K209" si="373">H209/H204*100</f>
        <v>0.36824877250409166</v>
      </c>
      <c r="L209" s="376">
        <v>0.36824877250409166</v>
      </c>
      <c r="M209" s="293">
        <f t="shared" si="344"/>
        <v>0</v>
      </c>
      <c r="N209" s="480">
        <f t="shared" si="370"/>
        <v>0</v>
      </c>
      <c r="O209" s="481">
        <f t="shared" si="370"/>
        <v>1</v>
      </c>
      <c r="P209" s="482">
        <f t="shared" si="370"/>
        <v>0</v>
      </c>
      <c r="Q209" s="374">
        <f t="shared" si="339"/>
        <v>1</v>
      </c>
      <c r="R209" s="375">
        <v>1</v>
      </c>
      <c r="S209" s="378">
        <f t="shared" si="340"/>
        <v>0</v>
      </c>
      <c r="T209" s="242">
        <f>Q209/Q204*100</f>
        <v>2.100840336134454E-2</v>
      </c>
      <c r="U209" s="376">
        <v>2.100840336134454E-2</v>
      </c>
      <c r="V209" s="295">
        <f t="shared" si="346"/>
        <v>0</v>
      </c>
      <c r="W209" s="483">
        <f t="shared" si="371"/>
        <v>3</v>
      </c>
      <c r="X209" s="484">
        <f t="shared" si="371"/>
        <v>1</v>
      </c>
      <c r="Y209" s="485">
        <f t="shared" si="371"/>
        <v>6</v>
      </c>
      <c r="Z209" s="374">
        <f t="shared" si="341"/>
        <v>10</v>
      </c>
      <c r="AA209" s="375">
        <v>10</v>
      </c>
      <c r="AB209" s="309">
        <f t="shared" si="347"/>
        <v>0</v>
      </c>
      <c r="AC209" s="248">
        <f t="shared" ref="AC209" si="374">Z209/Z204*100</f>
        <v>0.13881177123820101</v>
      </c>
      <c r="AD209" s="376">
        <v>0.13881177123820101</v>
      </c>
      <c r="AE209" s="297">
        <f t="shared" si="342"/>
        <v>0</v>
      </c>
      <c r="AF209" s="834"/>
      <c r="AG209" s="783"/>
      <c r="AH209" s="786"/>
      <c r="AI209" s="836"/>
      <c r="AJ209" s="783"/>
      <c r="AK209" s="777"/>
      <c r="AL209" s="777"/>
    </row>
    <row r="210" spans="1:38" s="67" customFormat="1" ht="21" customHeight="1" thickBot="1" x14ac:dyDescent="0.2">
      <c r="B210" s="68" t="s">
        <v>64</v>
      </c>
      <c r="E210" s="486"/>
      <c r="F210" s="486"/>
      <c r="G210" s="486"/>
      <c r="H210" s="486"/>
      <c r="I210" s="486"/>
      <c r="J210" s="486"/>
      <c r="K210" s="487"/>
      <c r="L210" s="487"/>
      <c r="M210" s="487"/>
      <c r="N210" s="486"/>
      <c r="O210" s="486"/>
      <c r="P210" s="486"/>
      <c r="Q210" s="486"/>
      <c r="R210" s="486"/>
      <c r="S210" s="486"/>
      <c r="T210" s="486"/>
      <c r="U210" s="486"/>
      <c r="V210" s="486"/>
      <c r="W210" s="486"/>
      <c r="X210" s="486"/>
      <c r="Y210" s="486"/>
      <c r="Z210" s="486"/>
      <c r="AA210" s="486"/>
      <c r="AB210" s="486"/>
      <c r="AC210" s="486"/>
      <c r="AD210" s="486"/>
      <c r="AE210" s="486"/>
      <c r="AF210" s="488"/>
      <c r="AG210" s="489"/>
      <c r="AH210" s="488"/>
      <c r="AI210" s="490"/>
      <c r="AJ210" s="488"/>
      <c r="AK210" s="488"/>
      <c r="AL210" s="488"/>
    </row>
    <row r="211" spans="1:38" ht="13.5" customHeight="1" x14ac:dyDescent="0.15">
      <c r="A211" s="721" t="s">
        <v>2</v>
      </c>
      <c r="B211" s="724" t="s">
        <v>3</v>
      </c>
      <c r="C211" s="727" t="s">
        <v>4</v>
      </c>
      <c r="D211" s="730" t="s">
        <v>5</v>
      </c>
      <c r="E211" s="731" t="s">
        <v>6</v>
      </c>
      <c r="F211" s="732"/>
      <c r="G211" s="732"/>
      <c r="H211" s="732"/>
      <c r="I211" s="732"/>
      <c r="J211" s="732"/>
      <c r="K211" s="732"/>
      <c r="L211" s="732"/>
      <c r="M211" s="732"/>
      <c r="N211" s="762" t="s">
        <v>7</v>
      </c>
      <c r="O211" s="732"/>
      <c r="P211" s="732"/>
      <c r="Q211" s="732"/>
      <c r="R211" s="732"/>
      <c r="S211" s="732"/>
      <c r="T211" s="732"/>
      <c r="U211" s="732"/>
      <c r="V211" s="732"/>
      <c r="W211" s="762" t="s">
        <v>8</v>
      </c>
      <c r="X211" s="732"/>
      <c r="Y211" s="732"/>
      <c r="Z211" s="732"/>
      <c r="AA211" s="732"/>
      <c r="AB211" s="732"/>
      <c r="AC211" s="732"/>
      <c r="AD211" s="732"/>
      <c r="AE211" s="732"/>
      <c r="AF211" s="827" t="s">
        <v>9</v>
      </c>
      <c r="AG211" s="828"/>
      <c r="AH211" s="829"/>
      <c r="AI211" s="828" t="s">
        <v>65</v>
      </c>
      <c r="AJ211" s="828"/>
      <c r="AK211" s="828"/>
      <c r="AL211" s="800" t="s">
        <v>11</v>
      </c>
    </row>
    <row r="212" spans="1:38" x14ac:dyDescent="0.15">
      <c r="A212" s="722"/>
      <c r="B212" s="725"/>
      <c r="C212" s="728"/>
      <c r="D212" s="722"/>
      <c r="E212" s="822" t="s">
        <v>12</v>
      </c>
      <c r="F212" s="715" t="s">
        <v>13</v>
      </c>
      <c r="G212" s="704" t="s">
        <v>14</v>
      </c>
      <c r="H212" s="700" t="s">
        <v>15</v>
      </c>
      <c r="I212" s="701"/>
      <c r="J212" s="824"/>
      <c r="K212" s="825" t="s">
        <v>16</v>
      </c>
      <c r="L212" s="825"/>
      <c r="M212" s="703"/>
      <c r="N212" s="707" t="s">
        <v>12</v>
      </c>
      <c r="O212" s="709" t="s">
        <v>13</v>
      </c>
      <c r="P212" s="698" t="s">
        <v>14</v>
      </c>
      <c r="Q212" s="689" t="s">
        <v>15</v>
      </c>
      <c r="R212" s="690"/>
      <c r="S212" s="826"/>
      <c r="T212" s="825" t="s">
        <v>16</v>
      </c>
      <c r="U212" s="825"/>
      <c r="V212" s="703"/>
      <c r="W212" s="713" t="s">
        <v>12</v>
      </c>
      <c r="X212" s="715" t="s">
        <v>13</v>
      </c>
      <c r="Y212" s="704" t="s">
        <v>14</v>
      </c>
      <c r="Z212" s="689" t="s">
        <v>17</v>
      </c>
      <c r="AA212" s="690"/>
      <c r="AB212" s="690"/>
      <c r="AC212" s="691" t="s">
        <v>16</v>
      </c>
      <c r="AD212" s="825"/>
      <c r="AE212" s="702"/>
      <c r="AF212" s="830"/>
      <c r="AG212" s="831"/>
      <c r="AH212" s="832"/>
      <c r="AI212" s="831"/>
      <c r="AJ212" s="831"/>
      <c r="AK212" s="831"/>
      <c r="AL212" s="801"/>
    </row>
    <row r="213" spans="1:38" ht="14.25" thickBot="1" x14ac:dyDescent="0.2">
      <c r="A213" s="723"/>
      <c r="B213" s="726"/>
      <c r="C213" s="729"/>
      <c r="D213" s="723"/>
      <c r="E213" s="823"/>
      <c r="F213" s="716"/>
      <c r="G213" s="705"/>
      <c r="H213" s="163" t="s">
        <v>89</v>
      </c>
      <c r="I213" s="164" t="s">
        <v>90</v>
      </c>
      <c r="J213" s="491" t="s">
        <v>82</v>
      </c>
      <c r="K213" s="163" t="s">
        <v>89</v>
      </c>
      <c r="L213" s="164" t="s">
        <v>90</v>
      </c>
      <c r="M213" s="165" t="s">
        <v>82</v>
      </c>
      <c r="N213" s="708"/>
      <c r="O213" s="710"/>
      <c r="P213" s="699"/>
      <c r="Q213" s="163" t="s">
        <v>89</v>
      </c>
      <c r="R213" s="164" t="s">
        <v>90</v>
      </c>
      <c r="S213" s="491" t="s">
        <v>82</v>
      </c>
      <c r="T213" s="163" t="s">
        <v>89</v>
      </c>
      <c r="U213" s="164" t="s">
        <v>90</v>
      </c>
      <c r="V213" s="491" t="s">
        <v>82</v>
      </c>
      <c r="W213" s="714"/>
      <c r="X213" s="716"/>
      <c r="Y213" s="705"/>
      <c r="Z213" s="163" t="s">
        <v>89</v>
      </c>
      <c r="AA213" s="164" t="s">
        <v>90</v>
      </c>
      <c r="AB213" s="491" t="s">
        <v>82</v>
      </c>
      <c r="AC213" s="163" t="s">
        <v>89</v>
      </c>
      <c r="AD213" s="164" t="s">
        <v>90</v>
      </c>
      <c r="AE213" s="491" t="s">
        <v>82</v>
      </c>
      <c r="AF213" s="163" t="s">
        <v>89</v>
      </c>
      <c r="AG213" s="164" t="s">
        <v>90</v>
      </c>
      <c r="AH213" s="492" t="s">
        <v>82</v>
      </c>
      <c r="AI213" s="163" t="s">
        <v>89</v>
      </c>
      <c r="AJ213" s="164" t="s">
        <v>90</v>
      </c>
      <c r="AK213" s="162" t="s">
        <v>82</v>
      </c>
      <c r="AL213" s="802"/>
    </row>
    <row r="214" spans="1:38" x14ac:dyDescent="0.15">
      <c r="A214" s="50">
        <v>1</v>
      </c>
      <c r="B214" s="686" t="s">
        <v>66</v>
      </c>
      <c r="C214" s="151">
        <v>849</v>
      </c>
      <c r="D214" s="139" t="s">
        <v>19</v>
      </c>
      <c r="E214" s="643">
        <v>5</v>
      </c>
      <c r="F214" s="644">
        <v>0</v>
      </c>
      <c r="G214" s="645">
        <v>2</v>
      </c>
      <c r="H214" s="171">
        <f>SUM(E214:G214)</f>
        <v>7</v>
      </c>
      <c r="I214" s="493">
        <v>7</v>
      </c>
      <c r="J214" s="494">
        <f>H214-I214</f>
        <v>0</v>
      </c>
      <c r="K214" s="177">
        <f>H214/C214*100</f>
        <v>0.82449941107184921</v>
      </c>
      <c r="L214" s="495">
        <v>0.82449941107184921</v>
      </c>
      <c r="M214" s="253">
        <f>K214-L214</f>
        <v>0</v>
      </c>
      <c r="N214" s="643">
        <v>62</v>
      </c>
      <c r="O214" s="644">
        <v>30</v>
      </c>
      <c r="P214" s="645">
        <v>73</v>
      </c>
      <c r="Q214" s="171">
        <f>SUM(N214:P214)</f>
        <v>165</v>
      </c>
      <c r="R214" s="493">
        <v>165</v>
      </c>
      <c r="S214" s="496">
        <f>Q214-R214</f>
        <v>0</v>
      </c>
      <c r="T214" s="183">
        <f>Q214/C214*100</f>
        <v>19.434628975265017</v>
      </c>
      <c r="U214" s="497">
        <v>19.434628975265017</v>
      </c>
      <c r="V214" s="253">
        <f>T214-U214</f>
        <v>0</v>
      </c>
      <c r="W214" s="498">
        <f>E214+N214</f>
        <v>67</v>
      </c>
      <c r="X214" s="498">
        <f t="shared" ref="X214:Y229" si="375">F214+O214</f>
        <v>30</v>
      </c>
      <c r="Y214" s="498">
        <f t="shared" si="375"/>
        <v>75</v>
      </c>
      <c r="Z214" s="171">
        <f t="shared" ref="Z214:Z255" si="376">SUM(W214:Y214)</f>
        <v>172</v>
      </c>
      <c r="AA214" s="493">
        <v>172</v>
      </c>
      <c r="AB214" s="499">
        <f>Z214-AA214</f>
        <v>0</v>
      </c>
      <c r="AC214" s="183">
        <f>Z214/C214*100</f>
        <v>20.259128386336865</v>
      </c>
      <c r="AD214" s="495">
        <v>20.259128386336865</v>
      </c>
      <c r="AE214" s="500">
        <f>AC214-AD214</f>
        <v>0</v>
      </c>
      <c r="AF214" s="778">
        <v>161</v>
      </c>
      <c r="AG214" s="781">
        <v>161</v>
      </c>
      <c r="AH214" s="784">
        <f>AF214-AG214</f>
        <v>0</v>
      </c>
      <c r="AI214" s="790">
        <v>516</v>
      </c>
      <c r="AJ214" s="781">
        <v>516</v>
      </c>
      <c r="AK214" s="775">
        <f>AI214-AJ214</f>
        <v>0</v>
      </c>
      <c r="AL214" s="775"/>
    </row>
    <row r="215" spans="1:38" x14ac:dyDescent="0.15">
      <c r="A215" s="52"/>
      <c r="B215" s="69"/>
      <c r="C215" s="152"/>
      <c r="D215" s="136" t="s">
        <v>67</v>
      </c>
      <c r="E215" s="646">
        <v>4</v>
      </c>
      <c r="F215" s="647">
        <v>0</v>
      </c>
      <c r="G215" s="648">
        <v>1</v>
      </c>
      <c r="H215" s="185">
        <f t="shared" ref="H215:H248" si="377">SUM(E215:G215)</f>
        <v>5</v>
      </c>
      <c r="I215" s="501">
        <v>5</v>
      </c>
      <c r="J215" s="502">
        <f t="shared" ref="J215:J255" si="378">H215-I215</f>
        <v>0</v>
      </c>
      <c r="K215" s="188">
        <f t="shared" ref="K215" si="379">H215/H214*100</f>
        <v>71.428571428571431</v>
      </c>
      <c r="L215" s="503">
        <v>71.428571428571431</v>
      </c>
      <c r="M215" s="504">
        <f t="shared" ref="M215:M255" si="380">K215-L215</f>
        <v>0</v>
      </c>
      <c r="N215" s="646">
        <v>58</v>
      </c>
      <c r="O215" s="647">
        <v>30</v>
      </c>
      <c r="P215" s="648">
        <v>73</v>
      </c>
      <c r="Q215" s="185">
        <f t="shared" ref="Q215:Q249" si="381">SUM(N215:P215)</f>
        <v>161</v>
      </c>
      <c r="R215" s="501">
        <v>161</v>
      </c>
      <c r="S215" s="502">
        <f>Q215-R215</f>
        <v>0</v>
      </c>
      <c r="T215" s="197">
        <f t="shared" ref="T215" si="382">Q215/Q214*100</f>
        <v>97.575757575757578</v>
      </c>
      <c r="U215" s="505">
        <v>97.575757575757578</v>
      </c>
      <c r="V215" s="261">
        <f t="shared" ref="V215:V255" si="383">T215-U215</f>
        <v>0</v>
      </c>
      <c r="W215" s="506">
        <f t="shared" ref="W215:Y249" si="384">E215+N215</f>
        <v>62</v>
      </c>
      <c r="X215" s="506">
        <f t="shared" si="375"/>
        <v>30</v>
      </c>
      <c r="Y215" s="506">
        <f t="shared" si="375"/>
        <v>74</v>
      </c>
      <c r="Z215" s="185">
        <f t="shared" si="376"/>
        <v>166</v>
      </c>
      <c r="AA215" s="501">
        <v>166</v>
      </c>
      <c r="AB215" s="507">
        <f t="shared" ref="AB215:AB255" si="385">Z215-AA215</f>
        <v>0</v>
      </c>
      <c r="AC215" s="197">
        <f t="shared" ref="AC215" si="386">Z215/Z214*100</f>
        <v>96.511627906976756</v>
      </c>
      <c r="AD215" s="503">
        <v>96.511627906976756</v>
      </c>
      <c r="AE215" s="508">
        <f>AC215-AD215</f>
        <v>0</v>
      </c>
      <c r="AF215" s="779"/>
      <c r="AG215" s="782"/>
      <c r="AH215" s="785"/>
      <c r="AI215" s="791"/>
      <c r="AJ215" s="782"/>
      <c r="AK215" s="776"/>
      <c r="AL215" s="776"/>
    </row>
    <row r="216" spans="1:38" s="18" customFormat="1" ht="12" customHeight="1" x14ac:dyDescent="0.15">
      <c r="A216" s="53"/>
      <c r="B216" s="70"/>
      <c r="C216" s="152"/>
      <c r="D216" s="65" t="s">
        <v>21</v>
      </c>
      <c r="E216" s="649">
        <v>4</v>
      </c>
      <c r="F216" s="650">
        <v>0</v>
      </c>
      <c r="G216" s="651">
        <v>1</v>
      </c>
      <c r="H216" s="199">
        <f t="shared" si="377"/>
        <v>5</v>
      </c>
      <c r="I216" s="509">
        <v>5</v>
      </c>
      <c r="J216" s="510">
        <f t="shared" si="378"/>
        <v>0</v>
      </c>
      <c r="K216" s="202">
        <f t="shared" ref="K216" si="387">H216/H214*100</f>
        <v>71.428571428571431</v>
      </c>
      <c r="L216" s="511">
        <v>71.428571428571431</v>
      </c>
      <c r="M216" s="512">
        <f t="shared" si="380"/>
        <v>0</v>
      </c>
      <c r="N216" s="649">
        <v>56</v>
      </c>
      <c r="O216" s="650">
        <v>30</v>
      </c>
      <c r="P216" s="651">
        <v>73</v>
      </c>
      <c r="Q216" s="199">
        <f t="shared" si="381"/>
        <v>159</v>
      </c>
      <c r="R216" s="509">
        <v>159</v>
      </c>
      <c r="S216" s="510">
        <f t="shared" ref="S216:S255" si="388">Q216-R216</f>
        <v>0</v>
      </c>
      <c r="T216" s="210">
        <f t="shared" ref="T216" si="389">Q216/Q214*100</f>
        <v>96.36363636363636</v>
      </c>
      <c r="U216" s="513">
        <v>96.36363636363636</v>
      </c>
      <c r="V216" s="269">
        <f t="shared" si="383"/>
        <v>0</v>
      </c>
      <c r="W216" s="514">
        <f t="shared" si="384"/>
        <v>60</v>
      </c>
      <c r="X216" s="514">
        <f t="shared" si="375"/>
        <v>30</v>
      </c>
      <c r="Y216" s="514">
        <f t="shared" si="375"/>
        <v>74</v>
      </c>
      <c r="Z216" s="199">
        <f t="shared" si="376"/>
        <v>164</v>
      </c>
      <c r="AA216" s="509">
        <v>164</v>
      </c>
      <c r="AB216" s="515">
        <f t="shared" si="385"/>
        <v>0</v>
      </c>
      <c r="AC216" s="210">
        <f t="shared" ref="AC216" si="390">Z216/Z214*100</f>
        <v>95.348837209302332</v>
      </c>
      <c r="AD216" s="511">
        <v>95.348837209302332</v>
      </c>
      <c r="AE216" s="516">
        <f>AC216-AD216</f>
        <v>0</v>
      </c>
      <c r="AF216" s="779"/>
      <c r="AG216" s="782"/>
      <c r="AH216" s="785"/>
      <c r="AI216" s="791"/>
      <c r="AJ216" s="782"/>
      <c r="AK216" s="776"/>
      <c r="AL216" s="776"/>
    </row>
    <row r="217" spans="1:38" s="18" customFormat="1" ht="12" customHeight="1" x14ac:dyDescent="0.15">
      <c r="A217" s="53"/>
      <c r="B217" s="70"/>
      <c r="C217" s="152"/>
      <c r="D217" s="66" t="s">
        <v>22</v>
      </c>
      <c r="E217" s="652">
        <v>0</v>
      </c>
      <c r="F217" s="653">
        <v>0</v>
      </c>
      <c r="G217" s="654">
        <v>0</v>
      </c>
      <c r="H217" s="212">
        <f t="shared" si="377"/>
        <v>0</v>
      </c>
      <c r="I217" s="517">
        <v>0</v>
      </c>
      <c r="J217" s="518">
        <f t="shared" si="378"/>
        <v>0</v>
      </c>
      <c r="K217" s="215">
        <f t="shared" ref="K217" si="391">H217/H214*100</f>
        <v>0</v>
      </c>
      <c r="L217" s="519">
        <v>0</v>
      </c>
      <c r="M217" s="277">
        <f t="shared" si="380"/>
        <v>0</v>
      </c>
      <c r="N217" s="652">
        <v>2</v>
      </c>
      <c r="O217" s="653">
        <v>0</v>
      </c>
      <c r="P217" s="654">
        <v>0</v>
      </c>
      <c r="Q217" s="212">
        <f t="shared" si="381"/>
        <v>2</v>
      </c>
      <c r="R217" s="517">
        <v>2</v>
      </c>
      <c r="S217" s="518">
        <f t="shared" si="388"/>
        <v>0</v>
      </c>
      <c r="T217" s="220">
        <f t="shared" ref="T217" si="392">Q217/Q214*100</f>
        <v>1.2121212121212122</v>
      </c>
      <c r="U217" s="520">
        <v>1.2121212121212122</v>
      </c>
      <c r="V217" s="277">
        <f t="shared" si="383"/>
        <v>0</v>
      </c>
      <c r="W217" s="521">
        <f t="shared" si="384"/>
        <v>2</v>
      </c>
      <c r="X217" s="521">
        <f t="shared" si="375"/>
        <v>0</v>
      </c>
      <c r="Y217" s="521">
        <f t="shared" si="375"/>
        <v>0</v>
      </c>
      <c r="Z217" s="212">
        <f t="shared" si="376"/>
        <v>2</v>
      </c>
      <c r="AA217" s="517">
        <v>2</v>
      </c>
      <c r="AB217" s="522">
        <f t="shared" si="385"/>
        <v>0</v>
      </c>
      <c r="AC217" s="220">
        <f t="shared" ref="AC217" si="393">Z217/Z214*100</f>
        <v>1.1627906976744187</v>
      </c>
      <c r="AD217" s="519">
        <v>1.1627906976744187</v>
      </c>
      <c r="AE217" s="523">
        <f>AC217-AD217</f>
        <v>0</v>
      </c>
      <c r="AF217" s="779"/>
      <c r="AG217" s="782"/>
      <c r="AH217" s="785"/>
      <c r="AI217" s="791"/>
      <c r="AJ217" s="782"/>
      <c r="AK217" s="776"/>
      <c r="AL217" s="776"/>
    </row>
    <row r="218" spans="1:38" x14ac:dyDescent="0.15">
      <c r="A218" s="52"/>
      <c r="B218" s="69"/>
      <c r="C218" s="152"/>
      <c r="D218" s="137" t="s">
        <v>68</v>
      </c>
      <c r="E218" s="649">
        <v>1</v>
      </c>
      <c r="F218" s="650">
        <v>0</v>
      </c>
      <c r="G218" s="651">
        <v>1</v>
      </c>
      <c r="H218" s="222">
        <f t="shared" si="377"/>
        <v>2</v>
      </c>
      <c r="I218" s="524">
        <v>2</v>
      </c>
      <c r="J218" s="283">
        <f t="shared" si="378"/>
        <v>0</v>
      </c>
      <c r="K218" s="228">
        <f t="shared" ref="K218" si="394">H218/H214*100</f>
        <v>28.571428571428569</v>
      </c>
      <c r="L218" s="525">
        <v>28.571428571428569</v>
      </c>
      <c r="M218" s="526">
        <f t="shared" si="380"/>
        <v>0</v>
      </c>
      <c r="N218" s="649">
        <v>4</v>
      </c>
      <c r="O218" s="650">
        <v>0</v>
      </c>
      <c r="P218" s="651">
        <v>0</v>
      </c>
      <c r="Q218" s="222">
        <f t="shared" si="381"/>
        <v>4</v>
      </c>
      <c r="R218" s="524">
        <v>4</v>
      </c>
      <c r="S218" s="283">
        <f t="shared" si="388"/>
        <v>0</v>
      </c>
      <c r="T218" s="527">
        <f t="shared" ref="T218" si="395">Q218/Q214*100</f>
        <v>2.4242424242424243</v>
      </c>
      <c r="U218" s="528">
        <v>2.4242424242424243</v>
      </c>
      <c r="V218" s="526">
        <f t="shared" si="383"/>
        <v>0</v>
      </c>
      <c r="W218" s="529">
        <f t="shared" si="384"/>
        <v>5</v>
      </c>
      <c r="X218" s="529">
        <f t="shared" si="375"/>
        <v>0</v>
      </c>
      <c r="Y218" s="529">
        <f t="shared" si="375"/>
        <v>1</v>
      </c>
      <c r="Z218" s="222">
        <f t="shared" si="376"/>
        <v>6</v>
      </c>
      <c r="AA218" s="524">
        <v>6</v>
      </c>
      <c r="AB218" s="530">
        <f t="shared" si="385"/>
        <v>0</v>
      </c>
      <c r="AC218" s="527">
        <f t="shared" ref="AC218" si="396">Z218/Z214*100</f>
        <v>3.4883720930232558</v>
      </c>
      <c r="AD218" s="525">
        <v>3.4883720930232558</v>
      </c>
      <c r="AE218" s="526">
        <f t="shared" ref="AE218:AE254" si="397">AC218-AD218</f>
        <v>0</v>
      </c>
      <c r="AF218" s="779"/>
      <c r="AG218" s="782"/>
      <c r="AH218" s="785"/>
      <c r="AI218" s="791"/>
      <c r="AJ218" s="782"/>
      <c r="AK218" s="776"/>
      <c r="AL218" s="776"/>
    </row>
    <row r="219" spans="1:38" s="96" customFormat="1" ht="14.25" thickBot="1" x14ac:dyDescent="0.2">
      <c r="A219" s="71"/>
      <c r="B219" s="72"/>
      <c r="C219" s="153"/>
      <c r="D219" s="138" t="s">
        <v>69</v>
      </c>
      <c r="E219" s="655">
        <v>0</v>
      </c>
      <c r="F219" s="656">
        <v>0</v>
      </c>
      <c r="G219" s="657">
        <v>0</v>
      </c>
      <c r="H219" s="236">
        <f t="shared" si="377"/>
        <v>0</v>
      </c>
      <c r="I219" s="531">
        <v>0</v>
      </c>
      <c r="J219" s="532">
        <f t="shared" si="378"/>
        <v>0</v>
      </c>
      <c r="K219" s="242">
        <f t="shared" ref="K219" si="398">H219/H214*100</f>
        <v>0</v>
      </c>
      <c r="L219" s="533">
        <v>0</v>
      </c>
      <c r="M219" s="293">
        <f t="shared" si="380"/>
        <v>0</v>
      </c>
      <c r="N219" s="655">
        <v>0</v>
      </c>
      <c r="O219" s="656">
        <v>0</v>
      </c>
      <c r="P219" s="657">
        <v>0</v>
      </c>
      <c r="Q219" s="236">
        <f t="shared" si="381"/>
        <v>0</v>
      </c>
      <c r="R219" s="531">
        <v>0</v>
      </c>
      <c r="S219" s="532">
        <f t="shared" si="388"/>
        <v>0</v>
      </c>
      <c r="T219" s="534">
        <f t="shared" ref="T219" si="399">Q219/Q214*100</f>
        <v>0</v>
      </c>
      <c r="U219" s="535">
        <v>0</v>
      </c>
      <c r="V219" s="293">
        <f t="shared" si="383"/>
        <v>0</v>
      </c>
      <c r="W219" s="536">
        <f t="shared" si="384"/>
        <v>0</v>
      </c>
      <c r="X219" s="536">
        <f t="shared" si="375"/>
        <v>0</v>
      </c>
      <c r="Y219" s="536">
        <f t="shared" si="375"/>
        <v>0</v>
      </c>
      <c r="Z219" s="236">
        <f t="shared" si="376"/>
        <v>0</v>
      </c>
      <c r="AA219" s="531">
        <v>0</v>
      </c>
      <c r="AB219" s="537">
        <f t="shared" si="385"/>
        <v>0</v>
      </c>
      <c r="AC219" s="534">
        <f t="shared" ref="AC219" si="400">Z219/Z214*100</f>
        <v>0</v>
      </c>
      <c r="AD219" s="533">
        <v>0</v>
      </c>
      <c r="AE219" s="538">
        <f>AC219-AD219</f>
        <v>0</v>
      </c>
      <c r="AF219" s="780"/>
      <c r="AG219" s="783"/>
      <c r="AH219" s="786"/>
      <c r="AI219" s="792"/>
      <c r="AJ219" s="783"/>
      <c r="AK219" s="777"/>
      <c r="AL219" s="777"/>
    </row>
    <row r="220" spans="1:38" x14ac:dyDescent="0.15">
      <c r="A220" s="28">
        <v>2</v>
      </c>
      <c r="B220" s="687" t="s">
        <v>70</v>
      </c>
      <c r="C220" s="100">
        <v>7292</v>
      </c>
      <c r="D220" s="140" t="s">
        <v>19</v>
      </c>
      <c r="E220" s="643">
        <v>41</v>
      </c>
      <c r="F220" s="644">
        <v>14</v>
      </c>
      <c r="G220" s="645">
        <v>68</v>
      </c>
      <c r="H220" s="171">
        <f t="shared" si="377"/>
        <v>123</v>
      </c>
      <c r="I220" s="539">
        <v>123</v>
      </c>
      <c r="J220" s="540">
        <f t="shared" si="378"/>
        <v>0</v>
      </c>
      <c r="K220" s="177">
        <f t="shared" ref="K220" si="401">H220/C220*100</f>
        <v>1.6867800329127811</v>
      </c>
      <c r="L220" s="541">
        <v>1.6867800329127811</v>
      </c>
      <c r="M220" s="176">
        <f t="shared" si="380"/>
        <v>0</v>
      </c>
      <c r="N220" s="643">
        <v>277</v>
      </c>
      <c r="O220" s="644">
        <v>97</v>
      </c>
      <c r="P220" s="681">
        <v>519</v>
      </c>
      <c r="Q220" s="171">
        <f t="shared" si="381"/>
        <v>893</v>
      </c>
      <c r="R220" s="539">
        <v>893</v>
      </c>
      <c r="S220" s="542">
        <f t="shared" si="388"/>
        <v>0</v>
      </c>
      <c r="T220" s="183">
        <f t="shared" ref="T220" si="402">Q220/C220*100</f>
        <v>12.246297312122874</v>
      </c>
      <c r="U220" s="543">
        <v>12.246297312122874</v>
      </c>
      <c r="V220" s="176">
        <f t="shared" si="383"/>
        <v>0</v>
      </c>
      <c r="W220" s="498">
        <f t="shared" si="384"/>
        <v>318</v>
      </c>
      <c r="X220" s="498">
        <f t="shared" si="375"/>
        <v>111</v>
      </c>
      <c r="Y220" s="498">
        <f>G220+P220</f>
        <v>587</v>
      </c>
      <c r="Z220" s="171">
        <f>SUM(W220:Y220)</f>
        <v>1016</v>
      </c>
      <c r="AA220" s="539">
        <v>1016</v>
      </c>
      <c r="AB220" s="544">
        <f t="shared" si="385"/>
        <v>0</v>
      </c>
      <c r="AC220" s="183">
        <f t="shared" ref="AC220" si="403">Z220/C220*100</f>
        <v>13.933077345035654</v>
      </c>
      <c r="AD220" s="541">
        <v>13.933077345035654</v>
      </c>
      <c r="AE220" s="545">
        <f>AC220-AD220</f>
        <v>0</v>
      </c>
      <c r="AF220" s="778">
        <v>407</v>
      </c>
      <c r="AG220" s="763">
        <v>407</v>
      </c>
      <c r="AH220" s="766">
        <f t="shared" ref="AH220" si="404">AF220-AG220</f>
        <v>0</v>
      </c>
      <c r="AI220" s="790">
        <v>5869</v>
      </c>
      <c r="AJ220" s="763">
        <v>5869</v>
      </c>
      <c r="AK220" s="772">
        <f t="shared" ref="AK220" si="405">AI220-AJ220</f>
        <v>0</v>
      </c>
      <c r="AL220" s="772"/>
    </row>
    <row r="221" spans="1:38" x14ac:dyDescent="0.15">
      <c r="A221" s="31"/>
      <c r="B221" s="73"/>
      <c r="C221" s="147"/>
      <c r="D221" s="141" t="s">
        <v>67</v>
      </c>
      <c r="E221" s="646">
        <v>34</v>
      </c>
      <c r="F221" s="647">
        <v>13</v>
      </c>
      <c r="G221" s="648">
        <v>60</v>
      </c>
      <c r="H221" s="185">
        <f t="shared" si="377"/>
        <v>107</v>
      </c>
      <c r="I221" s="546">
        <v>107</v>
      </c>
      <c r="J221" s="187">
        <f t="shared" si="378"/>
        <v>0</v>
      </c>
      <c r="K221" s="188">
        <f t="shared" ref="K221:K245" si="406">H221/H220*100</f>
        <v>86.99186991869918</v>
      </c>
      <c r="L221" s="547">
        <v>86.99186991869918</v>
      </c>
      <c r="M221" s="190">
        <f t="shared" si="380"/>
        <v>0</v>
      </c>
      <c r="N221" s="646">
        <v>265</v>
      </c>
      <c r="O221" s="647">
        <v>96</v>
      </c>
      <c r="P221" s="647">
        <v>513</v>
      </c>
      <c r="Q221" s="185">
        <f t="shared" si="381"/>
        <v>874</v>
      </c>
      <c r="R221" s="546">
        <v>874</v>
      </c>
      <c r="S221" s="187">
        <f t="shared" si="388"/>
        <v>0</v>
      </c>
      <c r="T221" s="197">
        <f t="shared" ref="T221" si="407">Q221/Q220*100</f>
        <v>97.872340425531917</v>
      </c>
      <c r="U221" s="548">
        <v>97.872340425531917</v>
      </c>
      <c r="V221" s="190">
        <f t="shared" si="383"/>
        <v>0</v>
      </c>
      <c r="W221" s="506">
        <f t="shared" si="384"/>
        <v>299</v>
      </c>
      <c r="X221" s="506">
        <f t="shared" si="375"/>
        <v>109</v>
      </c>
      <c r="Y221" s="506">
        <f t="shared" si="375"/>
        <v>573</v>
      </c>
      <c r="Z221" s="185">
        <f t="shared" si="376"/>
        <v>981</v>
      </c>
      <c r="AA221" s="546">
        <v>981</v>
      </c>
      <c r="AB221" s="549">
        <f t="shared" si="385"/>
        <v>0</v>
      </c>
      <c r="AC221" s="197">
        <f t="shared" ref="AC221:AC239" si="408">Z221/Z220*100</f>
        <v>96.555118110236222</v>
      </c>
      <c r="AD221" s="547">
        <v>96.555118110236222</v>
      </c>
      <c r="AE221" s="550">
        <f>AC221-AD221</f>
        <v>0</v>
      </c>
      <c r="AF221" s="779"/>
      <c r="AG221" s="764"/>
      <c r="AH221" s="767"/>
      <c r="AI221" s="791"/>
      <c r="AJ221" s="764"/>
      <c r="AK221" s="773"/>
      <c r="AL221" s="773"/>
    </row>
    <row r="222" spans="1:38" s="18" customFormat="1" ht="12" customHeight="1" x14ac:dyDescent="0.15">
      <c r="A222" s="33"/>
      <c r="B222" s="74"/>
      <c r="C222" s="147"/>
      <c r="D222" s="75" t="s">
        <v>21</v>
      </c>
      <c r="E222" s="649">
        <v>33</v>
      </c>
      <c r="F222" s="650">
        <v>13</v>
      </c>
      <c r="G222" s="651">
        <v>58</v>
      </c>
      <c r="H222" s="199">
        <f t="shared" si="377"/>
        <v>104</v>
      </c>
      <c r="I222" s="551">
        <v>104</v>
      </c>
      <c r="J222" s="552">
        <f t="shared" si="378"/>
        <v>0</v>
      </c>
      <c r="K222" s="202">
        <f t="shared" ref="K222:K246" si="409">H222/H220*100</f>
        <v>84.552845528455293</v>
      </c>
      <c r="L222" s="553">
        <v>84.552845528455293</v>
      </c>
      <c r="M222" s="204">
        <f t="shared" si="380"/>
        <v>0</v>
      </c>
      <c r="N222" s="649">
        <v>265</v>
      </c>
      <c r="O222" s="650">
        <v>93</v>
      </c>
      <c r="P222" s="682">
        <v>512</v>
      </c>
      <c r="Q222" s="199">
        <f t="shared" si="381"/>
        <v>870</v>
      </c>
      <c r="R222" s="551">
        <v>870</v>
      </c>
      <c r="S222" s="552">
        <f t="shared" si="388"/>
        <v>0</v>
      </c>
      <c r="T222" s="210">
        <f t="shared" ref="T222" si="410">Q222/Q220*100</f>
        <v>97.424412094064948</v>
      </c>
      <c r="U222" s="554">
        <v>97.424412094064948</v>
      </c>
      <c r="V222" s="204">
        <f t="shared" si="383"/>
        <v>0</v>
      </c>
      <c r="W222" s="514">
        <f t="shared" si="384"/>
        <v>298</v>
      </c>
      <c r="X222" s="514">
        <f t="shared" si="375"/>
        <v>106</v>
      </c>
      <c r="Y222" s="514">
        <f t="shared" si="375"/>
        <v>570</v>
      </c>
      <c r="Z222" s="199">
        <f t="shared" si="376"/>
        <v>974</v>
      </c>
      <c r="AA222" s="551">
        <v>974</v>
      </c>
      <c r="AB222" s="555">
        <f t="shared" si="385"/>
        <v>0</v>
      </c>
      <c r="AC222" s="210">
        <f t="shared" ref="AC222:AC246" si="411">Z222/Z220*100</f>
        <v>95.866141732283467</v>
      </c>
      <c r="AD222" s="553">
        <v>95.866141732283467</v>
      </c>
      <c r="AE222" s="556">
        <f>AC222-AD222</f>
        <v>0</v>
      </c>
      <c r="AF222" s="779"/>
      <c r="AG222" s="764"/>
      <c r="AH222" s="767"/>
      <c r="AI222" s="791"/>
      <c r="AJ222" s="764"/>
      <c r="AK222" s="773"/>
      <c r="AL222" s="773"/>
    </row>
    <row r="223" spans="1:38" s="18" customFormat="1" ht="12" customHeight="1" x14ac:dyDescent="0.15">
      <c r="A223" s="33"/>
      <c r="B223" s="74"/>
      <c r="C223" s="147"/>
      <c r="D223" s="76" t="s">
        <v>22</v>
      </c>
      <c r="E223" s="652">
        <v>1</v>
      </c>
      <c r="F223" s="653">
        <v>0</v>
      </c>
      <c r="G223" s="654">
        <v>2</v>
      </c>
      <c r="H223" s="212">
        <f t="shared" si="377"/>
        <v>3</v>
      </c>
      <c r="I223" s="557">
        <v>3</v>
      </c>
      <c r="J223" s="558">
        <f t="shared" si="378"/>
        <v>0</v>
      </c>
      <c r="K223" s="215">
        <f t="shared" ref="K223:K247" si="412">H223/H220*100</f>
        <v>2.4390243902439024</v>
      </c>
      <c r="L223" s="559">
        <v>2.4390243902439024</v>
      </c>
      <c r="M223" s="217">
        <f t="shared" si="380"/>
        <v>0</v>
      </c>
      <c r="N223" s="652">
        <v>0</v>
      </c>
      <c r="O223" s="653">
        <v>3</v>
      </c>
      <c r="P223" s="683">
        <v>1</v>
      </c>
      <c r="Q223" s="212">
        <f t="shared" si="381"/>
        <v>4</v>
      </c>
      <c r="R223" s="557">
        <v>4</v>
      </c>
      <c r="S223" s="558">
        <f t="shared" si="388"/>
        <v>0</v>
      </c>
      <c r="T223" s="220">
        <f t="shared" ref="T223" si="413">Q223/Q220*100</f>
        <v>0.44792833146696531</v>
      </c>
      <c r="U223" s="560">
        <v>0.44792833146696531</v>
      </c>
      <c r="V223" s="217">
        <f t="shared" si="383"/>
        <v>0</v>
      </c>
      <c r="W223" s="521">
        <f t="shared" si="384"/>
        <v>1</v>
      </c>
      <c r="X223" s="521">
        <f t="shared" si="375"/>
        <v>3</v>
      </c>
      <c r="Y223" s="521">
        <f t="shared" si="375"/>
        <v>3</v>
      </c>
      <c r="Z223" s="212">
        <f t="shared" si="376"/>
        <v>7</v>
      </c>
      <c r="AA223" s="557">
        <v>7</v>
      </c>
      <c r="AB223" s="561">
        <f t="shared" si="385"/>
        <v>0</v>
      </c>
      <c r="AC223" s="220">
        <f t="shared" ref="AC223:AC241" si="414">Z223/Z220*100</f>
        <v>0.6889763779527559</v>
      </c>
      <c r="AD223" s="559">
        <v>0.6889763779527559</v>
      </c>
      <c r="AE223" s="562">
        <f>AC223-AD223</f>
        <v>0</v>
      </c>
      <c r="AF223" s="779"/>
      <c r="AG223" s="764"/>
      <c r="AH223" s="767"/>
      <c r="AI223" s="791"/>
      <c r="AJ223" s="764"/>
      <c r="AK223" s="773"/>
      <c r="AL223" s="773"/>
    </row>
    <row r="224" spans="1:38" x14ac:dyDescent="0.15">
      <c r="A224" s="31"/>
      <c r="B224" s="73"/>
      <c r="C224" s="147"/>
      <c r="D224" s="142" t="s">
        <v>68</v>
      </c>
      <c r="E224" s="649">
        <v>7</v>
      </c>
      <c r="F224" s="650">
        <v>1</v>
      </c>
      <c r="G224" s="651">
        <v>8</v>
      </c>
      <c r="H224" s="222">
        <f t="shared" si="377"/>
        <v>16</v>
      </c>
      <c r="I224" s="563">
        <v>16</v>
      </c>
      <c r="J224" s="224">
        <f t="shared" si="378"/>
        <v>0</v>
      </c>
      <c r="K224" s="228">
        <f t="shared" ref="K224:K248" si="415">H224/H220*100</f>
        <v>13.008130081300814</v>
      </c>
      <c r="L224" s="564">
        <v>13.008130081300814</v>
      </c>
      <c r="M224" s="565">
        <f t="shared" si="380"/>
        <v>0</v>
      </c>
      <c r="N224" s="649">
        <v>12</v>
      </c>
      <c r="O224" s="650">
        <v>1</v>
      </c>
      <c r="P224" s="682">
        <v>6</v>
      </c>
      <c r="Q224" s="222">
        <f t="shared" si="381"/>
        <v>19</v>
      </c>
      <c r="R224" s="566">
        <v>19</v>
      </c>
      <c r="S224" s="224">
        <f t="shared" si="388"/>
        <v>0</v>
      </c>
      <c r="T224" s="527">
        <f t="shared" ref="T224" si="416">Q224/Q220*100</f>
        <v>2.1276595744680851</v>
      </c>
      <c r="U224" s="567">
        <v>2.1276595744680851</v>
      </c>
      <c r="V224" s="565">
        <f t="shared" si="383"/>
        <v>0</v>
      </c>
      <c r="W224" s="529">
        <f t="shared" si="384"/>
        <v>19</v>
      </c>
      <c r="X224" s="529">
        <f t="shared" si="375"/>
        <v>2</v>
      </c>
      <c r="Y224" s="529">
        <f t="shared" si="375"/>
        <v>14</v>
      </c>
      <c r="Z224" s="222">
        <f t="shared" si="376"/>
        <v>35</v>
      </c>
      <c r="AA224" s="563">
        <v>35</v>
      </c>
      <c r="AB224" s="568">
        <f t="shared" si="385"/>
        <v>0</v>
      </c>
      <c r="AC224" s="527">
        <f t="shared" ref="AC224:AC248" si="417">Z224/Z220*100</f>
        <v>3.4448818897637796</v>
      </c>
      <c r="AD224" s="564">
        <v>3.4448818897637796</v>
      </c>
      <c r="AE224" s="565">
        <f t="shared" si="397"/>
        <v>0</v>
      </c>
      <c r="AF224" s="779"/>
      <c r="AG224" s="764"/>
      <c r="AH224" s="767"/>
      <c r="AI224" s="791"/>
      <c r="AJ224" s="764"/>
      <c r="AK224" s="773"/>
      <c r="AL224" s="773"/>
    </row>
    <row r="225" spans="1:38" ht="14.25" thickBot="1" x14ac:dyDescent="0.2">
      <c r="A225" s="36"/>
      <c r="B225" s="77"/>
      <c r="C225" s="148"/>
      <c r="D225" s="143" t="s">
        <v>69</v>
      </c>
      <c r="E225" s="655">
        <v>0</v>
      </c>
      <c r="F225" s="656">
        <v>0</v>
      </c>
      <c r="G225" s="657">
        <v>0</v>
      </c>
      <c r="H225" s="236">
        <f t="shared" si="377"/>
        <v>0</v>
      </c>
      <c r="I225" s="569">
        <v>0</v>
      </c>
      <c r="J225" s="570">
        <f t="shared" si="378"/>
        <v>0</v>
      </c>
      <c r="K225" s="242">
        <f t="shared" ref="K225:K243" si="418">H225/H220*100</f>
        <v>0</v>
      </c>
      <c r="L225" s="571">
        <v>0</v>
      </c>
      <c r="M225" s="241">
        <f t="shared" si="380"/>
        <v>0</v>
      </c>
      <c r="N225" s="655">
        <v>0</v>
      </c>
      <c r="O225" s="656">
        <v>0</v>
      </c>
      <c r="P225" s="684">
        <v>0</v>
      </c>
      <c r="Q225" s="236">
        <f t="shared" si="381"/>
        <v>0</v>
      </c>
      <c r="R225" s="569">
        <v>0</v>
      </c>
      <c r="S225" s="570">
        <f t="shared" si="388"/>
        <v>0</v>
      </c>
      <c r="T225" s="534">
        <f t="shared" ref="T225" si="419">Q225/Q220*100</f>
        <v>0</v>
      </c>
      <c r="U225" s="572">
        <v>0</v>
      </c>
      <c r="V225" s="241">
        <f t="shared" si="383"/>
        <v>0</v>
      </c>
      <c r="W225" s="536">
        <f t="shared" si="384"/>
        <v>0</v>
      </c>
      <c r="X225" s="536">
        <f t="shared" si="375"/>
        <v>0</v>
      </c>
      <c r="Y225" s="536">
        <f t="shared" si="375"/>
        <v>0</v>
      </c>
      <c r="Z225" s="236">
        <f t="shared" si="376"/>
        <v>0</v>
      </c>
      <c r="AA225" s="569">
        <v>0</v>
      </c>
      <c r="AB225" s="573">
        <f t="shared" si="385"/>
        <v>0</v>
      </c>
      <c r="AC225" s="534">
        <f t="shared" ref="AC225:AC249" si="420">Z225/Z220*100</f>
        <v>0</v>
      </c>
      <c r="AD225" s="571">
        <v>0</v>
      </c>
      <c r="AE225" s="574">
        <f>AC225-AD225</f>
        <v>0</v>
      </c>
      <c r="AF225" s="780"/>
      <c r="AG225" s="765"/>
      <c r="AH225" s="768"/>
      <c r="AI225" s="792"/>
      <c r="AJ225" s="765"/>
      <c r="AK225" s="774"/>
      <c r="AL225" s="774"/>
    </row>
    <row r="226" spans="1:38" x14ac:dyDescent="0.15">
      <c r="A226" s="28">
        <v>3</v>
      </c>
      <c r="B226" s="687" t="s">
        <v>71</v>
      </c>
      <c r="C226" s="100">
        <v>1735</v>
      </c>
      <c r="D226" s="140" t="s">
        <v>19</v>
      </c>
      <c r="E226" s="658">
        <v>36</v>
      </c>
      <c r="F226" s="659">
        <v>13</v>
      </c>
      <c r="G226" s="660">
        <v>41</v>
      </c>
      <c r="H226" s="171">
        <f t="shared" si="377"/>
        <v>90</v>
      </c>
      <c r="I226" s="539">
        <v>90</v>
      </c>
      <c r="J226" s="540">
        <f t="shared" si="378"/>
        <v>0</v>
      </c>
      <c r="K226" s="177">
        <f t="shared" ref="K226" si="421">H226/C226*100</f>
        <v>5.1873198847262252</v>
      </c>
      <c r="L226" s="541">
        <v>5.1873198847262252</v>
      </c>
      <c r="M226" s="176">
        <f t="shared" si="380"/>
        <v>0</v>
      </c>
      <c r="N226" s="658">
        <v>248</v>
      </c>
      <c r="O226" s="659">
        <v>96</v>
      </c>
      <c r="P226" s="685">
        <v>313</v>
      </c>
      <c r="Q226" s="171">
        <f t="shared" si="381"/>
        <v>657</v>
      </c>
      <c r="R226" s="539">
        <v>657</v>
      </c>
      <c r="S226" s="542">
        <f t="shared" si="388"/>
        <v>0</v>
      </c>
      <c r="T226" s="183">
        <f t="shared" ref="T226" si="422">Q226/C226*100</f>
        <v>37.867435158501436</v>
      </c>
      <c r="U226" s="543">
        <v>37.867435158501436</v>
      </c>
      <c r="V226" s="176">
        <f t="shared" si="383"/>
        <v>0</v>
      </c>
      <c r="W226" s="498">
        <f t="shared" si="384"/>
        <v>284</v>
      </c>
      <c r="X226" s="498">
        <f t="shared" si="375"/>
        <v>109</v>
      </c>
      <c r="Y226" s="498">
        <f t="shared" si="375"/>
        <v>354</v>
      </c>
      <c r="Z226" s="171">
        <f t="shared" si="376"/>
        <v>747</v>
      </c>
      <c r="AA226" s="539">
        <v>747</v>
      </c>
      <c r="AB226" s="544">
        <f t="shared" si="385"/>
        <v>0</v>
      </c>
      <c r="AC226" s="183">
        <f t="shared" ref="AC226" si="423">Z226/C226*100</f>
        <v>43.054755043227665</v>
      </c>
      <c r="AD226" s="541">
        <v>43.054755043227665</v>
      </c>
      <c r="AE226" s="545">
        <f>AC226-AD226</f>
        <v>0</v>
      </c>
      <c r="AF226" s="778">
        <v>245</v>
      </c>
      <c r="AG226" s="763">
        <v>245</v>
      </c>
      <c r="AH226" s="766">
        <f t="shared" ref="AH226" si="424">AF226-AG226</f>
        <v>0</v>
      </c>
      <c r="AI226" s="790">
        <v>743</v>
      </c>
      <c r="AJ226" s="763">
        <v>743</v>
      </c>
      <c r="AK226" s="772">
        <f t="shared" ref="AK226" si="425">AI226-AJ226</f>
        <v>0</v>
      </c>
      <c r="AL226" s="772"/>
    </row>
    <row r="227" spans="1:38" x14ac:dyDescent="0.15">
      <c r="A227" s="31"/>
      <c r="B227" s="73"/>
      <c r="C227" s="147"/>
      <c r="D227" s="141" t="s">
        <v>67</v>
      </c>
      <c r="E227" s="661">
        <v>25</v>
      </c>
      <c r="F227" s="662">
        <v>12</v>
      </c>
      <c r="G227" s="663">
        <v>29</v>
      </c>
      <c r="H227" s="185">
        <f t="shared" si="377"/>
        <v>66</v>
      </c>
      <c r="I227" s="546">
        <v>66</v>
      </c>
      <c r="J227" s="187">
        <f t="shared" si="378"/>
        <v>0</v>
      </c>
      <c r="K227" s="188">
        <f t="shared" si="406"/>
        <v>73.333333333333329</v>
      </c>
      <c r="L227" s="547">
        <v>73.333333333333329</v>
      </c>
      <c r="M227" s="190">
        <f t="shared" si="380"/>
        <v>0</v>
      </c>
      <c r="N227" s="661">
        <v>232</v>
      </c>
      <c r="O227" s="662">
        <v>91</v>
      </c>
      <c r="P227" s="663">
        <v>295</v>
      </c>
      <c r="Q227" s="185">
        <f t="shared" si="381"/>
        <v>618</v>
      </c>
      <c r="R227" s="546">
        <v>618</v>
      </c>
      <c r="S227" s="187">
        <f t="shared" si="388"/>
        <v>0</v>
      </c>
      <c r="T227" s="197">
        <f t="shared" ref="T227" si="426">Q227/Q226*100</f>
        <v>94.063926940639263</v>
      </c>
      <c r="U227" s="548">
        <v>94.063926940639263</v>
      </c>
      <c r="V227" s="190">
        <f t="shared" si="383"/>
        <v>0</v>
      </c>
      <c r="W227" s="506">
        <f t="shared" si="384"/>
        <v>257</v>
      </c>
      <c r="X227" s="506">
        <f t="shared" si="375"/>
        <v>103</v>
      </c>
      <c r="Y227" s="506">
        <f t="shared" si="375"/>
        <v>324</v>
      </c>
      <c r="Z227" s="185">
        <f t="shared" si="376"/>
        <v>684</v>
      </c>
      <c r="AA227" s="546">
        <v>684</v>
      </c>
      <c r="AB227" s="549">
        <f t="shared" si="385"/>
        <v>0</v>
      </c>
      <c r="AC227" s="197">
        <f t="shared" si="408"/>
        <v>91.566265060240966</v>
      </c>
      <c r="AD227" s="547">
        <v>91.566265060240966</v>
      </c>
      <c r="AE227" s="550">
        <f>AC227-AD227</f>
        <v>0</v>
      </c>
      <c r="AF227" s="779"/>
      <c r="AG227" s="764"/>
      <c r="AH227" s="767"/>
      <c r="AI227" s="791"/>
      <c r="AJ227" s="764"/>
      <c r="AK227" s="773"/>
      <c r="AL227" s="773"/>
    </row>
    <row r="228" spans="1:38" s="18" customFormat="1" ht="12" customHeight="1" x14ac:dyDescent="0.15">
      <c r="A228" s="33"/>
      <c r="B228" s="74"/>
      <c r="C228" s="147"/>
      <c r="D228" s="75" t="s">
        <v>21</v>
      </c>
      <c r="E228" s="649">
        <v>25</v>
      </c>
      <c r="F228" s="650">
        <v>12</v>
      </c>
      <c r="G228" s="651">
        <v>29</v>
      </c>
      <c r="H228" s="199">
        <f t="shared" si="377"/>
        <v>66</v>
      </c>
      <c r="I228" s="551">
        <v>66</v>
      </c>
      <c r="J228" s="552">
        <f t="shared" si="378"/>
        <v>0</v>
      </c>
      <c r="K228" s="202">
        <f t="shared" si="409"/>
        <v>73.333333333333329</v>
      </c>
      <c r="L228" s="553">
        <v>73.333333333333329</v>
      </c>
      <c r="M228" s="204">
        <f t="shared" si="380"/>
        <v>0</v>
      </c>
      <c r="N228" s="649">
        <v>230</v>
      </c>
      <c r="O228" s="650">
        <v>91</v>
      </c>
      <c r="P228" s="651">
        <v>293</v>
      </c>
      <c r="Q228" s="199">
        <f t="shared" si="381"/>
        <v>614</v>
      </c>
      <c r="R228" s="551">
        <v>611</v>
      </c>
      <c r="S228" s="552">
        <f t="shared" si="388"/>
        <v>3</v>
      </c>
      <c r="T228" s="210">
        <f t="shared" ref="T228" si="427">Q228/Q226*100</f>
        <v>93.455098934550989</v>
      </c>
      <c r="U228" s="554">
        <v>92.998477929984773</v>
      </c>
      <c r="V228" s="204">
        <f t="shared" si="383"/>
        <v>0.45662100456621602</v>
      </c>
      <c r="W228" s="514">
        <f t="shared" si="384"/>
        <v>255</v>
      </c>
      <c r="X228" s="514">
        <f t="shared" si="375"/>
        <v>103</v>
      </c>
      <c r="Y228" s="514">
        <f t="shared" si="375"/>
        <v>322</v>
      </c>
      <c r="Z228" s="199">
        <f t="shared" si="376"/>
        <v>680</v>
      </c>
      <c r="AA228" s="551">
        <v>677</v>
      </c>
      <c r="AB228" s="555">
        <f t="shared" si="385"/>
        <v>3</v>
      </c>
      <c r="AC228" s="210">
        <f t="shared" si="411"/>
        <v>91.030789825970544</v>
      </c>
      <c r="AD228" s="553">
        <v>90.629183400267735</v>
      </c>
      <c r="AE228" s="556">
        <f>AC228-AD228</f>
        <v>0.40160642570280913</v>
      </c>
      <c r="AF228" s="779"/>
      <c r="AG228" s="764"/>
      <c r="AH228" s="767"/>
      <c r="AI228" s="791"/>
      <c r="AJ228" s="764"/>
      <c r="AK228" s="773"/>
      <c r="AL228" s="773"/>
    </row>
    <row r="229" spans="1:38" s="18" customFormat="1" ht="12" customHeight="1" x14ac:dyDescent="0.15">
      <c r="A229" s="33"/>
      <c r="B229" s="74"/>
      <c r="C229" s="147"/>
      <c r="D229" s="76" t="s">
        <v>22</v>
      </c>
      <c r="E229" s="652">
        <v>0</v>
      </c>
      <c r="F229" s="653">
        <v>0</v>
      </c>
      <c r="G229" s="654">
        <v>0</v>
      </c>
      <c r="H229" s="212">
        <f t="shared" si="377"/>
        <v>0</v>
      </c>
      <c r="I229" s="557">
        <v>0</v>
      </c>
      <c r="J229" s="558">
        <f t="shared" si="378"/>
        <v>0</v>
      </c>
      <c r="K229" s="215">
        <f t="shared" si="412"/>
        <v>0</v>
      </c>
      <c r="L229" s="559">
        <v>0</v>
      </c>
      <c r="M229" s="217">
        <f t="shared" si="380"/>
        <v>0</v>
      </c>
      <c r="N229" s="652">
        <v>2</v>
      </c>
      <c r="O229" s="653">
        <v>0</v>
      </c>
      <c r="P229" s="654">
        <v>2</v>
      </c>
      <c r="Q229" s="212">
        <f t="shared" si="381"/>
        <v>4</v>
      </c>
      <c r="R229" s="557">
        <v>7</v>
      </c>
      <c r="S229" s="558">
        <f t="shared" si="388"/>
        <v>-3</v>
      </c>
      <c r="T229" s="220">
        <f t="shared" ref="T229" si="428">Q229/Q226*100</f>
        <v>0.60882800608828003</v>
      </c>
      <c r="U229" s="560">
        <v>1.06544901065449</v>
      </c>
      <c r="V229" s="217">
        <f t="shared" si="383"/>
        <v>-0.45662100456621002</v>
      </c>
      <c r="W229" s="521">
        <f t="shared" si="384"/>
        <v>2</v>
      </c>
      <c r="X229" s="521">
        <f t="shared" si="375"/>
        <v>0</v>
      </c>
      <c r="Y229" s="521">
        <f t="shared" si="375"/>
        <v>2</v>
      </c>
      <c r="Z229" s="212">
        <f t="shared" si="376"/>
        <v>4</v>
      </c>
      <c r="AA229" s="557">
        <v>7</v>
      </c>
      <c r="AB229" s="561">
        <f t="shared" si="385"/>
        <v>-3</v>
      </c>
      <c r="AC229" s="220">
        <f t="shared" si="414"/>
        <v>0.53547523427041499</v>
      </c>
      <c r="AD229" s="559">
        <v>0.93708165997322623</v>
      </c>
      <c r="AE229" s="562">
        <f>AC229-AD229</f>
        <v>-0.40160642570281124</v>
      </c>
      <c r="AF229" s="779"/>
      <c r="AG229" s="764"/>
      <c r="AH229" s="767"/>
      <c r="AI229" s="791"/>
      <c r="AJ229" s="764"/>
      <c r="AK229" s="773"/>
      <c r="AL229" s="773"/>
    </row>
    <row r="230" spans="1:38" x14ac:dyDescent="0.15">
      <c r="A230" s="31"/>
      <c r="B230" s="73"/>
      <c r="C230" s="147"/>
      <c r="D230" s="142" t="s">
        <v>68</v>
      </c>
      <c r="E230" s="649">
        <v>11</v>
      </c>
      <c r="F230" s="650">
        <v>1</v>
      </c>
      <c r="G230" s="651">
        <v>12</v>
      </c>
      <c r="H230" s="222">
        <f t="shared" si="377"/>
        <v>24</v>
      </c>
      <c r="I230" s="563">
        <v>24</v>
      </c>
      <c r="J230" s="224">
        <f t="shared" si="378"/>
        <v>0</v>
      </c>
      <c r="K230" s="228">
        <f t="shared" si="415"/>
        <v>26.666666666666668</v>
      </c>
      <c r="L230" s="564">
        <v>26.666666666666668</v>
      </c>
      <c r="M230" s="565">
        <f t="shared" si="380"/>
        <v>0</v>
      </c>
      <c r="N230" s="649">
        <v>16</v>
      </c>
      <c r="O230" s="650">
        <v>5</v>
      </c>
      <c r="P230" s="651">
        <v>18</v>
      </c>
      <c r="Q230" s="222">
        <f t="shared" si="381"/>
        <v>39</v>
      </c>
      <c r="R230" s="566">
        <v>38</v>
      </c>
      <c r="S230" s="224">
        <f t="shared" si="388"/>
        <v>1</v>
      </c>
      <c r="T230" s="527">
        <f t="shared" ref="T230" si="429">Q230/Q226*100</f>
        <v>5.93607305936073</v>
      </c>
      <c r="U230" s="567">
        <v>5.7838660578386598</v>
      </c>
      <c r="V230" s="565">
        <f t="shared" si="383"/>
        <v>0.15220700152207023</v>
      </c>
      <c r="W230" s="529">
        <f t="shared" si="384"/>
        <v>27</v>
      </c>
      <c r="X230" s="529">
        <f t="shared" si="384"/>
        <v>6</v>
      </c>
      <c r="Y230" s="529">
        <f t="shared" si="384"/>
        <v>30</v>
      </c>
      <c r="Z230" s="222">
        <f t="shared" si="376"/>
        <v>63</v>
      </c>
      <c r="AA230" s="563">
        <v>62</v>
      </c>
      <c r="AB230" s="568">
        <f t="shared" si="385"/>
        <v>1</v>
      </c>
      <c r="AC230" s="527">
        <f t="shared" si="417"/>
        <v>8.4337349397590362</v>
      </c>
      <c r="AD230" s="564">
        <v>8.2998661311914326</v>
      </c>
      <c r="AE230" s="565">
        <f t="shared" si="397"/>
        <v>0.13386880856760364</v>
      </c>
      <c r="AF230" s="779"/>
      <c r="AG230" s="764"/>
      <c r="AH230" s="767"/>
      <c r="AI230" s="791"/>
      <c r="AJ230" s="764"/>
      <c r="AK230" s="773"/>
      <c r="AL230" s="773"/>
    </row>
    <row r="231" spans="1:38" ht="14.25" thickBot="1" x14ac:dyDescent="0.2">
      <c r="A231" s="31"/>
      <c r="B231" s="73"/>
      <c r="C231" s="148"/>
      <c r="D231" s="143" t="s">
        <v>69</v>
      </c>
      <c r="E231" s="655">
        <v>0</v>
      </c>
      <c r="F231" s="656">
        <v>0</v>
      </c>
      <c r="G231" s="657">
        <v>0</v>
      </c>
      <c r="H231" s="236">
        <f t="shared" si="377"/>
        <v>0</v>
      </c>
      <c r="I231" s="569">
        <v>0</v>
      </c>
      <c r="J231" s="570">
        <f t="shared" si="378"/>
        <v>0</v>
      </c>
      <c r="K231" s="242">
        <f t="shared" si="418"/>
        <v>0</v>
      </c>
      <c r="L231" s="571">
        <v>0</v>
      </c>
      <c r="M231" s="241">
        <f t="shared" si="380"/>
        <v>0</v>
      </c>
      <c r="N231" s="655">
        <v>0</v>
      </c>
      <c r="O231" s="656">
        <v>0</v>
      </c>
      <c r="P231" s="657">
        <v>0</v>
      </c>
      <c r="Q231" s="236">
        <f t="shared" si="381"/>
        <v>0</v>
      </c>
      <c r="R231" s="569">
        <v>1</v>
      </c>
      <c r="S231" s="570">
        <f t="shared" si="388"/>
        <v>-1</v>
      </c>
      <c r="T231" s="534">
        <f t="shared" ref="T231" si="430">Q231/Q226*100</f>
        <v>0</v>
      </c>
      <c r="U231" s="572">
        <v>0.15220700152207001</v>
      </c>
      <c r="V231" s="241">
        <f t="shared" si="383"/>
        <v>-0.15220700152207001</v>
      </c>
      <c r="W231" s="536">
        <f t="shared" si="384"/>
        <v>0</v>
      </c>
      <c r="X231" s="536">
        <f t="shared" si="384"/>
        <v>0</v>
      </c>
      <c r="Y231" s="536">
        <f t="shared" si="384"/>
        <v>0</v>
      </c>
      <c r="Z231" s="236">
        <f t="shared" si="376"/>
        <v>0</v>
      </c>
      <c r="AA231" s="569">
        <v>1</v>
      </c>
      <c r="AB231" s="573">
        <f t="shared" si="385"/>
        <v>-1</v>
      </c>
      <c r="AC231" s="534">
        <f t="shared" si="420"/>
        <v>0</v>
      </c>
      <c r="AD231" s="571">
        <v>0.13386880856760375</v>
      </c>
      <c r="AE231" s="574">
        <f>AC231-AD231</f>
        <v>-0.13386880856760375</v>
      </c>
      <c r="AF231" s="780"/>
      <c r="AG231" s="765"/>
      <c r="AH231" s="768"/>
      <c r="AI231" s="792"/>
      <c r="AJ231" s="765"/>
      <c r="AK231" s="774"/>
      <c r="AL231" s="774"/>
    </row>
    <row r="232" spans="1:38" x14ac:dyDescent="0.15">
      <c r="A232" s="50">
        <v>4</v>
      </c>
      <c r="B232" s="686" t="s">
        <v>72</v>
      </c>
      <c r="C232" s="151">
        <v>1562</v>
      </c>
      <c r="D232" s="139" t="s">
        <v>73</v>
      </c>
      <c r="E232" s="658">
        <v>17</v>
      </c>
      <c r="F232" s="659">
        <v>2</v>
      </c>
      <c r="G232" s="660">
        <v>19</v>
      </c>
      <c r="H232" s="171">
        <f t="shared" si="377"/>
        <v>38</v>
      </c>
      <c r="I232" s="493">
        <v>38</v>
      </c>
      <c r="J232" s="494">
        <f t="shared" si="378"/>
        <v>0</v>
      </c>
      <c r="K232" s="177">
        <f t="shared" ref="K232" si="431">H232/C232*100</f>
        <v>2.4327784891165174</v>
      </c>
      <c r="L232" s="495">
        <v>2.4327784891165174</v>
      </c>
      <c r="M232" s="253">
        <f t="shared" si="380"/>
        <v>0</v>
      </c>
      <c r="N232" s="679">
        <v>296</v>
      </c>
      <c r="O232" s="659">
        <v>66</v>
      </c>
      <c r="P232" s="660">
        <v>393</v>
      </c>
      <c r="Q232" s="171">
        <f t="shared" si="381"/>
        <v>755</v>
      </c>
      <c r="R232" s="493">
        <v>755</v>
      </c>
      <c r="S232" s="496">
        <f t="shared" si="388"/>
        <v>0</v>
      </c>
      <c r="T232" s="183">
        <f t="shared" ref="T232" si="432">Q232/C232*100</f>
        <v>48.335467349551855</v>
      </c>
      <c r="U232" s="497">
        <v>48.335467349551855</v>
      </c>
      <c r="V232" s="253">
        <f t="shared" si="383"/>
        <v>0</v>
      </c>
      <c r="W232" s="498">
        <f t="shared" si="384"/>
        <v>313</v>
      </c>
      <c r="X232" s="498">
        <f t="shared" si="384"/>
        <v>68</v>
      </c>
      <c r="Y232" s="498">
        <f t="shared" si="384"/>
        <v>412</v>
      </c>
      <c r="Z232" s="171">
        <f>SUM(W232:Y232)</f>
        <v>793</v>
      </c>
      <c r="AA232" s="493">
        <v>793</v>
      </c>
      <c r="AB232" s="575">
        <f t="shared" si="385"/>
        <v>0</v>
      </c>
      <c r="AC232" s="183">
        <f t="shared" ref="AC232" si="433">Z232/C232*100</f>
        <v>50.768245838668371</v>
      </c>
      <c r="AD232" s="495">
        <v>50.768245838668371</v>
      </c>
      <c r="AE232" s="500">
        <f>AC232-AD232</f>
        <v>0</v>
      </c>
      <c r="AF232" s="778">
        <v>633</v>
      </c>
      <c r="AG232" s="781">
        <v>633</v>
      </c>
      <c r="AH232" s="784">
        <f t="shared" ref="AH232" si="434">AF232-AG232</f>
        <v>0</v>
      </c>
      <c r="AI232" s="790">
        <v>136</v>
      </c>
      <c r="AJ232" s="781">
        <v>136</v>
      </c>
      <c r="AK232" s="775">
        <f t="shared" ref="AK232" si="435">AI232-AJ232</f>
        <v>0</v>
      </c>
      <c r="AL232" s="775"/>
    </row>
    <row r="233" spans="1:38" x14ac:dyDescent="0.15">
      <c r="A233" s="52"/>
      <c r="B233" s="69"/>
      <c r="C233" s="152"/>
      <c r="D233" s="136" t="s">
        <v>20</v>
      </c>
      <c r="E233" s="661">
        <v>14</v>
      </c>
      <c r="F233" s="662">
        <v>2</v>
      </c>
      <c r="G233" s="663">
        <v>17</v>
      </c>
      <c r="H233" s="185">
        <f t="shared" si="377"/>
        <v>33</v>
      </c>
      <c r="I233" s="501">
        <v>33</v>
      </c>
      <c r="J233" s="502">
        <f t="shared" si="378"/>
        <v>0</v>
      </c>
      <c r="K233" s="188">
        <f t="shared" si="406"/>
        <v>86.842105263157904</v>
      </c>
      <c r="L233" s="503">
        <v>86.842105263157904</v>
      </c>
      <c r="M233" s="261">
        <f t="shared" si="380"/>
        <v>0</v>
      </c>
      <c r="N233" s="680">
        <v>287</v>
      </c>
      <c r="O233" s="662">
        <v>66</v>
      </c>
      <c r="P233" s="663">
        <v>386</v>
      </c>
      <c r="Q233" s="185">
        <f t="shared" si="381"/>
        <v>739</v>
      </c>
      <c r="R233" s="501">
        <v>739</v>
      </c>
      <c r="S233" s="502">
        <f t="shared" si="388"/>
        <v>0</v>
      </c>
      <c r="T233" s="197">
        <f t="shared" ref="T233" si="436">Q233/Q232*100</f>
        <v>97.880794701986744</v>
      </c>
      <c r="U233" s="505">
        <v>97.880794701986744</v>
      </c>
      <c r="V233" s="261">
        <f t="shared" si="383"/>
        <v>0</v>
      </c>
      <c r="W233" s="506">
        <f t="shared" si="384"/>
        <v>301</v>
      </c>
      <c r="X233" s="506">
        <f t="shared" si="384"/>
        <v>68</v>
      </c>
      <c r="Y233" s="506">
        <f t="shared" si="384"/>
        <v>403</v>
      </c>
      <c r="Z233" s="185">
        <f t="shared" si="376"/>
        <v>772</v>
      </c>
      <c r="AA233" s="501">
        <v>772</v>
      </c>
      <c r="AB233" s="507">
        <f t="shared" si="385"/>
        <v>0</v>
      </c>
      <c r="AC233" s="197">
        <f t="shared" si="408"/>
        <v>97.351828499369489</v>
      </c>
      <c r="AD233" s="503">
        <v>97.351828499369489</v>
      </c>
      <c r="AE233" s="508">
        <f>AC233-AD233</f>
        <v>0</v>
      </c>
      <c r="AF233" s="779"/>
      <c r="AG233" s="782"/>
      <c r="AH233" s="785"/>
      <c r="AI233" s="791"/>
      <c r="AJ233" s="782"/>
      <c r="AK233" s="776"/>
      <c r="AL233" s="776"/>
    </row>
    <row r="234" spans="1:38" s="18" customFormat="1" ht="12" customHeight="1" x14ac:dyDescent="0.15">
      <c r="A234" s="53"/>
      <c r="B234" s="70"/>
      <c r="C234" s="152"/>
      <c r="D234" s="65" t="s">
        <v>74</v>
      </c>
      <c r="E234" s="649">
        <v>14</v>
      </c>
      <c r="F234" s="650">
        <v>2</v>
      </c>
      <c r="G234" s="651">
        <v>17</v>
      </c>
      <c r="H234" s="199">
        <f t="shared" si="377"/>
        <v>33</v>
      </c>
      <c r="I234" s="509">
        <v>32</v>
      </c>
      <c r="J234" s="510">
        <f t="shared" si="378"/>
        <v>1</v>
      </c>
      <c r="K234" s="202">
        <f t="shared" si="409"/>
        <v>86.842105263157904</v>
      </c>
      <c r="L234" s="511">
        <v>84.210526315789465</v>
      </c>
      <c r="M234" s="269">
        <f t="shared" si="380"/>
        <v>2.631578947368439</v>
      </c>
      <c r="N234" s="649">
        <v>286</v>
      </c>
      <c r="O234" s="650">
        <v>66</v>
      </c>
      <c r="P234" s="651">
        <v>386</v>
      </c>
      <c r="Q234" s="199">
        <f t="shared" si="381"/>
        <v>738</v>
      </c>
      <c r="R234" s="509">
        <v>738</v>
      </c>
      <c r="S234" s="510">
        <f t="shared" si="388"/>
        <v>0</v>
      </c>
      <c r="T234" s="210">
        <f t="shared" ref="T234" si="437">Q234/Q232*100</f>
        <v>97.748344370860934</v>
      </c>
      <c r="U234" s="513">
        <v>97.748344370860934</v>
      </c>
      <c r="V234" s="269">
        <f t="shared" si="383"/>
        <v>0</v>
      </c>
      <c r="W234" s="514">
        <f t="shared" si="384"/>
        <v>300</v>
      </c>
      <c r="X234" s="514">
        <f t="shared" si="384"/>
        <v>68</v>
      </c>
      <c r="Y234" s="514">
        <f t="shared" si="384"/>
        <v>403</v>
      </c>
      <c r="Z234" s="199">
        <f t="shared" si="376"/>
        <v>771</v>
      </c>
      <c r="AA234" s="509">
        <v>770</v>
      </c>
      <c r="AB234" s="515">
        <f t="shared" si="385"/>
        <v>1</v>
      </c>
      <c r="AC234" s="210">
        <f t="shared" si="411"/>
        <v>97.225725094577555</v>
      </c>
      <c r="AD234" s="511">
        <v>97.099621689785621</v>
      </c>
      <c r="AE234" s="516">
        <f>AC234-AD234</f>
        <v>0.12610340479193383</v>
      </c>
      <c r="AF234" s="779"/>
      <c r="AG234" s="782"/>
      <c r="AH234" s="785"/>
      <c r="AI234" s="791"/>
      <c r="AJ234" s="782"/>
      <c r="AK234" s="776"/>
      <c r="AL234" s="776"/>
    </row>
    <row r="235" spans="1:38" s="18" customFormat="1" ht="12" customHeight="1" x14ac:dyDescent="0.15">
      <c r="A235" s="53"/>
      <c r="B235" s="70"/>
      <c r="C235" s="152"/>
      <c r="D235" s="66" t="s">
        <v>75</v>
      </c>
      <c r="E235" s="652">
        <v>0</v>
      </c>
      <c r="F235" s="653">
        <v>0</v>
      </c>
      <c r="G235" s="654">
        <v>0</v>
      </c>
      <c r="H235" s="212">
        <f t="shared" si="377"/>
        <v>0</v>
      </c>
      <c r="I235" s="517">
        <v>1</v>
      </c>
      <c r="J235" s="518">
        <f t="shared" si="378"/>
        <v>-1</v>
      </c>
      <c r="K235" s="215">
        <f t="shared" si="412"/>
        <v>0</v>
      </c>
      <c r="L235" s="519">
        <v>2.6315789473684208</v>
      </c>
      <c r="M235" s="277">
        <f t="shared" si="380"/>
        <v>-2.6315789473684208</v>
      </c>
      <c r="N235" s="652">
        <v>1</v>
      </c>
      <c r="O235" s="653">
        <v>0</v>
      </c>
      <c r="P235" s="654">
        <v>0</v>
      </c>
      <c r="Q235" s="212">
        <f t="shared" si="381"/>
        <v>1</v>
      </c>
      <c r="R235" s="517">
        <v>1</v>
      </c>
      <c r="S235" s="518">
        <f t="shared" si="388"/>
        <v>0</v>
      </c>
      <c r="T235" s="220">
        <f t="shared" ref="T235" si="438">Q235/Q232*100</f>
        <v>0.13245033112582782</v>
      </c>
      <c r="U235" s="520">
        <v>0.13245033112582782</v>
      </c>
      <c r="V235" s="277">
        <f t="shared" si="383"/>
        <v>0</v>
      </c>
      <c r="W235" s="521">
        <f t="shared" si="384"/>
        <v>1</v>
      </c>
      <c r="X235" s="521">
        <f t="shared" si="384"/>
        <v>0</v>
      </c>
      <c r="Y235" s="521">
        <f t="shared" si="384"/>
        <v>0</v>
      </c>
      <c r="Z235" s="212">
        <f t="shared" si="376"/>
        <v>1</v>
      </c>
      <c r="AA235" s="517">
        <v>2</v>
      </c>
      <c r="AB235" s="522">
        <f t="shared" si="385"/>
        <v>-1</v>
      </c>
      <c r="AC235" s="220">
        <f t="shared" si="414"/>
        <v>0.12610340479192939</v>
      </c>
      <c r="AD235" s="519">
        <v>0.25220680958385877</v>
      </c>
      <c r="AE235" s="523">
        <f>AC235-AD235</f>
        <v>-0.12610340479192939</v>
      </c>
      <c r="AF235" s="779"/>
      <c r="AG235" s="782"/>
      <c r="AH235" s="785"/>
      <c r="AI235" s="791"/>
      <c r="AJ235" s="782"/>
      <c r="AK235" s="776"/>
      <c r="AL235" s="776"/>
    </row>
    <row r="236" spans="1:38" x14ac:dyDescent="0.15">
      <c r="A236" s="52"/>
      <c r="B236" s="69"/>
      <c r="C236" s="152"/>
      <c r="D236" s="137" t="s">
        <v>23</v>
      </c>
      <c r="E236" s="649">
        <v>3</v>
      </c>
      <c r="F236" s="650">
        <v>0</v>
      </c>
      <c r="G236" s="651">
        <v>2</v>
      </c>
      <c r="H236" s="222">
        <f t="shared" si="377"/>
        <v>5</v>
      </c>
      <c r="I236" s="524">
        <v>5</v>
      </c>
      <c r="J236" s="283">
        <f t="shared" si="378"/>
        <v>0</v>
      </c>
      <c r="K236" s="228">
        <f t="shared" si="415"/>
        <v>13.157894736842104</v>
      </c>
      <c r="L236" s="525">
        <v>13.157894736842104</v>
      </c>
      <c r="M236" s="526">
        <f t="shared" si="380"/>
        <v>0</v>
      </c>
      <c r="N236" s="649">
        <v>9</v>
      </c>
      <c r="O236" s="650">
        <v>0</v>
      </c>
      <c r="P236" s="651">
        <v>7</v>
      </c>
      <c r="Q236" s="222">
        <f t="shared" si="381"/>
        <v>16</v>
      </c>
      <c r="R236" s="576">
        <v>16</v>
      </c>
      <c r="S236" s="283">
        <f t="shared" si="388"/>
        <v>0</v>
      </c>
      <c r="T236" s="527">
        <f t="shared" ref="T236" si="439">Q236/Q232*100</f>
        <v>2.1192052980132452</v>
      </c>
      <c r="U236" s="528">
        <v>2.1192052980132452</v>
      </c>
      <c r="V236" s="526">
        <f t="shared" si="383"/>
        <v>0</v>
      </c>
      <c r="W236" s="529">
        <f t="shared" si="384"/>
        <v>12</v>
      </c>
      <c r="X236" s="529">
        <f t="shared" si="384"/>
        <v>0</v>
      </c>
      <c r="Y236" s="529">
        <f t="shared" si="384"/>
        <v>9</v>
      </c>
      <c r="Z236" s="222">
        <f t="shared" si="376"/>
        <v>21</v>
      </c>
      <c r="AA236" s="524">
        <v>21</v>
      </c>
      <c r="AB236" s="530">
        <f t="shared" si="385"/>
        <v>0</v>
      </c>
      <c r="AC236" s="527">
        <f t="shared" si="417"/>
        <v>2.6481715006305171</v>
      </c>
      <c r="AD236" s="525">
        <v>2.6481715006305171</v>
      </c>
      <c r="AE236" s="526">
        <f t="shared" si="397"/>
        <v>0</v>
      </c>
      <c r="AF236" s="779"/>
      <c r="AG236" s="782"/>
      <c r="AH236" s="785"/>
      <c r="AI236" s="791"/>
      <c r="AJ236" s="782"/>
      <c r="AK236" s="776"/>
      <c r="AL236" s="776"/>
    </row>
    <row r="237" spans="1:38" ht="14.25" thickBot="1" x14ac:dyDescent="0.2">
      <c r="A237" s="52"/>
      <c r="B237" s="69"/>
      <c r="C237" s="153"/>
      <c r="D237" s="138" t="s">
        <v>24</v>
      </c>
      <c r="E237" s="655">
        <v>0</v>
      </c>
      <c r="F237" s="656">
        <v>0</v>
      </c>
      <c r="G237" s="657">
        <v>0</v>
      </c>
      <c r="H237" s="236">
        <f t="shared" si="377"/>
        <v>0</v>
      </c>
      <c r="I237" s="531">
        <v>0</v>
      </c>
      <c r="J237" s="532">
        <f t="shared" si="378"/>
        <v>0</v>
      </c>
      <c r="K237" s="242">
        <f t="shared" si="418"/>
        <v>0</v>
      </c>
      <c r="L237" s="533">
        <v>0</v>
      </c>
      <c r="M237" s="293">
        <f t="shared" si="380"/>
        <v>0</v>
      </c>
      <c r="N237" s="655">
        <v>0</v>
      </c>
      <c r="O237" s="656">
        <v>0</v>
      </c>
      <c r="P237" s="657">
        <v>0</v>
      </c>
      <c r="Q237" s="236">
        <f t="shared" si="381"/>
        <v>0</v>
      </c>
      <c r="R237" s="531">
        <v>0</v>
      </c>
      <c r="S237" s="532">
        <f t="shared" si="388"/>
        <v>0</v>
      </c>
      <c r="T237" s="534">
        <f t="shared" ref="T237" si="440">Q237/Q232*100</f>
        <v>0</v>
      </c>
      <c r="U237" s="535">
        <v>0</v>
      </c>
      <c r="V237" s="293">
        <f t="shared" si="383"/>
        <v>0</v>
      </c>
      <c r="W237" s="536">
        <f t="shared" si="384"/>
        <v>0</v>
      </c>
      <c r="X237" s="536">
        <f t="shared" si="384"/>
        <v>0</v>
      </c>
      <c r="Y237" s="536">
        <f t="shared" si="384"/>
        <v>0</v>
      </c>
      <c r="Z237" s="236">
        <f t="shared" si="376"/>
        <v>0</v>
      </c>
      <c r="AA237" s="531">
        <v>0</v>
      </c>
      <c r="AB237" s="537">
        <f t="shared" si="385"/>
        <v>0</v>
      </c>
      <c r="AC237" s="534">
        <f t="shared" si="420"/>
        <v>0</v>
      </c>
      <c r="AD237" s="533">
        <v>0</v>
      </c>
      <c r="AE237" s="538">
        <f>AC237-AD237</f>
        <v>0</v>
      </c>
      <c r="AF237" s="780"/>
      <c r="AG237" s="783"/>
      <c r="AH237" s="786"/>
      <c r="AI237" s="792"/>
      <c r="AJ237" s="783"/>
      <c r="AK237" s="777"/>
      <c r="AL237" s="777"/>
    </row>
    <row r="238" spans="1:38" x14ac:dyDescent="0.15">
      <c r="A238" s="28">
        <v>5</v>
      </c>
      <c r="B238" s="687" t="s">
        <v>76</v>
      </c>
      <c r="C238" s="100">
        <v>2136</v>
      </c>
      <c r="D238" s="140" t="s">
        <v>19</v>
      </c>
      <c r="E238" s="658">
        <v>139</v>
      </c>
      <c r="F238" s="659">
        <v>109</v>
      </c>
      <c r="G238" s="660">
        <v>187</v>
      </c>
      <c r="H238" s="171">
        <f t="shared" si="377"/>
        <v>435</v>
      </c>
      <c r="I238" s="539">
        <v>435</v>
      </c>
      <c r="J238" s="540">
        <f t="shared" si="378"/>
        <v>0</v>
      </c>
      <c r="K238" s="177">
        <f t="shared" ref="K238" si="441">H238/C238*100</f>
        <v>20.365168539325843</v>
      </c>
      <c r="L238" s="541">
        <v>20.365168539325843</v>
      </c>
      <c r="M238" s="176">
        <f>K238-L238</f>
        <v>0</v>
      </c>
      <c r="N238" s="658">
        <v>114</v>
      </c>
      <c r="O238" s="659">
        <v>42</v>
      </c>
      <c r="P238" s="660">
        <v>216</v>
      </c>
      <c r="Q238" s="171">
        <f t="shared" si="381"/>
        <v>372</v>
      </c>
      <c r="R238" s="539">
        <v>372</v>
      </c>
      <c r="S238" s="542">
        <f t="shared" si="388"/>
        <v>0</v>
      </c>
      <c r="T238" s="183">
        <f t="shared" ref="T238" si="442">Q238/C238*100</f>
        <v>17.415730337078653</v>
      </c>
      <c r="U238" s="543">
        <v>17.415730337078653</v>
      </c>
      <c r="V238" s="176">
        <f t="shared" si="383"/>
        <v>0</v>
      </c>
      <c r="W238" s="498">
        <f t="shared" si="384"/>
        <v>253</v>
      </c>
      <c r="X238" s="498">
        <f t="shared" si="384"/>
        <v>151</v>
      </c>
      <c r="Y238" s="498">
        <f t="shared" si="384"/>
        <v>403</v>
      </c>
      <c r="Z238" s="171">
        <f t="shared" si="376"/>
        <v>807</v>
      </c>
      <c r="AA238" s="539">
        <v>807</v>
      </c>
      <c r="AB238" s="544">
        <f t="shared" si="385"/>
        <v>0</v>
      </c>
      <c r="AC238" s="183">
        <f t="shared" ref="AC238" si="443">Z238/C238*100</f>
        <v>37.780898876404493</v>
      </c>
      <c r="AD238" s="541">
        <v>37.780898876404493</v>
      </c>
      <c r="AE238" s="545">
        <f>AC238-AD238</f>
        <v>0</v>
      </c>
      <c r="AF238" s="778">
        <v>62</v>
      </c>
      <c r="AG238" s="763">
        <v>62</v>
      </c>
      <c r="AH238" s="766">
        <f t="shared" ref="AH238" si="444">AF238-AG238</f>
        <v>0</v>
      </c>
      <c r="AI238" s="790">
        <v>1267</v>
      </c>
      <c r="AJ238" s="763">
        <v>1267</v>
      </c>
      <c r="AK238" s="772">
        <f t="shared" ref="AK238" si="445">AI238-AJ238</f>
        <v>0</v>
      </c>
      <c r="AL238" s="772"/>
    </row>
    <row r="239" spans="1:38" x14ac:dyDescent="0.15">
      <c r="A239" s="31"/>
      <c r="B239" s="73"/>
      <c r="C239" s="147"/>
      <c r="D239" s="141" t="s">
        <v>67</v>
      </c>
      <c r="E239" s="661">
        <v>104</v>
      </c>
      <c r="F239" s="662">
        <v>90</v>
      </c>
      <c r="G239" s="663">
        <v>150</v>
      </c>
      <c r="H239" s="185">
        <f t="shared" si="377"/>
        <v>344</v>
      </c>
      <c r="I239" s="546">
        <v>344</v>
      </c>
      <c r="J239" s="187">
        <f t="shared" si="378"/>
        <v>0</v>
      </c>
      <c r="K239" s="188">
        <f t="shared" si="406"/>
        <v>79.080459770114942</v>
      </c>
      <c r="L239" s="547">
        <v>79.080459770114942</v>
      </c>
      <c r="M239" s="190">
        <f t="shared" si="380"/>
        <v>0</v>
      </c>
      <c r="N239" s="661">
        <v>102</v>
      </c>
      <c r="O239" s="662">
        <v>38</v>
      </c>
      <c r="P239" s="663">
        <v>204</v>
      </c>
      <c r="Q239" s="185">
        <f t="shared" si="381"/>
        <v>344</v>
      </c>
      <c r="R239" s="546">
        <v>344</v>
      </c>
      <c r="S239" s="187">
        <f t="shared" si="388"/>
        <v>0</v>
      </c>
      <c r="T239" s="197">
        <f t="shared" ref="T239" si="446">Q239/Q238*100</f>
        <v>92.473118279569889</v>
      </c>
      <c r="U239" s="548">
        <v>92.473118279569889</v>
      </c>
      <c r="V239" s="190">
        <f t="shared" si="383"/>
        <v>0</v>
      </c>
      <c r="W239" s="506">
        <f t="shared" si="384"/>
        <v>206</v>
      </c>
      <c r="X239" s="506">
        <f t="shared" si="384"/>
        <v>128</v>
      </c>
      <c r="Y239" s="506">
        <f t="shared" si="384"/>
        <v>354</v>
      </c>
      <c r="Z239" s="185">
        <f t="shared" si="376"/>
        <v>688</v>
      </c>
      <c r="AA239" s="546">
        <v>688</v>
      </c>
      <c r="AB239" s="549">
        <f t="shared" si="385"/>
        <v>0</v>
      </c>
      <c r="AC239" s="197">
        <f t="shared" si="408"/>
        <v>85.254027261462213</v>
      </c>
      <c r="AD239" s="547">
        <v>85.254027261462213</v>
      </c>
      <c r="AE239" s="550">
        <f>AC239-AD239</f>
        <v>0</v>
      </c>
      <c r="AF239" s="779"/>
      <c r="AG239" s="764"/>
      <c r="AH239" s="767"/>
      <c r="AI239" s="791"/>
      <c r="AJ239" s="764"/>
      <c r="AK239" s="773"/>
      <c r="AL239" s="773"/>
    </row>
    <row r="240" spans="1:38" s="18" customFormat="1" ht="12" customHeight="1" x14ac:dyDescent="0.15">
      <c r="A240" s="33"/>
      <c r="B240" s="74"/>
      <c r="C240" s="147"/>
      <c r="D240" s="75" t="s">
        <v>21</v>
      </c>
      <c r="E240" s="649">
        <v>101</v>
      </c>
      <c r="F240" s="650">
        <v>90</v>
      </c>
      <c r="G240" s="651">
        <v>145</v>
      </c>
      <c r="H240" s="199">
        <f t="shared" si="377"/>
        <v>336</v>
      </c>
      <c r="I240" s="551">
        <v>333</v>
      </c>
      <c r="J240" s="552">
        <f t="shared" si="378"/>
        <v>3</v>
      </c>
      <c r="K240" s="202">
        <f t="shared" si="409"/>
        <v>77.241379310344826</v>
      </c>
      <c r="L240" s="553">
        <v>76.551724137931032</v>
      </c>
      <c r="M240" s="204">
        <f t="shared" si="380"/>
        <v>0.68965517241379359</v>
      </c>
      <c r="N240" s="649">
        <v>102</v>
      </c>
      <c r="O240" s="650">
        <v>38</v>
      </c>
      <c r="P240" s="651">
        <v>204</v>
      </c>
      <c r="Q240" s="199">
        <f t="shared" si="381"/>
        <v>344</v>
      </c>
      <c r="R240" s="551">
        <v>344</v>
      </c>
      <c r="S240" s="552">
        <f t="shared" si="388"/>
        <v>0</v>
      </c>
      <c r="T240" s="210">
        <f t="shared" ref="T240:T242" si="447">Q240/Q238*100</f>
        <v>92.473118279569889</v>
      </c>
      <c r="U240" s="554">
        <v>92.473118279569889</v>
      </c>
      <c r="V240" s="204">
        <f t="shared" si="383"/>
        <v>0</v>
      </c>
      <c r="W240" s="514">
        <f t="shared" si="384"/>
        <v>203</v>
      </c>
      <c r="X240" s="514">
        <f t="shared" si="384"/>
        <v>128</v>
      </c>
      <c r="Y240" s="514">
        <f t="shared" si="384"/>
        <v>349</v>
      </c>
      <c r="Z240" s="199">
        <f t="shared" si="376"/>
        <v>680</v>
      </c>
      <c r="AA240" s="551">
        <v>677</v>
      </c>
      <c r="AB240" s="555">
        <f t="shared" si="385"/>
        <v>3</v>
      </c>
      <c r="AC240" s="210">
        <f t="shared" si="411"/>
        <v>84.262701363073106</v>
      </c>
      <c r="AD240" s="553">
        <v>83.890954151177198</v>
      </c>
      <c r="AE240" s="556">
        <f>AC240-AD240</f>
        <v>0.37174721189590798</v>
      </c>
      <c r="AF240" s="779"/>
      <c r="AG240" s="764"/>
      <c r="AH240" s="767"/>
      <c r="AI240" s="791"/>
      <c r="AJ240" s="764"/>
      <c r="AK240" s="773"/>
      <c r="AL240" s="773"/>
    </row>
    <row r="241" spans="1:38" s="18" customFormat="1" ht="12" customHeight="1" x14ac:dyDescent="0.15">
      <c r="A241" s="33"/>
      <c r="B241" s="74"/>
      <c r="C241" s="147"/>
      <c r="D241" s="76" t="s">
        <v>22</v>
      </c>
      <c r="E241" s="652">
        <v>3</v>
      </c>
      <c r="F241" s="653">
        <v>0</v>
      </c>
      <c r="G241" s="654">
        <v>5</v>
      </c>
      <c r="H241" s="212">
        <f t="shared" si="377"/>
        <v>8</v>
      </c>
      <c r="I241" s="557">
        <v>11</v>
      </c>
      <c r="J241" s="558">
        <f t="shared" si="378"/>
        <v>-3</v>
      </c>
      <c r="K241" s="215">
        <f t="shared" si="412"/>
        <v>1.8390804597701149</v>
      </c>
      <c r="L241" s="559">
        <v>2.5287356321839081</v>
      </c>
      <c r="M241" s="217">
        <f t="shared" si="380"/>
        <v>-0.68965517241379315</v>
      </c>
      <c r="N241" s="652">
        <v>0</v>
      </c>
      <c r="O241" s="653">
        <v>0</v>
      </c>
      <c r="P241" s="654">
        <v>0</v>
      </c>
      <c r="Q241" s="212">
        <f t="shared" si="381"/>
        <v>0</v>
      </c>
      <c r="R241" s="557">
        <v>0</v>
      </c>
      <c r="S241" s="558">
        <f t="shared" si="388"/>
        <v>0</v>
      </c>
      <c r="T241" s="220">
        <f t="shared" si="447"/>
        <v>0</v>
      </c>
      <c r="U241" s="560">
        <v>0</v>
      </c>
      <c r="V241" s="217">
        <f t="shared" si="383"/>
        <v>0</v>
      </c>
      <c r="W241" s="521">
        <f t="shared" si="384"/>
        <v>3</v>
      </c>
      <c r="X241" s="521">
        <f t="shared" si="384"/>
        <v>0</v>
      </c>
      <c r="Y241" s="521">
        <f t="shared" si="384"/>
        <v>5</v>
      </c>
      <c r="Z241" s="212">
        <f t="shared" si="376"/>
        <v>8</v>
      </c>
      <c r="AA241" s="557">
        <v>11</v>
      </c>
      <c r="AB241" s="561">
        <f t="shared" si="385"/>
        <v>-3</v>
      </c>
      <c r="AC241" s="220">
        <f t="shared" si="414"/>
        <v>0.99132589838909546</v>
      </c>
      <c r="AD241" s="559">
        <v>1.3630731102850062</v>
      </c>
      <c r="AE241" s="562">
        <f>AC241-AD241</f>
        <v>-0.37174721189591076</v>
      </c>
      <c r="AF241" s="779"/>
      <c r="AG241" s="764"/>
      <c r="AH241" s="767"/>
      <c r="AI241" s="791"/>
      <c r="AJ241" s="764"/>
      <c r="AK241" s="773"/>
      <c r="AL241" s="773"/>
    </row>
    <row r="242" spans="1:38" x14ac:dyDescent="0.15">
      <c r="A242" s="31"/>
      <c r="B242" s="73"/>
      <c r="C242" s="147"/>
      <c r="D242" s="142" t="s">
        <v>68</v>
      </c>
      <c r="E242" s="649">
        <v>35</v>
      </c>
      <c r="F242" s="650">
        <v>19</v>
      </c>
      <c r="G242" s="651">
        <v>37</v>
      </c>
      <c r="H242" s="222">
        <f t="shared" si="377"/>
        <v>91</v>
      </c>
      <c r="I242" s="563">
        <v>90</v>
      </c>
      <c r="J242" s="224">
        <f t="shared" si="378"/>
        <v>1</v>
      </c>
      <c r="K242" s="228">
        <f t="shared" si="415"/>
        <v>20.919540229885058</v>
      </c>
      <c r="L242" s="564">
        <v>20.689655172413794</v>
      </c>
      <c r="M242" s="565">
        <f t="shared" si="380"/>
        <v>0.22988505747126453</v>
      </c>
      <c r="N242" s="649">
        <v>12</v>
      </c>
      <c r="O242" s="650">
        <v>4</v>
      </c>
      <c r="P242" s="651">
        <v>12</v>
      </c>
      <c r="Q242" s="222">
        <f t="shared" si="381"/>
        <v>28</v>
      </c>
      <c r="R242" s="566">
        <v>28</v>
      </c>
      <c r="S242" s="224">
        <f t="shared" si="388"/>
        <v>0</v>
      </c>
      <c r="T242" s="527">
        <f t="shared" si="447"/>
        <v>8.1395348837209305</v>
      </c>
      <c r="U242" s="567">
        <v>8.1395348837209305</v>
      </c>
      <c r="V242" s="565">
        <f t="shared" si="383"/>
        <v>0</v>
      </c>
      <c r="W242" s="529">
        <f t="shared" si="384"/>
        <v>47</v>
      </c>
      <c r="X242" s="529">
        <f t="shared" si="384"/>
        <v>23</v>
      </c>
      <c r="Y242" s="529">
        <f t="shared" si="384"/>
        <v>49</v>
      </c>
      <c r="Z242" s="222">
        <f t="shared" si="376"/>
        <v>119</v>
      </c>
      <c r="AA242" s="563">
        <v>118</v>
      </c>
      <c r="AB242" s="568">
        <f t="shared" si="385"/>
        <v>1</v>
      </c>
      <c r="AC242" s="527">
        <f t="shared" si="417"/>
        <v>14.745972738537795</v>
      </c>
      <c r="AD242" s="564">
        <v>14.622057001239158</v>
      </c>
      <c r="AE242" s="565">
        <f t="shared" si="397"/>
        <v>0.12391573729863659</v>
      </c>
      <c r="AF242" s="779"/>
      <c r="AG242" s="764"/>
      <c r="AH242" s="767"/>
      <c r="AI242" s="791"/>
      <c r="AJ242" s="764"/>
      <c r="AK242" s="773"/>
      <c r="AL242" s="773"/>
    </row>
    <row r="243" spans="1:38" ht="14.25" thickBot="1" x14ac:dyDescent="0.2">
      <c r="A243" s="31"/>
      <c r="B243" s="73"/>
      <c r="C243" s="148"/>
      <c r="D243" s="143" t="s">
        <v>69</v>
      </c>
      <c r="E243" s="655">
        <v>0</v>
      </c>
      <c r="F243" s="656">
        <v>0</v>
      </c>
      <c r="G243" s="657">
        <v>0</v>
      </c>
      <c r="H243" s="236">
        <f t="shared" si="377"/>
        <v>0</v>
      </c>
      <c r="I243" s="569">
        <v>1</v>
      </c>
      <c r="J243" s="570">
        <f t="shared" si="378"/>
        <v>-1</v>
      </c>
      <c r="K243" s="242">
        <f t="shared" si="418"/>
        <v>0</v>
      </c>
      <c r="L243" s="571">
        <v>0.22988505747126436</v>
      </c>
      <c r="M243" s="241">
        <f t="shared" si="380"/>
        <v>-0.22988505747126436</v>
      </c>
      <c r="N243" s="655">
        <v>0</v>
      </c>
      <c r="O243" s="656">
        <v>0</v>
      </c>
      <c r="P243" s="657">
        <v>0</v>
      </c>
      <c r="Q243" s="236">
        <f t="shared" si="381"/>
        <v>0</v>
      </c>
      <c r="R243" s="569">
        <v>0</v>
      </c>
      <c r="S243" s="570">
        <f t="shared" si="388"/>
        <v>0</v>
      </c>
      <c r="T243" s="534">
        <f t="shared" ref="T243" si="448">Q243/Q238*100</f>
        <v>0</v>
      </c>
      <c r="U243" s="572">
        <v>0</v>
      </c>
      <c r="V243" s="241">
        <f t="shared" si="383"/>
        <v>0</v>
      </c>
      <c r="W243" s="536">
        <f t="shared" si="384"/>
        <v>0</v>
      </c>
      <c r="X243" s="536">
        <f t="shared" si="384"/>
        <v>0</v>
      </c>
      <c r="Y243" s="536">
        <f t="shared" si="384"/>
        <v>0</v>
      </c>
      <c r="Z243" s="236">
        <f t="shared" si="376"/>
        <v>0</v>
      </c>
      <c r="AA243" s="569">
        <v>1</v>
      </c>
      <c r="AB243" s="573">
        <f t="shared" si="385"/>
        <v>-1</v>
      </c>
      <c r="AC243" s="534">
        <f t="shared" si="420"/>
        <v>0</v>
      </c>
      <c r="AD243" s="571">
        <v>0.12391573729863693</v>
      </c>
      <c r="AE243" s="574">
        <f>AC243-AD243</f>
        <v>-0.12391573729863693</v>
      </c>
      <c r="AF243" s="780"/>
      <c r="AG243" s="765"/>
      <c r="AH243" s="768"/>
      <c r="AI243" s="792"/>
      <c r="AJ243" s="765"/>
      <c r="AK243" s="774"/>
      <c r="AL243" s="774"/>
    </row>
    <row r="244" spans="1:38" x14ac:dyDescent="0.15">
      <c r="A244" s="28">
        <v>6</v>
      </c>
      <c r="B244" s="687" t="s">
        <v>77</v>
      </c>
      <c r="C244" s="100">
        <v>1480</v>
      </c>
      <c r="D244" s="140" t="s">
        <v>73</v>
      </c>
      <c r="E244" s="658">
        <v>224</v>
      </c>
      <c r="F244" s="659">
        <v>77</v>
      </c>
      <c r="G244" s="660">
        <v>179</v>
      </c>
      <c r="H244" s="171">
        <f t="shared" si="377"/>
        <v>480</v>
      </c>
      <c r="I244" s="539">
        <v>480</v>
      </c>
      <c r="J244" s="540">
        <f t="shared" si="378"/>
        <v>0</v>
      </c>
      <c r="K244" s="177">
        <f t="shared" ref="K244" si="449">H244/C244*100</f>
        <v>32.432432432432435</v>
      </c>
      <c r="L244" s="541">
        <v>32.432432432432435</v>
      </c>
      <c r="M244" s="176">
        <f t="shared" si="380"/>
        <v>0</v>
      </c>
      <c r="N244" s="658">
        <v>93</v>
      </c>
      <c r="O244" s="659">
        <v>20</v>
      </c>
      <c r="P244" s="660">
        <v>91</v>
      </c>
      <c r="Q244" s="171">
        <f t="shared" si="381"/>
        <v>204</v>
      </c>
      <c r="R244" s="539">
        <v>204</v>
      </c>
      <c r="S244" s="542">
        <f t="shared" si="388"/>
        <v>0</v>
      </c>
      <c r="T244" s="183">
        <f t="shared" ref="T244" si="450">Q244/C244*100</f>
        <v>13.783783783783784</v>
      </c>
      <c r="U244" s="543">
        <v>13.783783783783784</v>
      </c>
      <c r="V244" s="176">
        <f t="shared" si="383"/>
        <v>0</v>
      </c>
      <c r="W244" s="498">
        <f>E244+N244</f>
        <v>317</v>
      </c>
      <c r="X244" s="498">
        <f t="shared" si="384"/>
        <v>97</v>
      </c>
      <c r="Y244" s="498">
        <f t="shared" si="384"/>
        <v>270</v>
      </c>
      <c r="Z244" s="171">
        <f t="shared" si="376"/>
        <v>684</v>
      </c>
      <c r="AA244" s="539">
        <v>684</v>
      </c>
      <c r="AB244" s="544">
        <f t="shared" si="385"/>
        <v>0</v>
      </c>
      <c r="AC244" s="183">
        <f t="shared" ref="AC244" si="451">Z244/C244*100</f>
        <v>46.216216216216218</v>
      </c>
      <c r="AD244" s="541">
        <v>46.216216216216218</v>
      </c>
      <c r="AE244" s="545">
        <f>AC244-AD244</f>
        <v>0</v>
      </c>
      <c r="AF244" s="778">
        <v>109</v>
      </c>
      <c r="AG244" s="763">
        <v>109</v>
      </c>
      <c r="AH244" s="766">
        <f t="shared" ref="AH244" si="452">AF244-AG244</f>
        <v>0</v>
      </c>
      <c r="AI244" s="837">
        <v>687</v>
      </c>
      <c r="AJ244" s="763">
        <v>687</v>
      </c>
      <c r="AK244" s="772">
        <f t="shared" ref="AK244" si="453">AI244-AJ244</f>
        <v>0</v>
      </c>
      <c r="AL244" s="772"/>
    </row>
    <row r="245" spans="1:38" x14ac:dyDescent="0.15">
      <c r="A245" s="31"/>
      <c r="B245" s="73"/>
      <c r="C245" s="147"/>
      <c r="D245" s="141" t="s">
        <v>20</v>
      </c>
      <c r="E245" s="661">
        <v>111</v>
      </c>
      <c r="F245" s="662">
        <v>60</v>
      </c>
      <c r="G245" s="663">
        <v>116</v>
      </c>
      <c r="H245" s="185">
        <f t="shared" si="377"/>
        <v>287</v>
      </c>
      <c r="I245" s="546">
        <v>288</v>
      </c>
      <c r="J245" s="187">
        <f t="shared" si="378"/>
        <v>-1</v>
      </c>
      <c r="K245" s="188">
        <f t="shared" si="406"/>
        <v>59.791666666666664</v>
      </c>
      <c r="L245" s="547">
        <v>60</v>
      </c>
      <c r="M245" s="190">
        <f t="shared" si="380"/>
        <v>-0.2083333333333357</v>
      </c>
      <c r="N245" s="661">
        <v>88</v>
      </c>
      <c r="O245" s="662">
        <v>20</v>
      </c>
      <c r="P245" s="663">
        <v>89</v>
      </c>
      <c r="Q245" s="185">
        <f t="shared" si="381"/>
        <v>197</v>
      </c>
      <c r="R245" s="546">
        <v>197</v>
      </c>
      <c r="S245" s="187">
        <f t="shared" si="388"/>
        <v>0</v>
      </c>
      <c r="T245" s="197">
        <f t="shared" ref="T245" si="454">Q245/Q244*100</f>
        <v>96.568627450980387</v>
      </c>
      <c r="U245" s="548">
        <v>96.568627450980387</v>
      </c>
      <c r="V245" s="190">
        <f t="shared" si="383"/>
        <v>0</v>
      </c>
      <c r="W245" s="506">
        <f t="shared" si="384"/>
        <v>199</v>
      </c>
      <c r="X245" s="506">
        <f t="shared" si="384"/>
        <v>80</v>
      </c>
      <c r="Y245" s="506">
        <f t="shared" si="384"/>
        <v>205</v>
      </c>
      <c r="Z245" s="185">
        <f t="shared" si="376"/>
        <v>484</v>
      </c>
      <c r="AA245" s="546">
        <v>485</v>
      </c>
      <c r="AB245" s="549">
        <f t="shared" si="385"/>
        <v>-1</v>
      </c>
      <c r="AC245" s="197">
        <f>Z245/Z244*100</f>
        <v>70.760233918128662</v>
      </c>
      <c r="AD245" s="547">
        <v>70.906432748538009</v>
      </c>
      <c r="AE245" s="550">
        <f>AC245-AD245</f>
        <v>-0.14619883040934667</v>
      </c>
      <c r="AF245" s="779"/>
      <c r="AG245" s="764"/>
      <c r="AH245" s="767"/>
      <c r="AI245" s="838"/>
      <c r="AJ245" s="764"/>
      <c r="AK245" s="773"/>
      <c r="AL245" s="773"/>
    </row>
    <row r="246" spans="1:38" s="18" customFormat="1" ht="12" customHeight="1" x14ac:dyDescent="0.15">
      <c r="A246" s="33"/>
      <c r="B246" s="74"/>
      <c r="C246" s="147"/>
      <c r="D246" s="75" t="s">
        <v>74</v>
      </c>
      <c r="E246" s="649">
        <v>95</v>
      </c>
      <c r="F246" s="650">
        <v>59</v>
      </c>
      <c r="G246" s="651">
        <v>103</v>
      </c>
      <c r="H246" s="199">
        <f t="shared" si="377"/>
        <v>257</v>
      </c>
      <c r="I246" s="551">
        <v>243</v>
      </c>
      <c r="J246" s="552">
        <f t="shared" si="378"/>
        <v>14</v>
      </c>
      <c r="K246" s="202">
        <f t="shared" si="409"/>
        <v>53.541666666666664</v>
      </c>
      <c r="L246" s="553">
        <v>50.625</v>
      </c>
      <c r="M246" s="204">
        <f t="shared" si="380"/>
        <v>2.9166666666666643</v>
      </c>
      <c r="N246" s="649">
        <v>88</v>
      </c>
      <c r="O246" s="650">
        <v>19</v>
      </c>
      <c r="P246" s="651">
        <v>86</v>
      </c>
      <c r="Q246" s="199">
        <f t="shared" si="381"/>
        <v>193</v>
      </c>
      <c r="R246" s="551">
        <v>193</v>
      </c>
      <c r="S246" s="552">
        <f t="shared" si="388"/>
        <v>0</v>
      </c>
      <c r="T246" s="210">
        <f t="shared" ref="T246" si="455">Q246/Q244*100</f>
        <v>94.607843137254903</v>
      </c>
      <c r="U246" s="554">
        <v>94.607843137254903</v>
      </c>
      <c r="V246" s="204">
        <f t="shared" si="383"/>
        <v>0</v>
      </c>
      <c r="W246" s="514">
        <f t="shared" si="384"/>
        <v>183</v>
      </c>
      <c r="X246" s="514">
        <f t="shared" si="384"/>
        <v>78</v>
      </c>
      <c r="Y246" s="514">
        <f t="shared" si="384"/>
        <v>189</v>
      </c>
      <c r="Z246" s="199">
        <f t="shared" si="376"/>
        <v>450</v>
      </c>
      <c r="AA246" s="551">
        <v>436</v>
      </c>
      <c r="AB246" s="555">
        <f t="shared" si="385"/>
        <v>14</v>
      </c>
      <c r="AC246" s="210">
        <f t="shared" si="411"/>
        <v>65.789473684210535</v>
      </c>
      <c r="AD246" s="553">
        <v>63.742690058479532</v>
      </c>
      <c r="AE246" s="556">
        <f>AC246-AD246</f>
        <v>2.0467836257310026</v>
      </c>
      <c r="AF246" s="779"/>
      <c r="AG246" s="764"/>
      <c r="AH246" s="767"/>
      <c r="AI246" s="838"/>
      <c r="AJ246" s="764"/>
      <c r="AK246" s="773"/>
      <c r="AL246" s="773"/>
    </row>
    <row r="247" spans="1:38" s="18" customFormat="1" ht="12" customHeight="1" x14ac:dyDescent="0.15">
      <c r="A247" s="33"/>
      <c r="B247" s="74"/>
      <c r="C247" s="147"/>
      <c r="D247" s="76" t="s">
        <v>75</v>
      </c>
      <c r="E247" s="652">
        <v>16</v>
      </c>
      <c r="F247" s="653">
        <v>1</v>
      </c>
      <c r="G247" s="654">
        <v>13</v>
      </c>
      <c r="H247" s="212">
        <f t="shared" si="377"/>
        <v>30</v>
      </c>
      <c r="I247" s="557">
        <v>45</v>
      </c>
      <c r="J247" s="558">
        <f t="shared" si="378"/>
        <v>-15</v>
      </c>
      <c r="K247" s="215">
        <f t="shared" si="412"/>
        <v>6.25</v>
      </c>
      <c r="L247" s="559">
        <v>9.375</v>
      </c>
      <c r="M247" s="217">
        <f t="shared" si="380"/>
        <v>-3.125</v>
      </c>
      <c r="N247" s="652">
        <v>0</v>
      </c>
      <c r="O247" s="653">
        <v>1</v>
      </c>
      <c r="P247" s="654">
        <v>3</v>
      </c>
      <c r="Q247" s="212">
        <f t="shared" si="381"/>
        <v>4</v>
      </c>
      <c r="R247" s="557">
        <v>4</v>
      </c>
      <c r="S247" s="558">
        <f t="shared" si="388"/>
        <v>0</v>
      </c>
      <c r="T247" s="220">
        <f t="shared" ref="T247" si="456">Q247/Q244*100</f>
        <v>1.9607843137254901</v>
      </c>
      <c r="U247" s="560">
        <v>1.9607843137254901</v>
      </c>
      <c r="V247" s="217">
        <f t="shared" si="383"/>
        <v>0</v>
      </c>
      <c r="W247" s="521">
        <f t="shared" si="384"/>
        <v>16</v>
      </c>
      <c r="X247" s="521">
        <f t="shared" si="384"/>
        <v>2</v>
      </c>
      <c r="Y247" s="521">
        <f t="shared" si="384"/>
        <v>16</v>
      </c>
      <c r="Z247" s="212">
        <f t="shared" si="376"/>
        <v>34</v>
      </c>
      <c r="AA247" s="557">
        <v>49</v>
      </c>
      <c r="AB247" s="561">
        <f t="shared" si="385"/>
        <v>-15</v>
      </c>
      <c r="AC247" s="220">
        <f>Z247/Z244*100</f>
        <v>4.9707602339181287</v>
      </c>
      <c r="AD247" s="559">
        <v>7.1637426900584789</v>
      </c>
      <c r="AE247" s="562">
        <f>AC247-AD247</f>
        <v>-2.1929824561403501</v>
      </c>
      <c r="AF247" s="779"/>
      <c r="AG247" s="764"/>
      <c r="AH247" s="767"/>
      <c r="AI247" s="838"/>
      <c r="AJ247" s="764"/>
      <c r="AK247" s="773"/>
      <c r="AL247" s="773"/>
    </row>
    <row r="248" spans="1:38" x14ac:dyDescent="0.15">
      <c r="A248" s="31"/>
      <c r="B248" s="73"/>
      <c r="C248" s="147"/>
      <c r="D248" s="142" t="s">
        <v>23</v>
      </c>
      <c r="E248" s="649">
        <v>113</v>
      </c>
      <c r="F248" s="650">
        <v>16</v>
      </c>
      <c r="G248" s="651">
        <v>62</v>
      </c>
      <c r="H248" s="222">
        <f t="shared" si="377"/>
        <v>191</v>
      </c>
      <c r="I248" s="563">
        <v>190</v>
      </c>
      <c r="J248" s="224">
        <f t="shared" si="378"/>
        <v>1</v>
      </c>
      <c r="K248" s="228">
        <f t="shared" si="415"/>
        <v>39.791666666666664</v>
      </c>
      <c r="L248" s="564">
        <v>39.583333333333329</v>
      </c>
      <c r="M248" s="565">
        <f t="shared" si="380"/>
        <v>0.2083333333333357</v>
      </c>
      <c r="N248" s="649">
        <v>5</v>
      </c>
      <c r="O248" s="650">
        <v>0</v>
      </c>
      <c r="P248" s="651">
        <v>2</v>
      </c>
      <c r="Q248" s="222">
        <f t="shared" si="381"/>
        <v>7</v>
      </c>
      <c r="R248" s="566">
        <v>7</v>
      </c>
      <c r="S248" s="224">
        <f t="shared" si="388"/>
        <v>0</v>
      </c>
      <c r="T248" s="527">
        <f t="shared" ref="T248" si="457">Q248/Q244*100</f>
        <v>3.4313725490196081</v>
      </c>
      <c r="U248" s="567">
        <v>3.4313725490196081</v>
      </c>
      <c r="V248" s="565">
        <f t="shared" si="383"/>
        <v>0</v>
      </c>
      <c r="W248" s="529">
        <f t="shared" si="384"/>
        <v>118</v>
      </c>
      <c r="X248" s="529">
        <f t="shared" si="384"/>
        <v>16</v>
      </c>
      <c r="Y248" s="529">
        <f t="shared" si="384"/>
        <v>64</v>
      </c>
      <c r="Z248" s="222">
        <f t="shared" si="376"/>
        <v>198</v>
      </c>
      <c r="AA248" s="563">
        <v>197</v>
      </c>
      <c r="AB248" s="568">
        <f t="shared" si="385"/>
        <v>1</v>
      </c>
      <c r="AC248" s="527">
        <f t="shared" si="417"/>
        <v>28.947368421052634</v>
      </c>
      <c r="AD248" s="564">
        <v>28.801169590643276</v>
      </c>
      <c r="AE248" s="565">
        <f t="shared" si="397"/>
        <v>0.14619883040935733</v>
      </c>
      <c r="AF248" s="779"/>
      <c r="AG248" s="764"/>
      <c r="AH248" s="767"/>
      <c r="AI248" s="838"/>
      <c r="AJ248" s="764"/>
      <c r="AK248" s="773"/>
      <c r="AL248" s="773"/>
    </row>
    <row r="249" spans="1:38" ht="14.25" thickBot="1" x14ac:dyDescent="0.2">
      <c r="A249" s="1"/>
      <c r="B249" s="2"/>
      <c r="C249" s="144"/>
      <c r="D249" s="145" t="s">
        <v>24</v>
      </c>
      <c r="E249" s="664">
        <v>0</v>
      </c>
      <c r="F249" s="665">
        <v>1</v>
      </c>
      <c r="G249" s="666">
        <v>1</v>
      </c>
      <c r="H249" s="577">
        <f>SUM(E249:G249)</f>
        <v>2</v>
      </c>
      <c r="I249" s="578">
        <v>2</v>
      </c>
      <c r="J249" s="579">
        <f t="shared" si="378"/>
        <v>0</v>
      </c>
      <c r="K249" s="580">
        <f>H249/H244*100</f>
        <v>0.41666666666666669</v>
      </c>
      <c r="L249" s="581">
        <v>0.41666666666666669</v>
      </c>
      <c r="M249" s="426">
        <f t="shared" si="380"/>
        <v>0</v>
      </c>
      <c r="N249" s="664">
        <v>0</v>
      </c>
      <c r="O249" s="665">
        <v>0</v>
      </c>
      <c r="P249" s="666">
        <v>0</v>
      </c>
      <c r="Q249" s="577">
        <f t="shared" si="381"/>
        <v>0</v>
      </c>
      <c r="R249" s="578">
        <v>0</v>
      </c>
      <c r="S249" s="579">
        <f t="shared" si="388"/>
        <v>0</v>
      </c>
      <c r="T249" s="582">
        <f t="shared" ref="T249" si="458">Q249/Q244*100</f>
        <v>0</v>
      </c>
      <c r="U249" s="583">
        <v>0</v>
      </c>
      <c r="V249" s="426">
        <f t="shared" si="383"/>
        <v>0</v>
      </c>
      <c r="W249" s="584">
        <f t="shared" si="384"/>
        <v>0</v>
      </c>
      <c r="X249" s="584">
        <f t="shared" si="384"/>
        <v>1</v>
      </c>
      <c r="Y249" s="584">
        <f t="shared" si="384"/>
        <v>1</v>
      </c>
      <c r="Z249" s="577">
        <f t="shared" si="376"/>
        <v>2</v>
      </c>
      <c r="AA249" s="578">
        <v>2</v>
      </c>
      <c r="AB249" s="585">
        <f t="shared" si="385"/>
        <v>0</v>
      </c>
      <c r="AC249" s="582">
        <f t="shared" si="420"/>
        <v>0.29239766081871343</v>
      </c>
      <c r="AD249" s="581">
        <v>0.29239766081871343</v>
      </c>
      <c r="AE249" s="586">
        <f>AC249-AD249</f>
        <v>0</v>
      </c>
      <c r="AF249" s="812"/>
      <c r="AG249" s="813"/>
      <c r="AH249" s="814"/>
      <c r="AI249" s="839"/>
      <c r="AJ249" s="813"/>
      <c r="AK249" s="816"/>
      <c r="AL249" s="816"/>
    </row>
    <row r="250" spans="1:38" ht="15.75" customHeight="1" thickTop="1" x14ac:dyDescent="0.15">
      <c r="A250" s="817" t="s">
        <v>78</v>
      </c>
      <c r="B250" s="818"/>
      <c r="C250" s="820">
        <f>SUM(C214:C249)</f>
        <v>15054</v>
      </c>
      <c r="D250" s="135" t="s">
        <v>19</v>
      </c>
      <c r="E250" s="587">
        <f>E214+E220+E226+E232+E238+E244</f>
        <v>462</v>
      </c>
      <c r="F250" s="587">
        <f t="shared" ref="E250:G255" si="459">F214+F220+F226+F232+F238+F244</f>
        <v>215</v>
      </c>
      <c r="G250" s="588">
        <f t="shared" si="459"/>
        <v>496</v>
      </c>
      <c r="H250" s="222">
        <f t="shared" ref="H250:H255" si="460">SUM(E250:G250)</f>
        <v>1173</v>
      </c>
      <c r="I250" s="589">
        <v>1173</v>
      </c>
      <c r="J250" s="590">
        <f t="shared" si="378"/>
        <v>0</v>
      </c>
      <c r="K250" s="225">
        <f t="shared" ref="K250" si="461">H250/C250*100</f>
        <v>7.7919489836588278</v>
      </c>
      <c r="L250" s="591">
        <v>7.7919489836588278</v>
      </c>
      <c r="M250" s="439">
        <f t="shared" si="380"/>
        <v>0</v>
      </c>
      <c r="N250" s="592">
        <f>N214+N220+N226+N232+N238+N244</f>
        <v>1090</v>
      </c>
      <c r="O250" s="593">
        <f t="shared" ref="O250:P251" si="462">O214+O220+O226+O232+O238+O244</f>
        <v>351</v>
      </c>
      <c r="P250" s="594">
        <f t="shared" si="462"/>
        <v>1605</v>
      </c>
      <c r="Q250" s="222">
        <f t="shared" ref="Q250:Q255" si="463">SUM(N250:P250)</f>
        <v>3046</v>
      </c>
      <c r="R250" s="589">
        <v>3046</v>
      </c>
      <c r="S250" s="595">
        <f t="shared" si="388"/>
        <v>0</v>
      </c>
      <c r="T250" s="234">
        <f t="shared" ref="T250" si="464">Q250/C250*100</f>
        <v>20.233824897037334</v>
      </c>
      <c r="U250" s="596">
        <v>20.233824897037334</v>
      </c>
      <c r="V250" s="439">
        <f t="shared" si="383"/>
        <v>0</v>
      </c>
      <c r="W250" s="597">
        <f>E250+N250</f>
        <v>1552</v>
      </c>
      <c r="X250" s="597">
        <f t="shared" ref="W250:Y255" si="465">F250+O250</f>
        <v>566</v>
      </c>
      <c r="Y250" s="597">
        <f t="shared" si="465"/>
        <v>2101</v>
      </c>
      <c r="Z250" s="222">
        <f t="shared" si="376"/>
        <v>4219</v>
      </c>
      <c r="AA250" s="589">
        <v>4219</v>
      </c>
      <c r="AB250" s="598">
        <f t="shared" si="385"/>
        <v>0</v>
      </c>
      <c r="AC250" s="599">
        <f>Z250/C250*100</f>
        <v>28.025773880696157</v>
      </c>
      <c r="AD250" s="591">
        <v>28.025773880696157</v>
      </c>
      <c r="AE250" s="600">
        <f>AC250-AD250</f>
        <v>0</v>
      </c>
      <c r="AF250" s="847">
        <v>1617</v>
      </c>
      <c r="AG250" s="782">
        <v>1617</v>
      </c>
      <c r="AH250" s="785">
        <f>AF250-AG250</f>
        <v>0</v>
      </c>
      <c r="AI250" s="835">
        <f>SUM(AI214:AI249)</f>
        <v>9218</v>
      </c>
      <c r="AJ250" s="782">
        <v>9218</v>
      </c>
      <c r="AK250" s="776">
        <f>AI250-AJ250</f>
        <v>0</v>
      </c>
      <c r="AL250" s="776"/>
    </row>
    <row r="251" spans="1:38" ht="15.75" customHeight="1" x14ac:dyDescent="0.15">
      <c r="A251" s="817"/>
      <c r="B251" s="818"/>
      <c r="C251" s="820"/>
      <c r="D251" s="136" t="s">
        <v>67</v>
      </c>
      <c r="E251" s="601">
        <f>E215+E221+E227+E233+E239+E245</f>
        <v>292</v>
      </c>
      <c r="F251" s="601">
        <f t="shared" si="459"/>
        <v>177</v>
      </c>
      <c r="G251" s="602">
        <f t="shared" si="459"/>
        <v>373</v>
      </c>
      <c r="H251" s="185">
        <f t="shared" si="460"/>
        <v>842</v>
      </c>
      <c r="I251" s="501">
        <v>843</v>
      </c>
      <c r="J251" s="502">
        <f t="shared" si="378"/>
        <v>-1</v>
      </c>
      <c r="K251" s="188">
        <f t="shared" ref="K251" si="466">H251/H250*100</f>
        <v>71.781756180733154</v>
      </c>
      <c r="L251" s="503">
        <v>71.867007672634273</v>
      </c>
      <c r="M251" s="261">
        <f t="shared" si="380"/>
        <v>-8.525149190111847E-2</v>
      </c>
      <c r="N251" s="603">
        <f>N215+N221+N227+N233+N239+N245</f>
        <v>1032</v>
      </c>
      <c r="O251" s="604">
        <f t="shared" si="462"/>
        <v>341</v>
      </c>
      <c r="P251" s="605">
        <f t="shared" si="462"/>
        <v>1560</v>
      </c>
      <c r="Q251" s="185">
        <f t="shared" si="463"/>
        <v>2933</v>
      </c>
      <c r="R251" s="501">
        <v>2933</v>
      </c>
      <c r="S251" s="502">
        <f t="shared" si="388"/>
        <v>0</v>
      </c>
      <c r="T251" s="197">
        <f t="shared" ref="T251" si="467">Q251/Q250*100</f>
        <v>96.29021667760999</v>
      </c>
      <c r="U251" s="505">
        <v>96.29021667760999</v>
      </c>
      <c r="V251" s="261">
        <f t="shared" si="383"/>
        <v>0</v>
      </c>
      <c r="W251" s="603">
        <f t="shared" si="465"/>
        <v>1324</v>
      </c>
      <c r="X251" s="603">
        <f t="shared" si="465"/>
        <v>518</v>
      </c>
      <c r="Y251" s="603">
        <f t="shared" si="465"/>
        <v>1933</v>
      </c>
      <c r="Z251" s="185">
        <f t="shared" si="376"/>
        <v>3775</v>
      </c>
      <c r="AA251" s="501">
        <v>3776</v>
      </c>
      <c r="AB251" s="507">
        <f t="shared" si="385"/>
        <v>-1</v>
      </c>
      <c r="AC251" s="197">
        <f>Z251/Z250*100</f>
        <v>89.476179189381369</v>
      </c>
      <c r="AD251" s="503">
        <v>89.499881488504386</v>
      </c>
      <c r="AE251" s="508">
        <f>AC251-AD251</f>
        <v>-2.3702299123016246E-2</v>
      </c>
      <c r="AF251" s="847"/>
      <c r="AG251" s="782"/>
      <c r="AH251" s="785"/>
      <c r="AI251" s="835"/>
      <c r="AJ251" s="782"/>
      <c r="AK251" s="776"/>
      <c r="AL251" s="776"/>
    </row>
    <row r="252" spans="1:38" s="18" customFormat="1" ht="15.75" customHeight="1" x14ac:dyDescent="0.15">
      <c r="A252" s="817"/>
      <c r="B252" s="818"/>
      <c r="C252" s="820"/>
      <c r="D252" s="65" t="s">
        <v>21</v>
      </c>
      <c r="E252" s="606">
        <f t="shared" si="459"/>
        <v>272</v>
      </c>
      <c r="F252" s="606">
        <f t="shared" si="459"/>
        <v>176</v>
      </c>
      <c r="G252" s="607">
        <f t="shared" si="459"/>
        <v>353</v>
      </c>
      <c r="H252" s="199">
        <f t="shared" si="460"/>
        <v>801</v>
      </c>
      <c r="I252" s="509">
        <v>783</v>
      </c>
      <c r="J252" s="510">
        <f t="shared" si="378"/>
        <v>18</v>
      </c>
      <c r="K252" s="202">
        <f t="shared" ref="K252" si="468">H252/H250*100</f>
        <v>68.286445012787723</v>
      </c>
      <c r="L252" s="511">
        <v>66.751918158567776</v>
      </c>
      <c r="M252" s="269">
        <f t="shared" si="380"/>
        <v>1.5345268542199477</v>
      </c>
      <c r="N252" s="608">
        <f t="shared" ref="N252:P255" si="469">N216+N222+N228+N234+N240+N246</f>
        <v>1027</v>
      </c>
      <c r="O252" s="609">
        <f t="shared" si="469"/>
        <v>337</v>
      </c>
      <c r="P252" s="610">
        <f t="shared" si="469"/>
        <v>1554</v>
      </c>
      <c r="Q252" s="199">
        <f t="shared" si="463"/>
        <v>2918</v>
      </c>
      <c r="R252" s="509">
        <v>2915</v>
      </c>
      <c r="S252" s="510">
        <f t="shared" si="388"/>
        <v>3</v>
      </c>
      <c r="T252" s="210">
        <f t="shared" ref="T252" si="470">Q252/Q250*100</f>
        <v>95.797767564018386</v>
      </c>
      <c r="U252" s="513">
        <v>95.699277741300065</v>
      </c>
      <c r="V252" s="269">
        <f t="shared" si="383"/>
        <v>9.8489822718320852E-2</v>
      </c>
      <c r="W252" s="608">
        <f t="shared" si="465"/>
        <v>1299</v>
      </c>
      <c r="X252" s="608">
        <f t="shared" si="465"/>
        <v>513</v>
      </c>
      <c r="Y252" s="608">
        <f t="shared" si="465"/>
        <v>1907</v>
      </c>
      <c r="Z252" s="199">
        <f t="shared" si="376"/>
        <v>3719</v>
      </c>
      <c r="AA252" s="509">
        <v>3698</v>
      </c>
      <c r="AB252" s="515">
        <f t="shared" si="385"/>
        <v>21</v>
      </c>
      <c r="AC252" s="210">
        <f>Z252/Z250*100</f>
        <v>88.148850438492531</v>
      </c>
      <c r="AD252" s="511">
        <v>87.651102156909218</v>
      </c>
      <c r="AE252" s="516">
        <f>AC252-AD252</f>
        <v>0.49774828158331275</v>
      </c>
      <c r="AF252" s="847"/>
      <c r="AG252" s="782"/>
      <c r="AH252" s="785"/>
      <c r="AI252" s="835"/>
      <c r="AJ252" s="782"/>
      <c r="AK252" s="776"/>
      <c r="AL252" s="776"/>
    </row>
    <row r="253" spans="1:38" s="18" customFormat="1" ht="15.75" customHeight="1" x14ac:dyDescent="0.15">
      <c r="A253" s="817"/>
      <c r="B253" s="818"/>
      <c r="C253" s="820"/>
      <c r="D253" s="66" t="s">
        <v>22</v>
      </c>
      <c r="E253" s="606">
        <f t="shared" si="459"/>
        <v>20</v>
      </c>
      <c r="F253" s="606">
        <f t="shared" si="459"/>
        <v>1</v>
      </c>
      <c r="G253" s="607">
        <f t="shared" si="459"/>
        <v>20</v>
      </c>
      <c r="H253" s="212">
        <f t="shared" si="460"/>
        <v>41</v>
      </c>
      <c r="I253" s="517">
        <v>60</v>
      </c>
      <c r="J253" s="518">
        <f t="shared" si="378"/>
        <v>-19</v>
      </c>
      <c r="K253" s="215">
        <f t="shared" ref="K253" si="471">H253/H250*100</f>
        <v>3.4953111679454389</v>
      </c>
      <c r="L253" s="519">
        <v>5.1150895140664963</v>
      </c>
      <c r="M253" s="277">
        <f t="shared" si="380"/>
        <v>-1.6197783461210573</v>
      </c>
      <c r="N253" s="611">
        <f t="shared" si="469"/>
        <v>5</v>
      </c>
      <c r="O253" s="612">
        <f t="shared" si="469"/>
        <v>4</v>
      </c>
      <c r="P253" s="613">
        <f t="shared" si="469"/>
        <v>6</v>
      </c>
      <c r="Q253" s="212">
        <f t="shared" si="463"/>
        <v>15</v>
      </c>
      <c r="R253" s="517">
        <v>18</v>
      </c>
      <c r="S253" s="518">
        <f t="shared" si="388"/>
        <v>-3</v>
      </c>
      <c r="T253" s="220">
        <f t="shared" ref="T253" si="472">Q253/Q250*100</f>
        <v>0.49244911359159549</v>
      </c>
      <c r="U253" s="520">
        <v>0.59093893630991468</v>
      </c>
      <c r="V253" s="277">
        <f t="shared" si="383"/>
        <v>-9.8489822718319187E-2</v>
      </c>
      <c r="W253" s="611">
        <f t="shared" si="465"/>
        <v>25</v>
      </c>
      <c r="X253" s="611">
        <f t="shared" si="465"/>
        <v>5</v>
      </c>
      <c r="Y253" s="611">
        <f t="shared" si="465"/>
        <v>26</v>
      </c>
      <c r="Z253" s="212">
        <f t="shared" si="376"/>
        <v>56</v>
      </c>
      <c r="AA253" s="517">
        <v>78</v>
      </c>
      <c r="AB253" s="522">
        <f t="shared" si="385"/>
        <v>-22</v>
      </c>
      <c r="AC253" s="220">
        <f>Z253/Z250*100</f>
        <v>1.3273287508888363</v>
      </c>
      <c r="AD253" s="519">
        <v>1.8487793315951646</v>
      </c>
      <c r="AE253" s="523">
        <f>AC253-AD253</f>
        <v>-0.52145058070632833</v>
      </c>
      <c r="AF253" s="847"/>
      <c r="AG253" s="782"/>
      <c r="AH253" s="785"/>
      <c r="AI253" s="835"/>
      <c r="AJ253" s="782"/>
      <c r="AK253" s="776"/>
      <c r="AL253" s="776"/>
    </row>
    <row r="254" spans="1:38" ht="15.75" customHeight="1" x14ac:dyDescent="0.15">
      <c r="A254" s="817"/>
      <c r="B254" s="818"/>
      <c r="C254" s="820"/>
      <c r="D254" s="137" t="s">
        <v>68</v>
      </c>
      <c r="E254" s="614">
        <f t="shared" si="459"/>
        <v>170</v>
      </c>
      <c r="F254" s="614">
        <f t="shared" si="459"/>
        <v>37</v>
      </c>
      <c r="G254" s="615">
        <f t="shared" si="459"/>
        <v>122</v>
      </c>
      <c r="H254" s="222">
        <f t="shared" si="460"/>
        <v>329</v>
      </c>
      <c r="I254" s="524">
        <v>327</v>
      </c>
      <c r="J254" s="283">
        <f t="shared" si="378"/>
        <v>2</v>
      </c>
      <c r="K254" s="228">
        <f t="shared" ref="K254" si="473">H254/H250*100</f>
        <v>28.047740835464619</v>
      </c>
      <c r="L254" s="525">
        <v>27.877237851662407</v>
      </c>
      <c r="M254" s="526">
        <f t="shared" si="380"/>
        <v>0.17050298380221207</v>
      </c>
      <c r="N254" s="616">
        <f t="shared" si="469"/>
        <v>58</v>
      </c>
      <c r="O254" s="617">
        <f t="shared" si="469"/>
        <v>10</v>
      </c>
      <c r="P254" s="618">
        <f t="shared" si="469"/>
        <v>45</v>
      </c>
      <c r="Q254" s="222">
        <f t="shared" si="463"/>
        <v>113</v>
      </c>
      <c r="R254" s="576">
        <v>112</v>
      </c>
      <c r="S254" s="283">
        <f t="shared" si="388"/>
        <v>1</v>
      </c>
      <c r="T254" s="527">
        <f t="shared" ref="T254" si="474">Q254/Q250*100</f>
        <v>3.7097833223900194</v>
      </c>
      <c r="U254" s="528">
        <v>3.6769533814839135</v>
      </c>
      <c r="V254" s="526">
        <f t="shared" si="383"/>
        <v>3.2829940906105914E-2</v>
      </c>
      <c r="W254" s="597">
        <f t="shared" si="465"/>
        <v>228</v>
      </c>
      <c r="X254" s="597">
        <f t="shared" si="465"/>
        <v>47</v>
      </c>
      <c r="Y254" s="597">
        <f t="shared" si="465"/>
        <v>167</v>
      </c>
      <c r="Z254" s="222">
        <f t="shared" si="376"/>
        <v>442</v>
      </c>
      <c r="AA254" s="524">
        <v>439</v>
      </c>
      <c r="AB254" s="530">
        <f t="shared" si="385"/>
        <v>3</v>
      </c>
      <c r="AC254" s="527">
        <f>Z254/Z250*100</f>
        <v>10.4764162123726</v>
      </c>
      <c r="AD254" s="525">
        <v>10.405309315003555</v>
      </c>
      <c r="AE254" s="526">
        <f t="shared" si="397"/>
        <v>7.1106897369045186E-2</v>
      </c>
      <c r="AF254" s="847"/>
      <c r="AG254" s="782"/>
      <c r="AH254" s="785"/>
      <c r="AI254" s="835"/>
      <c r="AJ254" s="782"/>
      <c r="AK254" s="776"/>
      <c r="AL254" s="776"/>
    </row>
    <row r="255" spans="1:38" ht="15.75" customHeight="1" thickBot="1" x14ac:dyDescent="0.2">
      <c r="A255" s="819"/>
      <c r="B255" s="697"/>
      <c r="C255" s="821"/>
      <c r="D255" s="138" t="s">
        <v>69</v>
      </c>
      <c r="E255" s="619">
        <f t="shared" si="459"/>
        <v>0</v>
      </c>
      <c r="F255" s="619">
        <f t="shared" si="459"/>
        <v>1</v>
      </c>
      <c r="G255" s="620">
        <f t="shared" si="459"/>
        <v>1</v>
      </c>
      <c r="H255" s="236">
        <f t="shared" si="460"/>
        <v>2</v>
      </c>
      <c r="I255" s="531">
        <v>3</v>
      </c>
      <c r="J255" s="532">
        <f t="shared" si="378"/>
        <v>-1</v>
      </c>
      <c r="K255" s="242">
        <f>H255/H250*100</f>
        <v>0.17050298380221654</v>
      </c>
      <c r="L255" s="533">
        <v>0.25575447570332482</v>
      </c>
      <c r="M255" s="293">
        <f t="shared" si="380"/>
        <v>-8.5251491901108284E-2</v>
      </c>
      <c r="N255" s="621">
        <f t="shared" si="469"/>
        <v>0</v>
      </c>
      <c r="O255" s="622">
        <f t="shared" si="469"/>
        <v>0</v>
      </c>
      <c r="P255" s="623">
        <f t="shared" si="469"/>
        <v>0</v>
      </c>
      <c r="Q255" s="236">
        <f t="shared" si="463"/>
        <v>0</v>
      </c>
      <c r="R255" s="531">
        <v>1</v>
      </c>
      <c r="S255" s="532">
        <f t="shared" si="388"/>
        <v>-1</v>
      </c>
      <c r="T255" s="248">
        <f t="shared" ref="T255" si="475">Q255/Q250*100</f>
        <v>0</v>
      </c>
      <c r="U255" s="535">
        <v>3.2829940906106365E-2</v>
      </c>
      <c r="V255" s="293">
        <f t="shared" si="383"/>
        <v>-3.2829940906106365E-2</v>
      </c>
      <c r="W255" s="624">
        <f t="shared" si="465"/>
        <v>0</v>
      </c>
      <c r="X255" s="624">
        <f t="shared" si="465"/>
        <v>1</v>
      </c>
      <c r="Y255" s="624">
        <f t="shared" si="465"/>
        <v>1</v>
      </c>
      <c r="Z255" s="236">
        <f t="shared" si="376"/>
        <v>2</v>
      </c>
      <c r="AA255" s="531">
        <v>4</v>
      </c>
      <c r="AB255" s="537">
        <f t="shared" si="385"/>
        <v>-2</v>
      </c>
      <c r="AC255" s="534">
        <f>Z255/Z250*100</f>
        <v>4.7404598246029862E-2</v>
      </c>
      <c r="AD255" s="533">
        <v>9.4809196492059725E-2</v>
      </c>
      <c r="AE255" s="538">
        <f>AC255-AD255</f>
        <v>-4.7404598246029862E-2</v>
      </c>
      <c r="AF255" s="848"/>
      <c r="AG255" s="783"/>
      <c r="AH255" s="786"/>
      <c r="AI255" s="836"/>
      <c r="AJ255" s="783"/>
      <c r="AK255" s="777"/>
      <c r="AL255" s="777"/>
    </row>
    <row r="256" spans="1:38" s="96" customFormat="1" ht="21" customHeight="1" thickBot="1" x14ac:dyDescent="0.2">
      <c r="E256" s="625"/>
      <c r="F256" s="625"/>
      <c r="G256" s="625"/>
      <c r="H256" s="625"/>
      <c r="I256" s="625"/>
      <c r="J256" s="625"/>
      <c r="K256" s="626"/>
      <c r="L256" s="626"/>
      <c r="M256" s="626"/>
      <c r="N256" s="486"/>
      <c r="O256" s="625"/>
      <c r="P256" s="625"/>
      <c r="Q256" s="625"/>
      <c r="R256" s="625"/>
      <c r="S256" s="625"/>
      <c r="T256" s="627"/>
      <c r="U256" s="627"/>
      <c r="V256" s="627"/>
      <c r="W256" s="625"/>
      <c r="X256" s="625"/>
      <c r="Y256" s="625"/>
      <c r="Z256" s="625"/>
      <c r="AA256" s="625"/>
      <c r="AB256" s="625"/>
      <c r="AC256" s="627"/>
      <c r="AD256" s="627"/>
      <c r="AE256" s="627"/>
      <c r="AF256" s="488"/>
      <c r="AG256" s="488"/>
      <c r="AH256" s="488"/>
      <c r="AI256" s="628"/>
      <c r="AJ256" s="488"/>
      <c r="AK256" s="488"/>
      <c r="AL256" s="488"/>
    </row>
    <row r="257" spans="1:38" ht="15.75" customHeight="1" x14ac:dyDescent="0.15">
      <c r="A257" s="840" t="s">
        <v>8</v>
      </c>
      <c r="B257" s="841"/>
      <c r="C257" s="842">
        <f>C204+C250</f>
        <v>38783</v>
      </c>
      <c r="D257" s="139" t="s">
        <v>19</v>
      </c>
      <c r="E257" s="629">
        <f>E204+E250</f>
        <v>1413</v>
      </c>
      <c r="F257" s="629">
        <f t="shared" ref="F257:H262" si="476">F204+F250</f>
        <v>589</v>
      </c>
      <c r="G257" s="629">
        <f t="shared" si="476"/>
        <v>1615</v>
      </c>
      <c r="H257" s="171">
        <f>H204+H250</f>
        <v>3617</v>
      </c>
      <c r="I257" s="493">
        <v>3617</v>
      </c>
      <c r="J257" s="494">
        <f>H257-I257</f>
        <v>0</v>
      </c>
      <c r="K257" s="177">
        <f>H257/C257*100</f>
        <v>9.326251192532812</v>
      </c>
      <c r="L257" s="495">
        <v>9.326251192532812</v>
      </c>
      <c r="M257" s="630">
        <f>K257-L257</f>
        <v>0</v>
      </c>
      <c r="N257" s="631">
        <f>N204+N250</f>
        <v>3040</v>
      </c>
      <c r="O257" s="631">
        <f t="shared" ref="O257:Q262" si="477">O204+O250</f>
        <v>1057</v>
      </c>
      <c r="P257" s="631">
        <f t="shared" si="477"/>
        <v>3709</v>
      </c>
      <c r="Q257" s="171">
        <f t="shared" si="477"/>
        <v>7806</v>
      </c>
      <c r="R257" s="493">
        <v>7806</v>
      </c>
      <c r="S257" s="494">
        <f>Q257-R257</f>
        <v>0</v>
      </c>
      <c r="T257" s="183">
        <f>Q257/C257*100</f>
        <v>20.127375396436584</v>
      </c>
      <c r="U257" s="497">
        <v>20.127375396436584</v>
      </c>
      <c r="V257" s="253">
        <f>T257-U257</f>
        <v>0</v>
      </c>
      <c r="W257" s="631">
        <f>W204+W250</f>
        <v>4453</v>
      </c>
      <c r="X257" s="631">
        <f t="shared" ref="X257:Y257" si="478">X204+X250</f>
        <v>1646</v>
      </c>
      <c r="Y257" s="631">
        <f t="shared" si="478"/>
        <v>5324</v>
      </c>
      <c r="Z257" s="171">
        <f>Z204+Z250</f>
        <v>11423</v>
      </c>
      <c r="AA257" s="493">
        <v>11423</v>
      </c>
      <c r="AB257" s="499">
        <f>Z257-AA257</f>
        <v>0</v>
      </c>
      <c r="AC257" s="183">
        <f>Z257/C257*100</f>
        <v>29.453626588969396</v>
      </c>
      <c r="AD257" s="495">
        <v>29.453626588969396</v>
      </c>
      <c r="AE257" s="500">
        <f>AC257-AD257</f>
        <v>0</v>
      </c>
      <c r="AF257" s="843">
        <f>AF204+AF250</f>
        <v>18134</v>
      </c>
      <c r="AG257" s="781">
        <v>18134</v>
      </c>
      <c r="AH257" s="784">
        <f>AF257-AG257</f>
        <v>0</v>
      </c>
      <c r="AI257" s="844">
        <f>AI204+AI250</f>
        <v>9226</v>
      </c>
      <c r="AJ257" s="781">
        <v>9226</v>
      </c>
      <c r="AK257" s="775">
        <f>AI257-AJ257</f>
        <v>0</v>
      </c>
      <c r="AL257" s="775"/>
    </row>
    <row r="258" spans="1:38" ht="15.75" customHeight="1" x14ac:dyDescent="0.15">
      <c r="A258" s="817"/>
      <c r="B258" s="818"/>
      <c r="C258" s="820"/>
      <c r="D258" s="136" t="s">
        <v>67</v>
      </c>
      <c r="E258" s="601">
        <f t="shared" ref="E258:E262" si="479">E205+E251</f>
        <v>753</v>
      </c>
      <c r="F258" s="601">
        <f t="shared" si="476"/>
        <v>422</v>
      </c>
      <c r="G258" s="601">
        <f t="shared" si="476"/>
        <v>1148</v>
      </c>
      <c r="H258" s="185">
        <f t="shared" si="476"/>
        <v>2323</v>
      </c>
      <c r="I258" s="501">
        <v>2331</v>
      </c>
      <c r="J258" s="502">
        <f t="shared" ref="J258:J262" si="480">H258-I258</f>
        <v>-8</v>
      </c>
      <c r="K258" s="188">
        <f t="shared" ref="K258" si="481">H258/H257*100</f>
        <v>64.224495438208464</v>
      </c>
      <c r="L258" s="503">
        <v>64.445673209842411</v>
      </c>
      <c r="M258" s="504">
        <f t="shared" ref="M258:M262" si="482">K258-L258</f>
        <v>-0.22117777163394692</v>
      </c>
      <c r="N258" s="603">
        <f t="shared" ref="N258:P262" si="483">N205+N251</f>
        <v>2910</v>
      </c>
      <c r="O258" s="603">
        <f t="shared" si="483"/>
        <v>1016</v>
      </c>
      <c r="P258" s="603">
        <f t="shared" si="483"/>
        <v>3507</v>
      </c>
      <c r="Q258" s="185">
        <f t="shared" si="477"/>
        <v>7433</v>
      </c>
      <c r="R258" s="501">
        <v>7437</v>
      </c>
      <c r="S258" s="502">
        <f t="shared" ref="S258:S262" si="484">Q258-R258</f>
        <v>-4</v>
      </c>
      <c r="T258" s="197">
        <f>Q258/Q257*100</f>
        <v>95.221624391493719</v>
      </c>
      <c r="U258" s="505">
        <v>95.272867025365102</v>
      </c>
      <c r="V258" s="261">
        <f t="shared" ref="V258:V262" si="485">T258-U258</f>
        <v>-5.1242633871382282E-2</v>
      </c>
      <c r="W258" s="603">
        <f t="shared" ref="W258:Z262" si="486">W205+W251</f>
        <v>3663</v>
      </c>
      <c r="X258" s="603">
        <f t="shared" si="486"/>
        <v>1438</v>
      </c>
      <c r="Y258" s="603">
        <f t="shared" si="486"/>
        <v>4655</v>
      </c>
      <c r="Z258" s="185">
        <f t="shared" si="486"/>
        <v>9756</v>
      </c>
      <c r="AA258" s="501">
        <v>9768</v>
      </c>
      <c r="AB258" s="507">
        <f t="shared" ref="AB258:AB262" si="487">Z258-AA258</f>
        <v>-12</v>
      </c>
      <c r="AC258" s="197">
        <f>Z258/Z257*100</f>
        <v>85.406635734920783</v>
      </c>
      <c r="AD258" s="503">
        <v>85.511686947386849</v>
      </c>
      <c r="AE258" s="508">
        <f>AC258-AD258</f>
        <v>-0.10505121246606564</v>
      </c>
      <c r="AF258" s="833"/>
      <c r="AG258" s="782"/>
      <c r="AH258" s="785"/>
      <c r="AI258" s="845"/>
      <c r="AJ258" s="782"/>
      <c r="AK258" s="776"/>
      <c r="AL258" s="776"/>
    </row>
    <row r="259" spans="1:38" s="18" customFormat="1" ht="15.75" customHeight="1" x14ac:dyDescent="0.15">
      <c r="A259" s="817"/>
      <c r="B259" s="818"/>
      <c r="C259" s="820"/>
      <c r="D259" s="65" t="s">
        <v>21</v>
      </c>
      <c r="E259" s="632">
        <f t="shared" si="479"/>
        <v>633</v>
      </c>
      <c r="F259" s="632">
        <f t="shared" si="476"/>
        <v>386</v>
      </c>
      <c r="G259" s="632">
        <f t="shared" si="476"/>
        <v>1042</v>
      </c>
      <c r="H259" s="199">
        <f t="shared" si="476"/>
        <v>2061</v>
      </c>
      <c r="I259" s="509">
        <v>2039</v>
      </c>
      <c r="J259" s="510">
        <f t="shared" si="480"/>
        <v>22</v>
      </c>
      <c r="K259" s="202">
        <f>H259/H257*100</f>
        <v>56.980923417196571</v>
      </c>
      <c r="L259" s="511">
        <v>56.372684545203214</v>
      </c>
      <c r="M259" s="633">
        <f t="shared" si="482"/>
        <v>0.60823887199335758</v>
      </c>
      <c r="N259" s="608">
        <f t="shared" si="483"/>
        <v>2903</v>
      </c>
      <c r="O259" s="608">
        <f t="shared" si="483"/>
        <v>1011</v>
      </c>
      <c r="P259" s="608">
        <f t="shared" si="483"/>
        <v>3494</v>
      </c>
      <c r="Q259" s="199">
        <f t="shared" si="477"/>
        <v>7408</v>
      </c>
      <c r="R259" s="509">
        <v>7407</v>
      </c>
      <c r="S259" s="510">
        <f t="shared" si="484"/>
        <v>1</v>
      </c>
      <c r="T259" s="210">
        <f>Q259/Q257*100</f>
        <v>94.901357929797598</v>
      </c>
      <c r="U259" s="513">
        <v>94.888547271329742</v>
      </c>
      <c r="V259" s="269">
        <f t="shared" si="485"/>
        <v>1.2810658467856229E-2</v>
      </c>
      <c r="W259" s="608">
        <f t="shared" si="486"/>
        <v>3536</v>
      </c>
      <c r="X259" s="608">
        <f t="shared" si="486"/>
        <v>1397</v>
      </c>
      <c r="Y259" s="608">
        <f t="shared" si="486"/>
        <v>4536</v>
      </c>
      <c r="Z259" s="199">
        <f t="shared" si="486"/>
        <v>9469</v>
      </c>
      <c r="AA259" s="509">
        <v>9446</v>
      </c>
      <c r="AB259" s="515">
        <f t="shared" si="487"/>
        <v>23</v>
      </c>
      <c r="AC259" s="210">
        <f>Z259/Z257*100</f>
        <v>82.894160903440422</v>
      </c>
      <c r="AD259" s="511">
        <v>82.692812746213789</v>
      </c>
      <c r="AE259" s="516">
        <f>AC259-AD259</f>
        <v>0.20134815722663291</v>
      </c>
      <c r="AF259" s="833"/>
      <c r="AG259" s="782"/>
      <c r="AH259" s="785"/>
      <c r="AI259" s="845"/>
      <c r="AJ259" s="782"/>
      <c r="AK259" s="776"/>
      <c r="AL259" s="776"/>
    </row>
    <row r="260" spans="1:38" s="18" customFormat="1" ht="15.75" customHeight="1" x14ac:dyDescent="0.15">
      <c r="A260" s="817"/>
      <c r="B260" s="818"/>
      <c r="C260" s="820"/>
      <c r="D260" s="66" t="s">
        <v>22</v>
      </c>
      <c r="E260" s="634">
        <f t="shared" si="479"/>
        <v>120</v>
      </c>
      <c r="F260" s="634">
        <f t="shared" si="476"/>
        <v>36</v>
      </c>
      <c r="G260" s="634">
        <f t="shared" si="476"/>
        <v>106</v>
      </c>
      <c r="H260" s="212">
        <f t="shared" si="476"/>
        <v>262</v>
      </c>
      <c r="I260" s="517">
        <v>292</v>
      </c>
      <c r="J260" s="518">
        <f t="shared" si="480"/>
        <v>-30</v>
      </c>
      <c r="K260" s="215">
        <f t="shared" ref="K260" si="488">H260/H257*100</f>
        <v>7.2435720210118886</v>
      </c>
      <c r="L260" s="519">
        <v>8.0729886646392046</v>
      </c>
      <c r="M260" s="635">
        <f t="shared" si="482"/>
        <v>-0.82941664362731604</v>
      </c>
      <c r="N260" s="611">
        <f t="shared" si="483"/>
        <v>7</v>
      </c>
      <c r="O260" s="611">
        <f t="shared" si="483"/>
        <v>5</v>
      </c>
      <c r="P260" s="611">
        <f t="shared" si="483"/>
        <v>13</v>
      </c>
      <c r="Q260" s="212">
        <f t="shared" si="477"/>
        <v>25</v>
      </c>
      <c r="R260" s="517">
        <v>30</v>
      </c>
      <c r="S260" s="518">
        <f t="shared" si="484"/>
        <v>-5</v>
      </c>
      <c r="T260" s="220">
        <f>Q260/Q257*100</f>
        <v>0.32026646169613121</v>
      </c>
      <c r="U260" s="520">
        <v>0.3843197540353574</v>
      </c>
      <c r="V260" s="277">
        <f t="shared" si="485"/>
        <v>-6.4053292339226187E-2</v>
      </c>
      <c r="W260" s="611">
        <f t="shared" si="486"/>
        <v>127</v>
      </c>
      <c r="X260" s="611">
        <f t="shared" si="486"/>
        <v>41</v>
      </c>
      <c r="Y260" s="611">
        <f t="shared" si="486"/>
        <v>119</v>
      </c>
      <c r="Z260" s="212">
        <f t="shared" si="486"/>
        <v>287</v>
      </c>
      <c r="AA260" s="517">
        <v>322</v>
      </c>
      <c r="AB260" s="522">
        <f t="shared" si="487"/>
        <v>-35</v>
      </c>
      <c r="AC260" s="220">
        <f>Z260/Z257*100</f>
        <v>2.5124748314803469</v>
      </c>
      <c r="AD260" s="519">
        <v>2.8188742011730721</v>
      </c>
      <c r="AE260" s="523">
        <f>AC260-AD260</f>
        <v>-0.30639936969272519</v>
      </c>
      <c r="AF260" s="833"/>
      <c r="AG260" s="782"/>
      <c r="AH260" s="785"/>
      <c r="AI260" s="845"/>
      <c r="AJ260" s="782"/>
      <c r="AK260" s="776"/>
      <c r="AL260" s="776"/>
    </row>
    <row r="261" spans="1:38" ht="15.75" customHeight="1" x14ac:dyDescent="0.15">
      <c r="A261" s="817"/>
      <c r="B261" s="818"/>
      <c r="C261" s="820"/>
      <c r="D261" s="137" t="s">
        <v>68</v>
      </c>
      <c r="E261" s="606">
        <f t="shared" si="479"/>
        <v>657</v>
      </c>
      <c r="F261" s="606">
        <f t="shared" si="476"/>
        <v>166</v>
      </c>
      <c r="G261" s="606">
        <f t="shared" si="476"/>
        <v>460</v>
      </c>
      <c r="H261" s="636">
        <f t="shared" si="476"/>
        <v>1283</v>
      </c>
      <c r="I261" s="524">
        <v>1274</v>
      </c>
      <c r="J261" s="283">
        <f t="shared" si="480"/>
        <v>9</v>
      </c>
      <c r="K261" s="228">
        <f t="shared" ref="K261" si="489">H261/H257*100</f>
        <v>35.47138512579486</v>
      </c>
      <c r="L261" s="525">
        <v>35.222560132706668</v>
      </c>
      <c r="M261" s="285">
        <f t="shared" si="482"/>
        <v>0.24882499308819206</v>
      </c>
      <c r="N261" s="616">
        <f t="shared" si="483"/>
        <v>130</v>
      </c>
      <c r="O261" s="616">
        <f t="shared" si="483"/>
        <v>40</v>
      </c>
      <c r="P261" s="616">
        <f t="shared" si="483"/>
        <v>202</v>
      </c>
      <c r="Q261" s="637">
        <f t="shared" si="477"/>
        <v>372</v>
      </c>
      <c r="R261" s="576">
        <v>367</v>
      </c>
      <c r="S261" s="283">
        <f t="shared" si="484"/>
        <v>5</v>
      </c>
      <c r="T261" s="527">
        <f>Q261/Q257*100</f>
        <v>4.7655649500384323</v>
      </c>
      <c r="U261" s="528">
        <v>4.7015116576992053</v>
      </c>
      <c r="V261" s="526">
        <f t="shared" si="485"/>
        <v>6.4053292339226964E-2</v>
      </c>
      <c r="W261" s="597">
        <f t="shared" si="486"/>
        <v>787</v>
      </c>
      <c r="X261" s="597">
        <f t="shared" si="486"/>
        <v>206</v>
      </c>
      <c r="Y261" s="597">
        <f t="shared" si="486"/>
        <v>662</v>
      </c>
      <c r="Z261" s="222">
        <f t="shared" si="486"/>
        <v>1655</v>
      </c>
      <c r="AA261" s="524">
        <v>1641</v>
      </c>
      <c r="AB261" s="530">
        <f t="shared" si="487"/>
        <v>14</v>
      </c>
      <c r="AC261" s="527">
        <f>Z261/Z257*100</f>
        <v>14.488313052613149</v>
      </c>
      <c r="AD261" s="525">
        <v>14.365753304736058</v>
      </c>
      <c r="AE261" s="526">
        <f t="shared" ref="AE261" si="490">AC261-AD261</f>
        <v>0.12255974787709079</v>
      </c>
      <c r="AF261" s="833"/>
      <c r="AG261" s="782"/>
      <c r="AH261" s="785"/>
      <c r="AI261" s="845"/>
      <c r="AJ261" s="782"/>
      <c r="AK261" s="776"/>
      <c r="AL261" s="776"/>
    </row>
    <row r="262" spans="1:38" ht="15.75" customHeight="1" thickBot="1" x14ac:dyDescent="0.2">
      <c r="A262" s="819"/>
      <c r="B262" s="697"/>
      <c r="C262" s="821"/>
      <c r="D262" s="138" t="s">
        <v>69</v>
      </c>
      <c r="E262" s="638">
        <f t="shared" si="479"/>
        <v>3</v>
      </c>
      <c r="F262" s="638">
        <f t="shared" si="476"/>
        <v>1</v>
      </c>
      <c r="G262" s="638">
        <f t="shared" si="476"/>
        <v>7</v>
      </c>
      <c r="H262" s="236">
        <f t="shared" si="476"/>
        <v>11</v>
      </c>
      <c r="I262" s="531">
        <v>12</v>
      </c>
      <c r="J262" s="532">
        <f t="shared" si="480"/>
        <v>-1</v>
      </c>
      <c r="K262" s="242">
        <f t="shared" ref="K262" si="491">H262/H257*100</f>
        <v>0.30411943599668234</v>
      </c>
      <c r="L262" s="533">
        <v>0.33176665745092615</v>
      </c>
      <c r="M262" s="639">
        <f t="shared" si="482"/>
        <v>-2.7647221454243809E-2</v>
      </c>
      <c r="N262" s="621">
        <f t="shared" si="483"/>
        <v>0</v>
      </c>
      <c r="O262" s="621">
        <f t="shared" si="483"/>
        <v>1</v>
      </c>
      <c r="P262" s="621">
        <f t="shared" si="483"/>
        <v>0</v>
      </c>
      <c r="Q262" s="640">
        <f t="shared" si="477"/>
        <v>1</v>
      </c>
      <c r="R262" s="531">
        <v>2</v>
      </c>
      <c r="S262" s="532">
        <f t="shared" si="484"/>
        <v>-1</v>
      </c>
      <c r="T262" s="534">
        <f>Q262/Q257*100</f>
        <v>1.2810658467845248E-2</v>
      </c>
      <c r="U262" s="535">
        <v>2.5621316935690495E-2</v>
      </c>
      <c r="V262" s="293">
        <f t="shared" si="485"/>
        <v>-1.2810658467845248E-2</v>
      </c>
      <c r="W262" s="624">
        <f t="shared" si="486"/>
        <v>3</v>
      </c>
      <c r="X262" s="624">
        <f t="shared" si="486"/>
        <v>2</v>
      </c>
      <c r="Y262" s="624">
        <f t="shared" si="486"/>
        <v>7</v>
      </c>
      <c r="Z262" s="236">
        <f t="shared" si="486"/>
        <v>12</v>
      </c>
      <c r="AA262" s="531">
        <v>14</v>
      </c>
      <c r="AB262" s="537">
        <f t="shared" si="487"/>
        <v>-2</v>
      </c>
      <c r="AC262" s="534">
        <f>Z262/Z257*100</f>
        <v>0.10505121246607721</v>
      </c>
      <c r="AD262" s="533">
        <v>0.12255974787709009</v>
      </c>
      <c r="AE262" s="538">
        <f>AC262-AD262</f>
        <v>-1.7508535411012882E-2</v>
      </c>
      <c r="AF262" s="834"/>
      <c r="AG262" s="783"/>
      <c r="AH262" s="786"/>
      <c r="AI262" s="846"/>
      <c r="AJ262" s="783"/>
      <c r="AK262" s="777"/>
      <c r="AL262" s="777"/>
    </row>
    <row r="263" spans="1:38" x14ac:dyDescent="0.15">
      <c r="B263" s="95" t="s">
        <v>79</v>
      </c>
      <c r="D263" s="96"/>
      <c r="E263" s="9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J263" s="86"/>
      <c r="AK263" s="86"/>
      <c r="AL263" s="86"/>
    </row>
    <row r="264" spans="1:38" ht="15.75" customHeight="1" x14ac:dyDescent="0.15">
      <c r="B264" s="95" t="s">
        <v>80</v>
      </c>
      <c r="C264" s="718" t="s">
        <v>83</v>
      </c>
      <c r="D264" s="718"/>
      <c r="E264" s="718"/>
      <c r="F264" s="718"/>
      <c r="G264" s="718"/>
      <c r="H264" s="718"/>
      <c r="I264" s="718"/>
      <c r="J264" s="718"/>
      <c r="K264" s="718"/>
      <c r="L264" s="718"/>
      <c r="M264" s="718"/>
      <c r="N264" s="718"/>
      <c r="O264" s="718"/>
      <c r="P264" s="718"/>
      <c r="Q264" s="718"/>
      <c r="R264" s="718"/>
      <c r="S264" s="150"/>
      <c r="T264" s="78"/>
      <c r="U264" s="78"/>
      <c r="V264" s="78"/>
      <c r="W264" s="78"/>
      <c r="X264" s="78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J264" s="86"/>
      <c r="AK264" s="86"/>
      <c r="AL264" s="86"/>
    </row>
    <row r="265" spans="1:38" ht="15.75" customHeight="1" x14ac:dyDescent="0.15">
      <c r="C265" s="718"/>
      <c r="D265" s="718"/>
      <c r="E265" s="718"/>
      <c r="F265" s="718"/>
      <c r="G265" s="718"/>
      <c r="H265" s="718"/>
      <c r="I265" s="718"/>
      <c r="J265" s="718"/>
      <c r="K265" s="718"/>
      <c r="L265" s="718"/>
      <c r="M265" s="718"/>
      <c r="N265" s="718"/>
      <c r="O265" s="718"/>
      <c r="P265" s="718"/>
      <c r="Q265" s="718"/>
      <c r="R265" s="718"/>
      <c r="S265" s="150"/>
      <c r="T265" s="78"/>
      <c r="U265" s="78"/>
      <c r="V265" s="78"/>
      <c r="W265" s="78"/>
      <c r="X265" s="78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J265" s="86"/>
      <c r="AK265" s="86"/>
      <c r="AL265" s="86"/>
    </row>
    <row r="266" spans="1:38" ht="15.75" customHeight="1" x14ac:dyDescent="0.15">
      <c r="B266" s="95" t="s">
        <v>80</v>
      </c>
      <c r="C266" s="718" t="s">
        <v>81</v>
      </c>
      <c r="D266" s="718"/>
      <c r="E266" s="718"/>
      <c r="F266" s="718"/>
      <c r="G266" s="718"/>
      <c r="H266" s="718"/>
      <c r="I266" s="718"/>
      <c r="J266" s="718"/>
      <c r="K266" s="718"/>
      <c r="L266" s="718"/>
      <c r="M266" s="718"/>
      <c r="N266" s="718"/>
      <c r="O266" s="718"/>
      <c r="P266" s="718"/>
      <c r="Q266" s="718"/>
      <c r="R266" s="718"/>
      <c r="S266" s="150"/>
      <c r="T266" s="78"/>
      <c r="U266" s="78"/>
      <c r="V266" s="78"/>
      <c r="W266" s="78"/>
      <c r="X266" s="78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J266" s="86"/>
      <c r="AK266" s="86"/>
      <c r="AL266" s="86"/>
    </row>
    <row r="267" spans="1:38" ht="15.75" customHeight="1" x14ac:dyDescent="0.15">
      <c r="B267" s="95"/>
      <c r="C267" s="718"/>
      <c r="D267" s="718"/>
      <c r="E267" s="718"/>
      <c r="F267" s="718"/>
      <c r="G267" s="718"/>
      <c r="H267" s="718"/>
      <c r="I267" s="718"/>
      <c r="J267" s="718"/>
      <c r="K267" s="718"/>
      <c r="L267" s="718"/>
      <c r="M267" s="718"/>
      <c r="N267" s="718"/>
      <c r="O267" s="718"/>
      <c r="P267" s="718"/>
      <c r="Q267" s="718"/>
      <c r="R267" s="718"/>
      <c r="S267" s="150"/>
      <c r="T267" s="78"/>
      <c r="U267" s="78"/>
      <c r="V267" s="78"/>
      <c r="W267" s="78"/>
      <c r="X267" s="78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J267" s="86"/>
      <c r="AK267" s="86"/>
      <c r="AL267" s="86"/>
    </row>
    <row r="268" spans="1:38" ht="15.75" customHeight="1" x14ac:dyDescent="0.15">
      <c r="B268" s="95" t="s">
        <v>80</v>
      </c>
      <c r="C268" s="717" t="s">
        <v>85</v>
      </c>
      <c r="D268" s="717"/>
      <c r="E268" s="717"/>
      <c r="F268" s="717"/>
      <c r="G268" s="717"/>
      <c r="H268" s="717"/>
      <c r="I268" s="717"/>
      <c r="J268" s="717"/>
      <c r="K268" s="717"/>
      <c r="L268" s="717"/>
      <c r="M268" s="717"/>
      <c r="N268" s="717"/>
      <c r="O268" s="717"/>
      <c r="P268" s="717"/>
      <c r="Q268" s="717"/>
      <c r="R268" s="717"/>
      <c r="S268" s="149"/>
      <c r="T268" s="78"/>
      <c r="U268" s="78"/>
      <c r="V268" s="78"/>
      <c r="W268" s="78"/>
      <c r="X268" s="78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  <c r="AJ268" s="86"/>
      <c r="AK268" s="86"/>
      <c r="AL268" s="86"/>
    </row>
    <row r="269" spans="1:38" ht="15.75" customHeight="1" x14ac:dyDescent="0.15">
      <c r="C269" s="717"/>
      <c r="D269" s="717"/>
      <c r="E269" s="717"/>
      <c r="F269" s="717"/>
      <c r="G269" s="717"/>
      <c r="H269" s="717"/>
      <c r="I269" s="717"/>
      <c r="J269" s="717"/>
      <c r="K269" s="717"/>
      <c r="L269" s="717"/>
      <c r="M269" s="717"/>
      <c r="N269" s="717"/>
      <c r="O269" s="717"/>
      <c r="P269" s="717"/>
      <c r="Q269" s="717"/>
      <c r="R269" s="717"/>
      <c r="S269" s="149"/>
      <c r="T269" s="78"/>
      <c r="U269" s="78"/>
      <c r="V269" s="78"/>
      <c r="W269" s="78"/>
      <c r="X269" s="78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J269" s="86"/>
      <c r="AK269" s="86"/>
      <c r="AL269" s="86"/>
    </row>
    <row r="270" spans="1:38" ht="15.75" customHeight="1" x14ac:dyDescent="0.15">
      <c r="B270" s="641" t="s">
        <v>94</v>
      </c>
      <c r="C270" s="706" t="s">
        <v>95</v>
      </c>
      <c r="D270" s="706"/>
      <c r="E270" s="706"/>
      <c r="F270" s="706"/>
      <c r="G270" s="706"/>
      <c r="H270" s="706"/>
      <c r="I270" s="706"/>
      <c r="J270" s="706"/>
      <c r="K270" s="706"/>
      <c r="L270" s="706"/>
      <c r="M270" s="706"/>
      <c r="N270" s="706"/>
      <c r="O270" s="706"/>
      <c r="P270" s="706"/>
      <c r="Q270" s="706"/>
      <c r="R270" s="706"/>
      <c r="S270" s="154"/>
      <c r="T270" s="78"/>
      <c r="U270" s="78"/>
      <c r="V270" s="78"/>
      <c r="W270" s="78"/>
      <c r="X270" s="78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J270" s="86"/>
      <c r="AK270" s="86"/>
      <c r="AL270" s="86"/>
    </row>
    <row r="271" spans="1:38" ht="15.75" customHeight="1" x14ac:dyDescent="0.15">
      <c r="B271" s="642"/>
      <c r="C271" s="706"/>
      <c r="D271" s="706"/>
      <c r="E271" s="706"/>
      <c r="F271" s="706"/>
      <c r="G271" s="706"/>
      <c r="H271" s="706"/>
      <c r="I271" s="706"/>
      <c r="J271" s="706"/>
      <c r="K271" s="706"/>
      <c r="L271" s="706"/>
      <c r="M271" s="706"/>
      <c r="N271" s="706"/>
      <c r="O271" s="706"/>
      <c r="P271" s="706"/>
      <c r="Q271" s="706"/>
      <c r="R271" s="706"/>
      <c r="S271" s="154"/>
      <c r="T271" s="78"/>
      <c r="U271" s="78"/>
      <c r="V271" s="78"/>
      <c r="W271" s="78"/>
      <c r="X271" s="78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J271" s="86"/>
      <c r="AK271" s="86"/>
      <c r="AL271" s="86"/>
    </row>
    <row r="272" spans="1:38" ht="15.75" customHeight="1" x14ac:dyDescent="0.15"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4"/>
      <c r="N272" s="86"/>
      <c r="O272" s="86"/>
      <c r="P272" s="86"/>
      <c r="Q272" s="86"/>
      <c r="R272" s="154"/>
      <c r="S272" s="154"/>
      <c r="T272" s="78"/>
      <c r="U272" s="78"/>
      <c r="V272" s="78"/>
      <c r="W272" s="78"/>
      <c r="X272" s="78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J272" s="86"/>
      <c r="AK272" s="86"/>
      <c r="AL272" s="86"/>
    </row>
    <row r="273" spans="2:38" ht="15.75" customHeight="1" x14ac:dyDescent="0.15">
      <c r="B273" s="95"/>
      <c r="C273" s="146"/>
      <c r="D273" s="14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146"/>
      <c r="S273" s="146"/>
      <c r="T273" s="79"/>
      <c r="U273" s="79"/>
      <c r="V273" s="79"/>
      <c r="W273" s="79"/>
      <c r="X273" s="79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J273" s="86"/>
      <c r="AK273" s="86"/>
      <c r="AL273" s="86"/>
    </row>
    <row r="274" spans="2:38" ht="15.75" customHeight="1" x14ac:dyDescent="0.15">
      <c r="C274" s="146"/>
      <c r="D274" s="14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146"/>
      <c r="S274" s="146"/>
      <c r="T274" s="80"/>
      <c r="U274" s="80"/>
      <c r="V274" s="80"/>
      <c r="W274" s="80"/>
      <c r="X274" s="80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J274" s="86"/>
      <c r="AK274" s="86"/>
      <c r="AL274" s="86"/>
    </row>
    <row r="275" spans="2:38" ht="15.75" customHeight="1" x14ac:dyDescent="0.15">
      <c r="C275" s="146"/>
      <c r="D275" s="14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146"/>
      <c r="S275" s="146"/>
      <c r="T275" s="80"/>
      <c r="U275" s="80"/>
      <c r="V275" s="80"/>
      <c r="W275" s="80"/>
      <c r="X275" s="80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J275" s="86"/>
      <c r="AK275" s="86"/>
      <c r="AL275" s="86"/>
    </row>
    <row r="276" spans="2:38" ht="14.25" x14ac:dyDescent="0.15">
      <c r="C276" s="79"/>
      <c r="D276" s="81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79"/>
      <c r="S276" s="79"/>
      <c r="T276" s="79"/>
      <c r="U276" s="79"/>
      <c r="V276" s="79"/>
      <c r="W276" s="79"/>
      <c r="X276" s="79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J276" s="86"/>
      <c r="AK276" s="86"/>
      <c r="AL276" s="86"/>
    </row>
    <row r="277" spans="2:38" ht="14.25" x14ac:dyDescent="0.15">
      <c r="C277" s="79"/>
      <c r="D277" s="81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79"/>
      <c r="S277" s="79"/>
      <c r="T277" s="79"/>
      <c r="U277" s="79"/>
      <c r="V277" s="79"/>
      <c r="W277" s="79"/>
      <c r="X277" s="79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J277" s="86"/>
      <c r="AK277" s="86"/>
      <c r="AL277" s="86"/>
    </row>
    <row r="278" spans="2:38" ht="14.25" x14ac:dyDescent="0.15">
      <c r="C278" s="79"/>
      <c r="D278" s="81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79"/>
      <c r="S278" s="79"/>
      <c r="T278" s="79"/>
      <c r="U278" s="79"/>
      <c r="V278" s="79"/>
      <c r="W278" s="79"/>
      <c r="X278" s="79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J278" s="86"/>
      <c r="AK278" s="86"/>
      <c r="AL278" s="86"/>
    </row>
    <row r="279" spans="2:38" ht="14.25" x14ac:dyDescent="0.15"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T279" s="79"/>
      <c r="U279" s="79"/>
      <c r="V279" s="79"/>
      <c r="W279" s="79"/>
      <c r="X279" s="79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J279" s="86"/>
      <c r="AK279" s="86"/>
      <c r="AL279" s="86"/>
    </row>
    <row r="280" spans="2:38" ht="14.25" x14ac:dyDescent="0.15"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T280" s="79"/>
      <c r="U280" s="79"/>
      <c r="V280" s="79"/>
      <c r="W280" s="79"/>
      <c r="X280" s="79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J280" s="86"/>
      <c r="AK280" s="86"/>
      <c r="AL280" s="86"/>
    </row>
    <row r="281" spans="2:38" ht="14.25" x14ac:dyDescent="0.15">
      <c r="T281" s="79"/>
      <c r="U281" s="79"/>
      <c r="V281" s="79"/>
      <c r="W281" s="79"/>
      <c r="X281" s="79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J281" s="86"/>
      <c r="AK281" s="86"/>
      <c r="AL281" s="86"/>
    </row>
    <row r="282" spans="2:38" ht="14.25" x14ac:dyDescent="0.15">
      <c r="C282" s="79"/>
      <c r="D282" s="81"/>
      <c r="E282" s="81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J282" s="86"/>
      <c r="AK282" s="86"/>
      <c r="AL282" s="86"/>
    </row>
    <row r="283" spans="2:38" ht="14.25" x14ac:dyDescent="0.15">
      <c r="C283" s="79"/>
      <c r="D283" s="81"/>
      <c r="E283" s="81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J283" s="86"/>
      <c r="AK283" s="86"/>
      <c r="AL283" s="86"/>
    </row>
    <row r="284" spans="2:38" ht="14.25" x14ac:dyDescent="0.15">
      <c r="C284" s="79"/>
      <c r="D284" s="81"/>
      <c r="E284" s="81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J284" s="86"/>
      <c r="AK284" s="86"/>
      <c r="AL284" s="86"/>
    </row>
    <row r="285" spans="2:38" ht="14.25" x14ac:dyDescent="0.15">
      <c r="C285" s="79"/>
      <c r="D285" s="81"/>
      <c r="E285" s="81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J285" s="86"/>
      <c r="AK285" s="86"/>
      <c r="AL285" s="86"/>
    </row>
    <row r="286" spans="2:38" ht="14.25" x14ac:dyDescent="0.15">
      <c r="C286" s="79"/>
      <c r="D286" s="81"/>
      <c r="E286" s="81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J286" s="86"/>
      <c r="AK286" s="86"/>
      <c r="AL286" s="86"/>
    </row>
    <row r="287" spans="2:38" ht="14.25" x14ac:dyDescent="0.15">
      <c r="C287" s="79"/>
      <c r="D287" s="81"/>
      <c r="E287" s="81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J287" s="86"/>
      <c r="AK287" s="86"/>
      <c r="AL287" s="86"/>
    </row>
    <row r="288" spans="2:38" ht="14.25" x14ac:dyDescent="0.15">
      <c r="C288" s="79"/>
      <c r="D288" s="81"/>
      <c r="E288" s="81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J288" s="86"/>
      <c r="AK288" s="86"/>
      <c r="AL288" s="86"/>
    </row>
    <row r="289" spans="3:26" ht="14.25" x14ac:dyDescent="0.15">
      <c r="C289" s="79"/>
      <c r="D289" s="79"/>
      <c r="E289" s="82"/>
      <c r="F289" s="82"/>
      <c r="G289" s="82"/>
      <c r="H289" s="82"/>
      <c r="I289" s="82"/>
      <c r="J289" s="82"/>
      <c r="K289" s="83"/>
      <c r="L289" s="83"/>
      <c r="M289" s="83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</row>
    <row r="290" spans="3:26" ht="14.25" x14ac:dyDescent="0.15">
      <c r="E290" s="761" t="s">
        <v>86</v>
      </c>
      <c r="F290" s="761"/>
      <c r="G290" s="761"/>
      <c r="H290" s="761"/>
      <c r="I290" s="146"/>
      <c r="J290" s="146"/>
      <c r="K290" s="146"/>
      <c r="L290" s="146"/>
      <c r="M290" s="146"/>
      <c r="N290" s="761" t="s">
        <v>87</v>
      </c>
      <c r="O290" s="761"/>
      <c r="P290" s="761"/>
      <c r="Q290" s="761"/>
      <c r="W290" s="761" t="s">
        <v>88</v>
      </c>
      <c r="X290" s="761"/>
      <c r="Y290" s="761"/>
      <c r="Z290" s="761"/>
    </row>
    <row r="291" spans="3:26" ht="14.25" x14ac:dyDescent="0.15">
      <c r="E291" s="155">
        <v>1413</v>
      </c>
      <c r="F291" s="155">
        <v>590</v>
      </c>
      <c r="G291" s="155">
        <v>1615</v>
      </c>
      <c r="H291" s="159">
        <f>SUM(E291:G291)</f>
        <v>3618</v>
      </c>
      <c r="I291" s="146"/>
      <c r="J291" s="146"/>
      <c r="K291" s="146"/>
      <c r="L291" s="146"/>
      <c r="M291" s="146"/>
      <c r="N291" s="146">
        <v>3040</v>
      </c>
      <c r="O291" s="146">
        <v>1057</v>
      </c>
      <c r="P291" s="146">
        <v>3709</v>
      </c>
      <c r="Q291" s="159">
        <f t="shared" ref="Q291:Q296" si="492">SUM(N291:P291)</f>
        <v>7806</v>
      </c>
      <c r="W291" s="84">
        <v>4453</v>
      </c>
      <c r="X291" s="84">
        <v>1647</v>
      </c>
      <c r="Y291" s="84">
        <v>5324</v>
      </c>
      <c r="Z291" s="159">
        <f t="shared" ref="Z291:Z296" si="493">SUM(W291:Y291)</f>
        <v>11424</v>
      </c>
    </row>
    <row r="292" spans="3:26" ht="14.25" x14ac:dyDescent="0.15">
      <c r="E292" s="155">
        <v>771</v>
      </c>
      <c r="F292" s="155">
        <v>425</v>
      </c>
      <c r="G292" s="155">
        <v>1124</v>
      </c>
      <c r="H292" s="160">
        <f t="shared" ref="H292:H296" si="494">SUM(E292:G292)</f>
        <v>2320</v>
      </c>
      <c r="I292" s="146"/>
      <c r="J292" s="146"/>
      <c r="K292" s="146"/>
      <c r="L292" s="146"/>
      <c r="M292" s="146"/>
      <c r="N292" s="146">
        <v>2915</v>
      </c>
      <c r="O292" s="146">
        <v>1020</v>
      </c>
      <c r="P292" s="146">
        <v>3522</v>
      </c>
      <c r="Q292" s="160">
        <f t="shared" si="492"/>
        <v>7457</v>
      </c>
      <c r="W292" s="84">
        <v>3686</v>
      </c>
      <c r="X292" s="84">
        <v>1445</v>
      </c>
      <c r="Y292" s="84">
        <v>4646</v>
      </c>
      <c r="Z292" s="160">
        <f t="shared" si="493"/>
        <v>9777</v>
      </c>
    </row>
    <row r="293" spans="3:26" ht="14.25" x14ac:dyDescent="0.15">
      <c r="E293" s="156">
        <v>551</v>
      </c>
      <c r="F293" s="157">
        <v>352</v>
      </c>
      <c r="G293" s="157">
        <v>893</v>
      </c>
      <c r="H293" s="160">
        <f t="shared" si="494"/>
        <v>1796</v>
      </c>
      <c r="I293" s="79"/>
      <c r="J293" s="79"/>
      <c r="K293" s="79"/>
      <c r="L293" s="79"/>
      <c r="M293" s="79"/>
      <c r="N293" s="146">
        <v>2886</v>
      </c>
      <c r="O293" s="146">
        <v>1005</v>
      </c>
      <c r="P293" s="146">
        <v>3474</v>
      </c>
      <c r="Q293" s="160">
        <f t="shared" si="492"/>
        <v>7365</v>
      </c>
      <c r="W293" s="84">
        <v>3437</v>
      </c>
      <c r="X293" s="84">
        <v>1357</v>
      </c>
      <c r="Y293" s="84">
        <v>4367</v>
      </c>
      <c r="Z293" s="160">
        <f t="shared" si="493"/>
        <v>9161</v>
      </c>
    </row>
    <row r="294" spans="3:26" ht="14.25" x14ac:dyDescent="0.15">
      <c r="E294" s="156">
        <v>220</v>
      </c>
      <c r="F294" s="157">
        <v>73</v>
      </c>
      <c r="G294" s="157">
        <v>231</v>
      </c>
      <c r="H294" s="160">
        <f t="shared" si="494"/>
        <v>524</v>
      </c>
      <c r="I294" s="79"/>
      <c r="J294" s="79"/>
      <c r="K294" s="79"/>
      <c r="L294" s="79"/>
      <c r="M294" s="79"/>
      <c r="N294" s="79">
        <v>29</v>
      </c>
      <c r="O294" s="79">
        <v>15</v>
      </c>
      <c r="P294" s="79">
        <v>48</v>
      </c>
      <c r="Q294" s="160">
        <f t="shared" si="492"/>
        <v>92</v>
      </c>
      <c r="W294" s="84">
        <v>249</v>
      </c>
      <c r="X294" s="84">
        <v>88</v>
      </c>
      <c r="Y294" s="84">
        <v>279</v>
      </c>
      <c r="Z294" s="160">
        <f t="shared" si="493"/>
        <v>616</v>
      </c>
    </row>
    <row r="295" spans="3:26" ht="14.25" x14ac:dyDescent="0.15">
      <c r="E295" s="156">
        <v>631</v>
      </c>
      <c r="F295" s="157">
        <v>161</v>
      </c>
      <c r="G295" s="157">
        <v>448</v>
      </c>
      <c r="H295" s="160">
        <f t="shared" si="494"/>
        <v>1240</v>
      </c>
      <c r="I295" s="79"/>
      <c r="J295" s="79"/>
      <c r="K295" s="79"/>
      <c r="L295" s="79"/>
      <c r="M295" s="79"/>
      <c r="N295" s="79">
        <v>125</v>
      </c>
      <c r="O295" s="79">
        <v>36</v>
      </c>
      <c r="P295" s="79">
        <v>186</v>
      </c>
      <c r="Q295" s="160">
        <f t="shared" si="492"/>
        <v>347</v>
      </c>
      <c r="W295" s="84">
        <v>756</v>
      </c>
      <c r="X295" s="84">
        <v>197</v>
      </c>
      <c r="Y295" s="84">
        <v>634</v>
      </c>
      <c r="Z295" s="160">
        <f t="shared" si="493"/>
        <v>1587</v>
      </c>
    </row>
    <row r="296" spans="3:26" ht="14.25" x14ac:dyDescent="0.15">
      <c r="E296" s="158">
        <v>11</v>
      </c>
      <c r="F296" s="158">
        <v>4</v>
      </c>
      <c r="G296" s="158">
        <v>43</v>
      </c>
      <c r="H296" s="161">
        <f t="shared" si="494"/>
        <v>58</v>
      </c>
      <c r="N296" s="79">
        <v>0</v>
      </c>
      <c r="O296" s="79">
        <v>1</v>
      </c>
      <c r="P296" s="79">
        <v>1</v>
      </c>
      <c r="Q296" s="161">
        <f t="shared" si="492"/>
        <v>2</v>
      </c>
      <c r="W296" s="84">
        <v>11</v>
      </c>
      <c r="X296" s="84">
        <v>5</v>
      </c>
      <c r="Y296" s="84">
        <v>44</v>
      </c>
      <c r="Z296" s="161">
        <f t="shared" si="493"/>
        <v>60</v>
      </c>
    </row>
    <row r="297" spans="3:26" ht="14.25" x14ac:dyDescent="0.15">
      <c r="H297" s="155"/>
    </row>
  </sheetData>
  <mergeCells count="369">
    <mergeCell ref="C270:R271"/>
    <mergeCell ref="AK257:AK262"/>
    <mergeCell ref="AL257:AL262"/>
    <mergeCell ref="C264:R265"/>
    <mergeCell ref="C266:R267"/>
    <mergeCell ref="C268:R269"/>
    <mergeCell ref="AJ250:AJ255"/>
    <mergeCell ref="AK250:AK255"/>
    <mergeCell ref="AL250:AL255"/>
    <mergeCell ref="A257:B262"/>
    <mergeCell ref="C257:C262"/>
    <mergeCell ref="AF257:AF262"/>
    <mergeCell ref="AG257:AG262"/>
    <mergeCell ref="AH257:AH262"/>
    <mergeCell ref="AI257:AI262"/>
    <mergeCell ref="AJ257:AJ262"/>
    <mergeCell ref="A250:B255"/>
    <mergeCell ref="C250:C255"/>
    <mergeCell ref="AF250:AF255"/>
    <mergeCell ref="AG250:AG255"/>
    <mergeCell ref="AH250:AH255"/>
    <mergeCell ref="AI250:AI255"/>
    <mergeCell ref="AL238:AL243"/>
    <mergeCell ref="AF244:AF249"/>
    <mergeCell ref="AG244:AG249"/>
    <mergeCell ref="AH244:AH249"/>
    <mergeCell ref="AI244:AI249"/>
    <mergeCell ref="AJ244:AJ249"/>
    <mergeCell ref="AK244:AK249"/>
    <mergeCell ref="AL244:AL249"/>
    <mergeCell ref="AF238:AF243"/>
    <mergeCell ref="AG238:AG243"/>
    <mergeCell ref="AH238:AH243"/>
    <mergeCell ref="AI238:AI243"/>
    <mergeCell ref="AJ238:AJ243"/>
    <mergeCell ref="AK238:AK243"/>
    <mergeCell ref="AL226:AL231"/>
    <mergeCell ref="AF214:AF219"/>
    <mergeCell ref="AG214:AG219"/>
    <mergeCell ref="AH214:AH219"/>
    <mergeCell ref="AI214:AI219"/>
    <mergeCell ref="AF232:AF237"/>
    <mergeCell ref="AG232:AG237"/>
    <mergeCell ref="AH232:AH237"/>
    <mergeCell ref="AI232:AI237"/>
    <mergeCell ref="AJ232:AJ237"/>
    <mergeCell ref="AK232:AK237"/>
    <mergeCell ref="AL232:AL237"/>
    <mergeCell ref="AF226:AF231"/>
    <mergeCell ref="AG226:AG231"/>
    <mergeCell ref="AH226:AH231"/>
    <mergeCell ref="AI226:AI231"/>
    <mergeCell ref="AJ226:AJ231"/>
    <mergeCell ref="AK226:AK231"/>
    <mergeCell ref="AJ214:AJ219"/>
    <mergeCell ref="AK214:AK219"/>
    <mergeCell ref="AL214:AL219"/>
    <mergeCell ref="AF220:AF225"/>
    <mergeCell ref="AG220:AG225"/>
    <mergeCell ref="AH220:AH225"/>
    <mergeCell ref="AF211:AH212"/>
    <mergeCell ref="AI220:AI225"/>
    <mergeCell ref="AJ220:AJ225"/>
    <mergeCell ref="AK220:AK225"/>
    <mergeCell ref="AL220:AL225"/>
    <mergeCell ref="AL204:AL209"/>
    <mergeCell ref="AF204:AF209"/>
    <mergeCell ref="AG204:AG209"/>
    <mergeCell ref="AH204:AH209"/>
    <mergeCell ref="AI204:AI209"/>
    <mergeCell ref="AJ204:AJ209"/>
    <mergeCell ref="AK204:AK209"/>
    <mergeCell ref="AI211:AK212"/>
    <mergeCell ref="AL211:AL213"/>
    <mergeCell ref="W211:AE211"/>
    <mergeCell ref="A204:B209"/>
    <mergeCell ref="C204:C209"/>
    <mergeCell ref="E212:E213"/>
    <mergeCell ref="F212:F213"/>
    <mergeCell ref="G212:G213"/>
    <mergeCell ref="H212:J212"/>
    <mergeCell ref="K212:M212"/>
    <mergeCell ref="N212:N213"/>
    <mergeCell ref="O212:O213"/>
    <mergeCell ref="Z212:AB212"/>
    <mergeCell ref="AC212:AE212"/>
    <mergeCell ref="P212:P213"/>
    <mergeCell ref="Q212:S212"/>
    <mergeCell ref="T212:V212"/>
    <mergeCell ref="W212:W213"/>
    <mergeCell ref="X212:X213"/>
    <mergeCell ref="Y212:Y213"/>
    <mergeCell ref="AL192:AL197"/>
    <mergeCell ref="AF198:AF203"/>
    <mergeCell ref="AG198:AG203"/>
    <mergeCell ref="AH198:AH203"/>
    <mergeCell ref="AI198:AI203"/>
    <mergeCell ref="AJ198:AJ203"/>
    <mergeCell ref="AK198:AK203"/>
    <mergeCell ref="AL198:AL203"/>
    <mergeCell ref="AF192:AF197"/>
    <mergeCell ref="AG192:AG197"/>
    <mergeCell ref="AH192:AH197"/>
    <mergeCell ref="AI192:AI197"/>
    <mergeCell ref="AJ192:AJ197"/>
    <mergeCell ref="AK192:AK197"/>
    <mergeCell ref="AI168:AI173"/>
    <mergeCell ref="AJ168:AJ173"/>
    <mergeCell ref="AK168:AK173"/>
    <mergeCell ref="AK180:AK185"/>
    <mergeCell ref="AL180:AL185"/>
    <mergeCell ref="AF186:AF191"/>
    <mergeCell ref="AG186:AG191"/>
    <mergeCell ref="AH186:AH191"/>
    <mergeCell ref="AI186:AI191"/>
    <mergeCell ref="AJ186:AJ191"/>
    <mergeCell ref="AK186:AK191"/>
    <mergeCell ref="AL186:AL191"/>
    <mergeCell ref="AL156:AL161"/>
    <mergeCell ref="AF162:AF167"/>
    <mergeCell ref="AG162:AG167"/>
    <mergeCell ref="AH162:AH167"/>
    <mergeCell ref="AI162:AI167"/>
    <mergeCell ref="AJ162:AJ167"/>
    <mergeCell ref="AK162:AK167"/>
    <mergeCell ref="AL162:AL167"/>
    <mergeCell ref="B180:B181"/>
    <mergeCell ref="AF180:AF185"/>
    <mergeCell ref="AG180:AG185"/>
    <mergeCell ref="AH180:AH185"/>
    <mergeCell ref="AI180:AI185"/>
    <mergeCell ref="AJ180:AJ185"/>
    <mergeCell ref="AL168:AL173"/>
    <mergeCell ref="AF174:AF179"/>
    <mergeCell ref="AG174:AG179"/>
    <mergeCell ref="AH174:AH179"/>
    <mergeCell ref="AI174:AI179"/>
    <mergeCell ref="AJ174:AJ179"/>
    <mergeCell ref="AK174:AK179"/>
    <mergeCell ref="AL174:AL179"/>
    <mergeCell ref="AF168:AF173"/>
    <mergeCell ref="AG168:AG173"/>
    <mergeCell ref="AL144:AL149"/>
    <mergeCell ref="AF150:AF155"/>
    <mergeCell ref="AG150:AG155"/>
    <mergeCell ref="AH150:AH155"/>
    <mergeCell ref="AI150:AI155"/>
    <mergeCell ref="AJ150:AJ155"/>
    <mergeCell ref="AK150:AK155"/>
    <mergeCell ref="AL150:AL155"/>
    <mergeCell ref="AF144:AF149"/>
    <mergeCell ref="AG144:AG149"/>
    <mergeCell ref="AH144:AH149"/>
    <mergeCell ref="AI144:AI149"/>
    <mergeCell ref="AJ144:AJ149"/>
    <mergeCell ref="AK144:AK149"/>
    <mergeCell ref="AL132:AL137"/>
    <mergeCell ref="AF138:AF143"/>
    <mergeCell ref="AG138:AG143"/>
    <mergeCell ref="AH138:AH143"/>
    <mergeCell ref="AI138:AI143"/>
    <mergeCell ref="AJ138:AJ143"/>
    <mergeCell ref="AK138:AK143"/>
    <mergeCell ref="AL138:AL143"/>
    <mergeCell ref="AF132:AF137"/>
    <mergeCell ref="AG132:AG137"/>
    <mergeCell ref="AH132:AH137"/>
    <mergeCell ref="AI132:AI137"/>
    <mergeCell ref="AJ132:AJ137"/>
    <mergeCell ref="AK132:AK137"/>
    <mergeCell ref="AL120:AL125"/>
    <mergeCell ref="B121:B125"/>
    <mergeCell ref="AF126:AF131"/>
    <mergeCell ref="AG126:AG131"/>
    <mergeCell ref="AH126:AH131"/>
    <mergeCell ref="AI126:AI131"/>
    <mergeCell ref="AJ126:AJ131"/>
    <mergeCell ref="AK126:AK131"/>
    <mergeCell ref="AL126:AL131"/>
    <mergeCell ref="AF120:AF125"/>
    <mergeCell ref="AG120:AG125"/>
    <mergeCell ref="AH120:AH125"/>
    <mergeCell ref="AI120:AI125"/>
    <mergeCell ref="AJ120:AJ125"/>
    <mergeCell ref="AK120:AK125"/>
    <mergeCell ref="AL108:AL113"/>
    <mergeCell ref="B109:B113"/>
    <mergeCell ref="AF114:AF119"/>
    <mergeCell ref="AG114:AG119"/>
    <mergeCell ref="AH114:AH119"/>
    <mergeCell ref="AI114:AI119"/>
    <mergeCell ref="AJ114:AJ119"/>
    <mergeCell ref="AK114:AK119"/>
    <mergeCell ref="AL114:AL119"/>
    <mergeCell ref="AF108:AF113"/>
    <mergeCell ref="AG108:AG113"/>
    <mergeCell ref="AH108:AH113"/>
    <mergeCell ref="AI108:AI113"/>
    <mergeCell ref="AJ108:AJ113"/>
    <mergeCell ref="AK108:AK113"/>
    <mergeCell ref="AL96:AL101"/>
    <mergeCell ref="AF102:AF107"/>
    <mergeCell ref="AG102:AG107"/>
    <mergeCell ref="AH102:AH107"/>
    <mergeCell ref="AI102:AI107"/>
    <mergeCell ref="AJ102:AJ107"/>
    <mergeCell ref="AK102:AK107"/>
    <mergeCell ref="AL102:AL107"/>
    <mergeCell ref="AF96:AF101"/>
    <mergeCell ref="AG96:AG101"/>
    <mergeCell ref="AH96:AH101"/>
    <mergeCell ref="AI96:AI101"/>
    <mergeCell ref="AJ96:AJ101"/>
    <mergeCell ref="AK96:AK101"/>
    <mergeCell ref="AL84:AL89"/>
    <mergeCell ref="AF90:AF95"/>
    <mergeCell ref="AG90:AG95"/>
    <mergeCell ref="AH90:AH95"/>
    <mergeCell ref="AI90:AI95"/>
    <mergeCell ref="AJ90:AJ95"/>
    <mergeCell ref="AK90:AK95"/>
    <mergeCell ref="AL90:AL95"/>
    <mergeCell ref="AF84:AF89"/>
    <mergeCell ref="AG84:AG89"/>
    <mergeCell ref="AH84:AH89"/>
    <mergeCell ref="AI84:AI89"/>
    <mergeCell ref="AJ84:AJ89"/>
    <mergeCell ref="AK84:AK89"/>
    <mergeCell ref="AL72:AL77"/>
    <mergeCell ref="B73:B77"/>
    <mergeCell ref="B78:B79"/>
    <mergeCell ref="AF78:AF83"/>
    <mergeCell ref="AG78:AG83"/>
    <mergeCell ref="AH78:AH83"/>
    <mergeCell ref="AI78:AI83"/>
    <mergeCell ref="AJ78:AJ83"/>
    <mergeCell ref="AK78:AK83"/>
    <mergeCell ref="AL78:AL83"/>
    <mergeCell ref="AF72:AF77"/>
    <mergeCell ref="AG72:AG77"/>
    <mergeCell ref="AH72:AH77"/>
    <mergeCell ref="AI72:AI77"/>
    <mergeCell ref="AJ72:AJ77"/>
    <mergeCell ref="AK72:AK77"/>
    <mergeCell ref="AL60:AL65"/>
    <mergeCell ref="AF66:AF71"/>
    <mergeCell ref="AG66:AG71"/>
    <mergeCell ref="AH66:AH71"/>
    <mergeCell ref="AI66:AI71"/>
    <mergeCell ref="AJ66:AJ71"/>
    <mergeCell ref="AK66:AK71"/>
    <mergeCell ref="AL66:AL71"/>
    <mergeCell ref="AF60:AF65"/>
    <mergeCell ref="AG60:AG65"/>
    <mergeCell ref="AH60:AH65"/>
    <mergeCell ref="AI60:AI65"/>
    <mergeCell ref="AJ60:AJ65"/>
    <mergeCell ref="AK60:AK65"/>
    <mergeCell ref="AL48:AL53"/>
    <mergeCell ref="B49:B53"/>
    <mergeCell ref="AF36:AF41"/>
    <mergeCell ref="AG36:AG41"/>
    <mergeCell ref="AH36:AH41"/>
    <mergeCell ref="AI36:AI41"/>
    <mergeCell ref="AJ36:AJ41"/>
    <mergeCell ref="AF54:AF59"/>
    <mergeCell ref="AG54:AG59"/>
    <mergeCell ref="AH54:AH59"/>
    <mergeCell ref="AI54:AI59"/>
    <mergeCell ref="AJ54:AJ59"/>
    <mergeCell ref="AK54:AK59"/>
    <mergeCell ref="AL54:AL59"/>
    <mergeCell ref="AL36:AL41"/>
    <mergeCell ref="B37:B41"/>
    <mergeCell ref="AF42:AF47"/>
    <mergeCell ref="AG42:AG47"/>
    <mergeCell ref="AH42:AH47"/>
    <mergeCell ref="AI42:AI47"/>
    <mergeCell ref="AJ42:AJ47"/>
    <mergeCell ref="AK42:AK47"/>
    <mergeCell ref="AL42:AL47"/>
    <mergeCell ref="AL24:AL29"/>
    <mergeCell ref="B25:B29"/>
    <mergeCell ref="AF30:AF35"/>
    <mergeCell ref="AG30:AG35"/>
    <mergeCell ref="AH30:AH35"/>
    <mergeCell ref="AI30:AI35"/>
    <mergeCell ref="AJ30:AJ35"/>
    <mergeCell ref="AK30:AK35"/>
    <mergeCell ref="AL30:AL35"/>
    <mergeCell ref="AF24:AF29"/>
    <mergeCell ref="AG24:AG29"/>
    <mergeCell ref="AH24:AH29"/>
    <mergeCell ref="AI24:AI29"/>
    <mergeCell ref="AJ24:AJ29"/>
    <mergeCell ref="AL12:AL17"/>
    <mergeCell ref="AF18:AF23"/>
    <mergeCell ref="AG18:AG23"/>
    <mergeCell ref="AH18:AH23"/>
    <mergeCell ref="AI18:AI23"/>
    <mergeCell ref="AJ18:AJ23"/>
    <mergeCell ref="AK18:AK23"/>
    <mergeCell ref="AL18:AL23"/>
    <mergeCell ref="AF12:AF17"/>
    <mergeCell ref="AG12:AG17"/>
    <mergeCell ref="AH12:AH17"/>
    <mergeCell ref="AI12:AI17"/>
    <mergeCell ref="AJ12:AJ17"/>
    <mergeCell ref="AK12:AK17"/>
    <mergeCell ref="AL6:AL11"/>
    <mergeCell ref="W4:W5"/>
    <mergeCell ref="X4:X5"/>
    <mergeCell ref="Y4:Y5"/>
    <mergeCell ref="Z4:AB4"/>
    <mergeCell ref="AC4:AE4"/>
    <mergeCell ref="AF6:AF11"/>
    <mergeCell ref="AF3:AH4"/>
    <mergeCell ref="AI3:AK4"/>
    <mergeCell ref="AL3:AL5"/>
    <mergeCell ref="W3:AE3"/>
    <mergeCell ref="E290:H290"/>
    <mergeCell ref="N290:Q290"/>
    <mergeCell ref="W290:Z290"/>
    <mergeCell ref="N211:V211"/>
    <mergeCell ref="AG6:AG11"/>
    <mergeCell ref="AH6:AH11"/>
    <mergeCell ref="AI6:AI11"/>
    <mergeCell ref="AJ6:AJ11"/>
    <mergeCell ref="AK6:AK11"/>
    <mergeCell ref="AK24:AK29"/>
    <mergeCell ref="AF48:AF53"/>
    <mergeCell ref="AG48:AG53"/>
    <mergeCell ref="AH48:AH53"/>
    <mergeCell ref="AI48:AI53"/>
    <mergeCell ref="AJ48:AJ53"/>
    <mergeCell ref="AK36:AK41"/>
    <mergeCell ref="AK48:AK53"/>
    <mergeCell ref="AF156:AF161"/>
    <mergeCell ref="AG156:AG161"/>
    <mergeCell ref="AH156:AH161"/>
    <mergeCell ref="AI156:AI161"/>
    <mergeCell ref="AJ156:AJ161"/>
    <mergeCell ref="AK156:AK161"/>
    <mergeCell ref="AH168:AH173"/>
    <mergeCell ref="A3:A5"/>
    <mergeCell ref="B3:B5"/>
    <mergeCell ref="C3:C5"/>
    <mergeCell ref="D3:D5"/>
    <mergeCell ref="E3:M3"/>
    <mergeCell ref="N3:V3"/>
    <mergeCell ref="O4:O5"/>
    <mergeCell ref="P4:P5"/>
    <mergeCell ref="Q4:S4"/>
    <mergeCell ref="T4:V4"/>
    <mergeCell ref="E4:E5"/>
    <mergeCell ref="F4:F5"/>
    <mergeCell ref="G4:G5"/>
    <mergeCell ref="H4:J4"/>
    <mergeCell ref="K4:M4"/>
    <mergeCell ref="N4:N5"/>
    <mergeCell ref="B19:B23"/>
    <mergeCell ref="B31:B35"/>
    <mergeCell ref="B43:B47"/>
    <mergeCell ref="B151:B155"/>
    <mergeCell ref="A211:A213"/>
    <mergeCell ref="B211:B213"/>
    <mergeCell ref="C211:C213"/>
    <mergeCell ref="D211:D213"/>
    <mergeCell ref="E211:M211"/>
  </mergeCells>
  <phoneticPr fontId="2"/>
  <pageMargins left="0.51181102362204722" right="0.51181102362204722" top="0.55118110236220474" bottom="0.39370078740157483" header="0.31496062992125984" footer="0.31496062992125984"/>
  <pageSetup paperSize="8" scale="61" fitToHeight="2" orientation="landscape" r:id="rId1"/>
  <rowBreaks count="2" manualBreakCount="2">
    <brk id="101" max="61" man="1"/>
    <brk id="197" max="6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H31集計表</vt:lpstr>
      <vt:lpstr>H31集計表!Print_Area</vt:lpstr>
      <vt:lpstr>H31集計表!Print_Titles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2019-07-30T08:08:33Z</cp:lastPrinted>
  <dcterms:created xsi:type="dcterms:W3CDTF">2012-07-13T01:23:36Z</dcterms:created>
  <dcterms:modified xsi:type="dcterms:W3CDTF">2019-07-30T08:41:25Z</dcterms:modified>
</cp:coreProperties>
</file>