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85" tabRatio="871" activeTab="5"/>
  </bookViews>
  <sheets>
    <sheet name="㈱塩釜" sheetId="1" r:id="rId1"/>
    <sheet name="機船" sheetId="2" r:id="rId2"/>
    <sheet name="気仙沼" sheetId="3" r:id="rId3"/>
    <sheet name="石巻" sheetId="4" r:id="rId4"/>
    <sheet name="女川" sheetId="5" r:id="rId5"/>
    <sheet name="南三陸" sheetId="6" r:id="rId6"/>
    <sheet name="閖上" sheetId="7" r:id="rId7"/>
    <sheet name="亘理" sheetId="8" r:id="rId8"/>
    <sheet name="七ヶ浜" sheetId="9" r:id="rId9"/>
    <sheet name="牡鹿" sheetId="10" r:id="rId10"/>
    <sheet name="合計" sheetId="11" r:id="rId11"/>
    <sheet name="塩釜合計" sheetId="12" r:id="rId12"/>
  </sheets>
  <definedNames>
    <definedName name="_xlnm.Print_Area" localSheetId="11">'塩釜合計'!$A$1:$AS$72</definedName>
    <definedName name="_xlnm.Print_Area" localSheetId="9">'牡鹿'!$A$1:$AS$72</definedName>
    <definedName name="_xlnm.Print_Area" localSheetId="0">'㈱塩釜'!$A$1:$AS$72</definedName>
    <definedName name="_xlnm.Print_Area" localSheetId="1">'機船'!$A$1:$AS$72</definedName>
    <definedName name="_xlnm.Print_Area" localSheetId="2">'気仙沼'!$A$1:$AS$72</definedName>
    <definedName name="_xlnm.Print_Area" localSheetId="10">'合計'!$A$1:$AS$72</definedName>
    <definedName name="_xlnm.Print_Area" localSheetId="8">'七ヶ浜'!$A$1:$AS$72</definedName>
    <definedName name="_xlnm.Print_Area" localSheetId="4">'女川'!$A$1:$AS$72</definedName>
    <definedName name="_xlnm.Print_Area" localSheetId="3">'石巻'!$A$1:$AS$72</definedName>
    <definedName name="_xlnm.Print_Area" localSheetId="5">'南三陸'!$A$1:$AS$72</definedName>
    <definedName name="_xlnm.Print_Area" localSheetId="7">'亘理'!$A$1:$AS$72</definedName>
    <definedName name="_xlnm.Print_Area" localSheetId="6">'閖上'!$A$1:$AS$72</definedName>
  </definedNames>
  <calcPr fullCalcOnLoad="1"/>
</workbook>
</file>

<file path=xl/sharedStrings.xml><?xml version="1.0" encoding="utf-8"?>
<sst xmlns="http://schemas.openxmlformats.org/spreadsheetml/2006/main" count="5713" uniqueCount="112">
  <si>
    <t/>
  </si>
  <si>
    <t>㈱塩釜魚市場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</si>
  <si>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</si>
  <si>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</si>
  <si>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</si>
  <si>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</si>
  <si>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</si>
  <si>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</si>
  <si>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</si>
  <si>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</si>
  <si>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</si>
  <si>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</si>
  <si>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</si>
  <si>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</si>
  <si>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    合              計</t>
  </si>
  <si>
    <t>操  業</t>
  </si>
  <si>
    <t>漁  獲</t>
  </si>
  <si>
    <t>漁　   獲</t>
  </si>
  <si>
    <t>隻  数</t>
  </si>
  <si>
    <t>数  量</t>
  </si>
  <si>
    <t>金　   額</t>
  </si>
  <si>
    <t>旋</t>
  </si>
  <si>
    <t>鰹鮪旋網</t>
  </si>
  <si>
    <t>県 内</t>
  </si>
  <si>
    <t>県 外</t>
  </si>
  <si>
    <t>網</t>
  </si>
  <si>
    <t>鰯鯖旋網</t>
  </si>
  <si>
    <t>類</t>
  </si>
  <si>
    <t>その他の旋網</t>
  </si>
  <si>
    <t>遠洋底曳網</t>
  </si>
  <si>
    <t>曳</t>
  </si>
  <si>
    <t>沖合底曳網</t>
  </si>
  <si>
    <t>小型機船底曳網</t>
  </si>
  <si>
    <t>その他の底曳網</t>
  </si>
  <si>
    <t>敷</t>
  </si>
  <si>
    <t>さんま棒受網</t>
  </si>
  <si>
    <t>その他の敷網</t>
  </si>
  <si>
    <t>大目流刺網</t>
  </si>
  <si>
    <t>刺</t>
  </si>
  <si>
    <t>いか流網</t>
  </si>
  <si>
    <t>にしん刺網</t>
  </si>
  <si>
    <t>その他の刺網</t>
  </si>
  <si>
    <t>定</t>
  </si>
  <si>
    <t>大型定置網</t>
  </si>
  <si>
    <t>置</t>
  </si>
  <si>
    <t>小型定置網</t>
  </si>
  <si>
    <t>他</t>
  </si>
  <si>
    <t>ｲﾜｼ･ｲｶﾅｺﾞ抄網</t>
  </si>
  <si>
    <t>その他の網</t>
  </si>
  <si>
    <t>　</t>
  </si>
  <si>
    <t>遠洋鮪延縄</t>
  </si>
  <si>
    <t>延</t>
  </si>
  <si>
    <t>近海鮪延縄</t>
  </si>
  <si>
    <t>縄</t>
  </si>
  <si>
    <t>たら延縄</t>
  </si>
  <si>
    <t>その他の延縄</t>
  </si>
  <si>
    <t>いか釣</t>
  </si>
  <si>
    <t>釣</t>
  </si>
  <si>
    <t>遠洋鰹鮪一本釣</t>
  </si>
  <si>
    <t>近海鰹鮪一本釣</t>
  </si>
  <si>
    <t>その他の釣</t>
  </si>
  <si>
    <t>突　ん　棒</t>
  </si>
  <si>
    <t>その他の海面漁業</t>
  </si>
  <si>
    <t>の り</t>
  </si>
  <si>
    <t>漁 船 水 揚 計</t>
  </si>
  <si>
    <t>搬</t>
  </si>
  <si>
    <t>　陸　　送</t>
  </si>
  <si>
    <t>入</t>
  </si>
  <si>
    <t>　海　　送</t>
  </si>
  <si>
    <t>輸  入  魚</t>
  </si>
  <si>
    <t>総   合   計</t>
  </si>
  <si>
    <t>塩釜地区機船漁業協同組合</t>
  </si>
  <si>
    <t>気仙沼漁業協同組合</t>
  </si>
  <si>
    <t>石巻魚市場㈱（石巻第１）</t>
  </si>
  <si>
    <t>㈱塩釜魚市場</t>
  </si>
  <si>
    <t>牡鹿漁業協同組合</t>
  </si>
  <si>
    <t>漁船・搬入計</t>
  </si>
  <si>
    <t>総括表</t>
  </si>
  <si>
    <t>の  り</t>
  </si>
  <si>
    <t>陸　　送</t>
  </si>
  <si>
    <t>海　　送</t>
  </si>
  <si>
    <t>塩釜合計（㈱塩釜魚市場＋塩釜地区機船漁業協同組合）</t>
  </si>
  <si>
    <t>７月</t>
  </si>
  <si>
    <t>6月</t>
  </si>
  <si>
    <t>６月</t>
  </si>
  <si>
    <t>株式会社女川魚市場</t>
  </si>
  <si>
    <t xml:space="preserve"> （単位：トン，千円　但し干のり＝千枚） </t>
  </si>
  <si>
    <t>１２．漁業種別・魚市場別・月別水揚高</t>
  </si>
  <si>
    <t>突   ん   棒</t>
  </si>
  <si>
    <t>漁 船 水 揚 計</t>
  </si>
  <si>
    <t>陸　　送</t>
  </si>
  <si>
    <t>陸　　送</t>
  </si>
  <si>
    <t>海　　送</t>
  </si>
  <si>
    <t>海　　送</t>
  </si>
  <si>
    <t>漁船・搬入計</t>
  </si>
  <si>
    <t>漁船・搬入計</t>
  </si>
  <si>
    <t>輸  入  魚</t>
  </si>
  <si>
    <t>輸   入  魚</t>
  </si>
  <si>
    <t>総  合  計</t>
  </si>
  <si>
    <t>突   ん   棒</t>
  </si>
  <si>
    <t>漁 船 水 揚 計</t>
  </si>
  <si>
    <t>突　ん　棒</t>
  </si>
  <si>
    <t>突　ん　棒</t>
  </si>
  <si>
    <t>　漁船・搬入計</t>
  </si>
  <si>
    <t>１１．漁業種別・月別水揚高  （統括表）</t>
  </si>
  <si>
    <t>総括表</t>
  </si>
  <si>
    <t>塩釜合計（㈱塩釜魚市場＋塩釜地区機船漁業協同組合）</t>
  </si>
  <si>
    <t>宮城県漁業協同組合　志津川支所</t>
  </si>
  <si>
    <t>宮城県漁業協同組合　閖上支所</t>
  </si>
  <si>
    <t>宮城県漁業協同組合　亘理支所</t>
  </si>
  <si>
    <t>宮城県漁業協同組合　七ヶ浜支所</t>
  </si>
  <si>
    <t>県 内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</si>
</sst>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00;[Red]\-#,##0.0000"/>
    <numFmt numFmtId="178" formatCode="0.000"/>
    <numFmt numFmtId="179" formatCode="#,##0.00000;[Red]\-#,##0.00000"/>
    <numFmt numFmtId="180" formatCode="#,##0.0000;\-#,##0.0000"/>
    <numFmt numFmtId="181" formatCode="#,##0.000;\-#,##0.000"/>
    <numFmt numFmtId="182" formatCode="#,##0.000000;[Red]\-#,##0.000000"/>
    <numFmt numFmtId="183" formatCode="#,##0.0000000;[Red]\-#,##0.0000000"/>
    <numFmt numFmtId="184" formatCode="#,##0.0;[Red]\-#,##0.0"/>
    <numFmt numFmtId="185" formatCode="#,##0.000"/>
    <numFmt numFmtId="186" formatCode="0.0000"/>
    <numFmt numFmtId="187" formatCode="#,##0.0000_);[Red]\(#,##0.0000\)"/>
    <numFmt numFmtId="188" formatCode="#,##0.00000_ ;[Red]\-#,##0.00000\ "/>
    <numFmt numFmtId="189" formatCode="#,##0.0000_ ;[Red]\-#,##0.0000\ "/>
    <numFmt numFmtId="190" formatCode="#,##0.000_ ;[Red]\-#,##0.000\ "/>
    <numFmt numFmtId="191" formatCode="#,##0.00000_);[Red]\(#,##0.00000\)"/>
    <numFmt numFmtId="192" formatCode="#,##0_);[Red]\(#,##0\)"/>
    <numFmt numFmtId="193" formatCode="#,##0_ ;[Red]\-#,##0\ "/>
    <numFmt numFmtId="194" formatCode="#,##0_);\(#,##0\)"/>
    <numFmt numFmtId="195" formatCode="_ * #,##0_ ;_ * \-#,##0_ ;_ * &quot;-&quot;??_ ;_ @_ "/>
    <numFmt numFmtId="196" formatCode="_ * #,##0.00000_ ;_ * \-#,##0.00000_ ;_ * &quot;-&quot;?????_ ;_ @_ "/>
    <numFmt numFmtId="197" formatCode="#,##0.00000_ "/>
    <numFmt numFmtId="198" formatCode="#,##0.0000_ "/>
    <numFmt numFmtId="199" formatCode="_ * #,##0.0000_ ;_ * \-#,##0.0000_ ;_ * &quot;-&quot;????_ ;_ @_ "/>
    <numFmt numFmtId="200" formatCode="0_);[Red]\(0\)"/>
    <numFmt numFmtId="201" formatCode="_ * #,##0.0000_ ;_ * \-#,##0.0000_ ;_ * &quot;-&quot;?????_ ;_ @_ "/>
    <numFmt numFmtId="202" formatCode="_ * #,##0.000_ ;_ * \-#,##0.000_ ;_ * &quot;-&quot;?????_ ;_ @_ "/>
    <numFmt numFmtId="203" formatCode="_ * #,##0.00_ ;_ * \-#,##0.00_ ;_ * &quot;-&quot;?????_ ;_ @_ "/>
    <numFmt numFmtId="204" formatCode="_ * #,##0.0_ ;_ * \-#,##0.0_ ;_ * &quot;-&quot;?????_ ;_ @_ "/>
    <numFmt numFmtId="205" formatCode="_ * #,##0_ ;_ * \-#,##0_ ;_ * &quot;-&quot;?????_ ;_ @_ "/>
    <numFmt numFmtId="206" formatCode="#,##0_ "/>
    <numFmt numFmtId="207" formatCode="#,##0;[Red]#,##0"/>
    <numFmt numFmtId="208" formatCode="0;[Red]0"/>
    <numFmt numFmtId="209" formatCode="_ * #,##0.0_ ;_ * \-#,##0.0_ ;_ * &quot;-&quot;_ ;_ @_ "/>
    <numFmt numFmtId="210" formatCode="_ * #,##0.00_ ;_ * \-#,##0.00_ ;_ * &quot;-&quot;_ ;_ @_ "/>
    <numFmt numFmtId="211" formatCode="_ * #,##0.000_ ;_ * \-#,##0.000_ ;_ * &quot;-&quot;_ ;_ @_ "/>
    <numFmt numFmtId="212" formatCode="_ * #,##0.0000_ ;_ * \-#,##0.0000_ ;_ * &quot;-&quot;_ ;_ @_ "/>
    <numFmt numFmtId="213" formatCode="_ * #,##0.00000_ ;_ * \-#,##0.00000_ ;_ * &quot;-&quot;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28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6"/>
      <color indexed="8"/>
      <name val="明朝"/>
      <family val="1"/>
    </font>
    <font>
      <sz val="16"/>
      <name val="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 degree="90">
        <stop position="0">
          <color theme="9" tint="0.5999900102615356"/>
        </stop>
        <stop position="0.5">
          <color theme="5" tint="0.40000998973846436"/>
        </stop>
        <stop position="1">
          <color theme="9" tint="0.5999900102615356"/>
        </stop>
      </gradient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4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>
        <color indexed="63"/>
      </bottom>
    </border>
    <border>
      <left style="thin"/>
      <right style="thin">
        <color indexed="8"/>
      </right>
      <top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/>
      <bottom style="hair"/>
    </border>
    <border>
      <left style="thin"/>
      <right style="thin"/>
      <top>
        <color indexed="63"/>
      </top>
      <bottom style="hair"/>
    </border>
    <border>
      <left style="thin"/>
      <right style="thin">
        <color indexed="8"/>
      </right>
      <top style="hair"/>
      <bottom style="thin"/>
    </border>
    <border>
      <left style="thin"/>
      <right style="thin">
        <color indexed="8"/>
      </right>
      <top style="hair"/>
      <bottom style="thin">
        <color indexed="8"/>
      </bottom>
    </border>
    <border>
      <left style="thin"/>
      <right style="thin">
        <color indexed="8"/>
      </right>
      <top style="thin"/>
      <bottom style="hair"/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medium"/>
      <top style="thin">
        <color indexed="8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>
        <color indexed="8"/>
      </right>
      <top/>
      <bottom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hair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/>
      <right style="thin">
        <color indexed="8"/>
      </right>
      <top style="hair"/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>
        <color indexed="63"/>
      </left>
      <right style="thin"/>
      <top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1" fontId="13" fillId="18" borderId="1" applyBorder="0">
      <alignment/>
      <protection/>
    </xf>
    <xf numFmtId="0" fontId="10" fillId="0" borderId="0" applyNumberFormat="0" applyFill="0" applyBorder="0" applyAlignment="0" applyProtection="0"/>
    <xf numFmtId="0" fontId="32" fillId="19" borderId="2" applyNumberFormat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1" borderId="3" applyNumberFormat="0" applyFont="0" applyAlignment="0" applyProtection="0"/>
    <xf numFmtId="0" fontId="34" fillId="0" borderId="4" applyNumberFormat="0" applyFill="0" applyAlignment="0" applyProtection="0"/>
    <xf numFmtId="0" fontId="35" fillId="22" borderId="0" applyNumberFormat="0" applyBorder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3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23" borderId="10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8" borderId="5" applyNumberFormat="0" applyAlignment="0" applyProtection="0"/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43" fillId="24" borderId="0" applyNumberFormat="0" applyBorder="0" applyAlignment="0" applyProtection="0"/>
  </cellStyleXfs>
  <cellXfs count="543">
    <xf numFmtId="0" fontId="0" fillId="0" borderId="0" xfId="0" applyAlignment="1">
      <alignment/>
    </xf>
    <xf numFmtId="41" fontId="5" fillId="0" borderId="11" xfId="50" applyNumberFormat="1" applyFont="1" applyBorder="1" applyAlignment="1" applyProtection="1">
      <alignment/>
      <protection/>
    </xf>
    <xf numFmtId="41" fontId="5" fillId="0" borderId="12" xfId="50" applyNumberFormat="1" applyFont="1" applyBorder="1" applyAlignment="1" applyProtection="1">
      <alignment/>
      <protection/>
    </xf>
    <xf numFmtId="41" fontId="5" fillId="0" borderId="0" xfId="50" applyNumberFormat="1" applyFont="1" applyBorder="1" applyAlignment="1" applyProtection="1">
      <alignment/>
      <protection/>
    </xf>
    <xf numFmtId="41" fontId="5" fillId="0" borderId="1" xfId="50" applyNumberFormat="1" applyFont="1" applyBorder="1" applyAlignment="1" applyProtection="1">
      <alignment/>
      <protection/>
    </xf>
    <xf numFmtId="41" fontId="5" fillId="0" borderId="13" xfId="50" applyNumberFormat="1" applyFont="1" applyBorder="1" applyAlignment="1" applyProtection="1">
      <alignment/>
      <protection/>
    </xf>
    <xf numFmtId="41" fontId="5" fillId="0" borderId="12" xfId="50" applyNumberFormat="1" applyFont="1" applyFill="1" applyBorder="1" applyAlignment="1" applyProtection="1">
      <alignment/>
      <protection/>
    </xf>
    <xf numFmtId="41" fontId="5" fillId="0" borderId="11" xfId="50" applyNumberFormat="1" applyFont="1" applyFill="1" applyBorder="1" applyAlignment="1" applyProtection="1">
      <alignment/>
      <protection/>
    </xf>
    <xf numFmtId="41" fontId="5" fillId="0" borderId="14" xfId="50" applyNumberFormat="1" applyFont="1" applyBorder="1" applyAlignment="1" applyProtection="1">
      <alignment/>
      <protection/>
    </xf>
    <xf numFmtId="41" fontId="5" fillId="0" borderId="14" xfId="50" applyNumberFormat="1" applyFont="1" applyFill="1" applyBorder="1" applyAlignment="1" applyProtection="1">
      <alignment/>
      <protection/>
    </xf>
    <xf numFmtId="41" fontId="5" fillId="0" borderId="15" xfId="50" applyNumberFormat="1" applyFont="1" applyFill="1" applyBorder="1" applyAlignment="1" applyProtection="1">
      <alignment/>
      <protection/>
    </xf>
    <xf numFmtId="194" fontId="5" fillId="0" borderId="11" xfId="50" applyNumberFormat="1" applyFont="1" applyBorder="1" applyAlignment="1" applyProtection="1">
      <alignment/>
      <protection/>
    </xf>
    <xf numFmtId="41" fontId="5" fillId="0" borderId="16" xfId="50" applyNumberFormat="1" applyFont="1" applyFill="1" applyBorder="1" applyAlignment="1" applyProtection="1">
      <alignment/>
      <protection/>
    </xf>
    <xf numFmtId="41" fontId="5" fillId="0" borderId="0" xfId="50" applyNumberFormat="1" applyFont="1" applyAlignment="1" applyProtection="1">
      <alignment/>
      <protection/>
    </xf>
    <xf numFmtId="176" fontId="5" fillId="0" borderId="0" xfId="50" applyNumberFormat="1" applyFont="1" applyAlignment="1" applyProtection="1">
      <alignment/>
      <protection/>
    </xf>
    <xf numFmtId="38" fontId="5" fillId="0" borderId="0" xfId="50" applyFont="1" applyAlignment="1" applyProtection="1">
      <alignment/>
      <protection/>
    </xf>
    <xf numFmtId="176" fontId="5" fillId="0" borderId="17" xfId="50" applyNumberFormat="1" applyFont="1" applyBorder="1" applyAlignment="1" applyProtection="1">
      <alignment/>
      <protection/>
    </xf>
    <xf numFmtId="41" fontId="5" fillId="0" borderId="17" xfId="50" applyNumberFormat="1" applyFont="1" applyBorder="1" applyAlignment="1" applyProtection="1">
      <alignment/>
      <protection/>
    </xf>
    <xf numFmtId="38" fontId="5" fillId="0" borderId="17" xfId="50" applyFont="1" applyBorder="1" applyAlignment="1" applyProtection="1">
      <alignment horizontal="right" vertical="center"/>
      <protection/>
    </xf>
    <xf numFmtId="176" fontId="7" fillId="0" borderId="0" xfId="50" applyNumberFormat="1" applyFont="1" applyBorder="1" applyAlignment="1" applyProtection="1">
      <alignment/>
      <protection/>
    </xf>
    <xf numFmtId="176" fontId="5" fillId="0" borderId="0" xfId="50" applyNumberFormat="1" applyFont="1" applyBorder="1" applyAlignment="1" applyProtection="1">
      <alignment/>
      <protection/>
    </xf>
    <xf numFmtId="176" fontId="5" fillId="0" borderId="18" xfId="50" applyNumberFormat="1" applyFont="1" applyBorder="1" applyAlignment="1" applyProtection="1">
      <alignment/>
      <protection/>
    </xf>
    <xf numFmtId="41" fontId="5" fillId="0" borderId="12" xfId="50" applyNumberFormat="1" applyFont="1" applyBorder="1" applyAlignment="1" applyProtection="1">
      <alignment horizontal="centerContinuous"/>
      <protection/>
    </xf>
    <xf numFmtId="41" fontId="5" fillId="0" borderId="19" xfId="50" applyNumberFormat="1" applyFont="1" applyBorder="1" applyAlignment="1" applyProtection="1">
      <alignment horizontal="centerContinuous"/>
      <protection/>
    </xf>
    <xf numFmtId="41" fontId="5" fillId="0" borderId="20" xfId="50" applyNumberFormat="1" applyFont="1" applyBorder="1" applyAlignment="1" applyProtection="1">
      <alignment horizontal="centerContinuous"/>
      <protection/>
    </xf>
    <xf numFmtId="176" fontId="5" fillId="0" borderId="21" xfId="50" applyNumberFormat="1" applyFont="1" applyBorder="1" applyAlignment="1" applyProtection="1">
      <alignment/>
      <protection/>
    </xf>
    <xf numFmtId="176" fontId="5" fillId="0" borderId="22" xfId="50" applyNumberFormat="1" applyFont="1" applyBorder="1" applyAlignment="1" applyProtection="1">
      <alignment/>
      <protection/>
    </xf>
    <xf numFmtId="176" fontId="5" fillId="0" borderId="23" xfId="50" applyNumberFormat="1" applyFont="1" applyBorder="1" applyAlignment="1" applyProtection="1">
      <alignment/>
      <protection/>
    </xf>
    <xf numFmtId="38" fontId="5" fillId="0" borderId="0" xfId="50" applyFont="1" applyBorder="1" applyAlignment="1" applyProtection="1">
      <alignment/>
      <protection/>
    </xf>
    <xf numFmtId="41" fontId="5" fillId="0" borderId="16" xfId="50" applyNumberFormat="1" applyFont="1" applyBorder="1" applyAlignment="1" applyProtection="1">
      <alignment horizontal="center"/>
      <protection/>
    </xf>
    <xf numFmtId="41" fontId="5" fillId="0" borderId="24" xfId="50" applyNumberFormat="1" applyFont="1" applyBorder="1" applyAlignment="1" applyProtection="1">
      <alignment horizontal="center" vertical="center"/>
      <protection/>
    </xf>
    <xf numFmtId="41" fontId="5" fillId="0" borderId="16" xfId="50" applyNumberFormat="1" applyFont="1" applyBorder="1" applyAlignment="1" applyProtection="1">
      <alignment horizontal="center" vertical="center"/>
      <protection/>
    </xf>
    <xf numFmtId="41" fontId="5" fillId="0" borderId="25" xfId="50" applyNumberFormat="1" applyFont="1" applyBorder="1" applyAlignment="1" applyProtection="1">
      <alignment horizontal="center" vertical="center"/>
      <protection/>
    </xf>
    <xf numFmtId="176" fontId="5" fillId="0" borderId="26" xfId="50" applyNumberFormat="1" applyFont="1" applyBorder="1" applyAlignment="1" applyProtection="1">
      <alignment/>
      <protection/>
    </xf>
    <xf numFmtId="176" fontId="5" fillId="0" borderId="27" xfId="50" applyNumberFormat="1" applyFont="1" applyBorder="1" applyAlignment="1" applyProtection="1">
      <alignment/>
      <protection/>
    </xf>
    <xf numFmtId="176" fontId="5" fillId="0" borderId="28" xfId="50" applyNumberFormat="1" applyFont="1" applyBorder="1" applyAlignment="1" applyProtection="1">
      <alignment/>
      <protection/>
    </xf>
    <xf numFmtId="176" fontId="5" fillId="0" borderId="19" xfId="50" applyNumberFormat="1" applyFont="1" applyBorder="1" applyAlignment="1" applyProtection="1">
      <alignment/>
      <protection/>
    </xf>
    <xf numFmtId="41" fontId="5" fillId="0" borderId="12" xfId="50" applyNumberFormat="1" applyFont="1" applyBorder="1" applyAlignment="1" applyProtection="1">
      <alignment horizontal="center"/>
      <protection/>
    </xf>
    <xf numFmtId="41" fontId="5" fillId="0" borderId="12" xfId="50" applyNumberFormat="1" applyFont="1" applyBorder="1" applyAlignment="1" applyProtection="1">
      <alignment horizontal="center" vertical="center"/>
      <protection/>
    </xf>
    <xf numFmtId="41" fontId="5" fillId="0" borderId="13" xfId="50" applyNumberFormat="1" applyFont="1" applyBorder="1" applyAlignment="1" applyProtection="1">
      <alignment horizontal="center" vertical="center"/>
      <protection/>
    </xf>
    <xf numFmtId="176" fontId="5" fillId="0" borderId="29" xfId="50" applyNumberFormat="1" applyFont="1" applyBorder="1" applyAlignment="1" applyProtection="1">
      <alignment/>
      <protection/>
    </xf>
    <xf numFmtId="176" fontId="5" fillId="0" borderId="30" xfId="50" applyNumberFormat="1" applyFont="1" applyBorder="1" applyAlignment="1" applyProtection="1">
      <alignment/>
      <protection/>
    </xf>
    <xf numFmtId="176" fontId="5" fillId="0" borderId="26" xfId="50" applyNumberFormat="1" applyFont="1" applyBorder="1" applyAlignment="1" applyProtection="1">
      <alignment horizontal="center"/>
      <protection/>
    </xf>
    <xf numFmtId="176" fontId="5" fillId="0" borderId="27" xfId="50" applyNumberFormat="1" applyFont="1" applyBorder="1" applyAlignment="1" applyProtection="1">
      <alignment horizontal="center"/>
      <protection/>
    </xf>
    <xf numFmtId="176" fontId="5" fillId="0" borderId="18" xfId="50" applyNumberFormat="1" applyFont="1" applyBorder="1" applyAlignment="1" applyProtection="1">
      <alignment horizontal="center"/>
      <protection/>
    </xf>
    <xf numFmtId="176" fontId="5" fillId="0" borderId="31" xfId="50" applyNumberFormat="1" applyFont="1" applyBorder="1" applyAlignment="1" applyProtection="1">
      <alignment horizontal="center"/>
      <protection/>
    </xf>
    <xf numFmtId="176" fontId="5" fillId="0" borderId="32" xfId="50" applyNumberFormat="1" applyFont="1" applyBorder="1" applyAlignment="1" applyProtection="1">
      <alignment horizontal="center"/>
      <protection/>
    </xf>
    <xf numFmtId="176" fontId="5" fillId="0" borderId="33" xfId="50" applyNumberFormat="1" applyFont="1" applyBorder="1" applyAlignment="1" applyProtection="1">
      <alignment horizontal="center"/>
      <protection/>
    </xf>
    <xf numFmtId="176" fontId="5" fillId="0" borderId="28" xfId="50" applyNumberFormat="1" applyFont="1" applyBorder="1" applyAlignment="1" applyProtection="1">
      <alignment horizontal="center"/>
      <protection/>
    </xf>
    <xf numFmtId="176" fontId="5" fillId="0" borderId="29" xfId="50" applyNumberFormat="1" applyFont="1" applyBorder="1" applyAlignment="1" applyProtection="1">
      <alignment horizontal="center"/>
      <protection/>
    </xf>
    <xf numFmtId="176" fontId="5" fillId="0" borderId="30" xfId="50" applyNumberFormat="1" applyFont="1" applyBorder="1" applyAlignment="1" applyProtection="1">
      <alignment horizontal="center"/>
      <protection/>
    </xf>
    <xf numFmtId="176" fontId="5" fillId="0" borderId="34" xfId="50" applyNumberFormat="1" applyFont="1" applyBorder="1" applyAlignment="1" applyProtection="1">
      <alignment horizontal="center"/>
      <protection/>
    </xf>
    <xf numFmtId="176" fontId="5" fillId="0" borderId="35" xfId="50" applyNumberFormat="1" applyFont="1" applyBorder="1" applyAlignment="1" applyProtection="1">
      <alignment horizontal="center"/>
      <protection/>
    </xf>
    <xf numFmtId="176" fontId="5" fillId="0" borderId="36" xfId="50" applyNumberFormat="1" applyFont="1" applyBorder="1" applyAlignment="1" applyProtection="1">
      <alignment horizontal="center"/>
      <protection/>
    </xf>
    <xf numFmtId="176" fontId="5" fillId="0" borderId="37" xfId="50" applyNumberFormat="1" applyFont="1" applyBorder="1" applyAlignment="1" applyProtection="1">
      <alignment horizontal="center"/>
      <protection/>
    </xf>
    <xf numFmtId="176" fontId="5" fillId="0" borderId="38" xfId="50" applyNumberFormat="1" applyFont="1" applyBorder="1" applyAlignment="1" applyProtection="1">
      <alignment horizontal="center"/>
      <protection/>
    </xf>
    <xf numFmtId="176" fontId="5" fillId="0" borderId="39" xfId="50" applyNumberFormat="1" applyFont="1" applyBorder="1" applyAlignment="1" applyProtection="1">
      <alignment/>
      <protection/>
    </xf>
    <xf numFmtId="176" fontId="5" fillId="0" borderId="40" xfId="50" applyNumberFormat="1" applyFont="1" applyBorder="1" applyAlignment="1" applyProtection="1">
      <alignment horizontal="center"/>
      <protection/>
    </xf>
    <xf numFmtId="41" fontId="5" fillId="0" borderId="0" xfId="50" applyNumberFormat="1" applyFont="1" applyAlignment="1" applyProtection="1">
      <alignment horizontal="right"/>
      <protection/>
    </xf>
    <xf numFmtId="41" fontId="5" fillId="0" borderId="41" xfId="50" applyNumberFormat="1" applyFont="1" applyBorder="1" applyAlignment="1" applyProtection="1">
      <alignment horizontal="centerContinuous"/>
      <protection/>
    </xf>
    <xf numFmtId="41" fontId="5" fillId="0" borderId="42" xfId="50" applyNumberFormat="1" applyFont="1" applyBorder="1" applyAlignment="1" applyProtection="1">
      <alignment horizontal="centerContinuous"/>
      <protection/>
    </xf>
    <xf numFmtId="41" fontId="5" fillId="0" borderId="25" xfId="50" applyNumberFormat="1" applyFont="1" applyBorder="1" applyAlignment="1" applyProtection="1">
      <alignment horizontal="center"/>
      <protection/>
    </xf>
    <xf numFmtId="41" fontId="5" fillId="0" borderId="13" xfId="50" applyNumberFormat="1" applyFont="1" applyBorder="1" applyAlignment="1" applyProtection="1">
      <alignment horizontal="center"/>
      <protection/>
    </xf>
    <xf numFmtId="176" fontId="5" fillId="0" borderId="11" xfId="50" applyNumberFormat="1" applyFont="1" applyBorder="1" applyAlignment="1" applyProtection="1">
      <alignment horizontal="center"/>
      <protection/>
    </xf>
    <xf numFmtId="176" fontId="5" fillId="0" borderId="12" xfId="50" applyNumberFormat="1" applyFont="1" applyBorder="1" applyAlignment="1" applyProtection="1">
      <alignment horizontal="center"/>
      <protection/>
    </xf>
    <xf numFmtId="176" fontId="5" fillId="0" borderId="0" xfId="5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41" fontId="5" fillId="0" borderId="43" xfId="50" applyNumberFormat="1" applyFont="1" applyBorder="1" applyAlignment="1" applyProtection="1">
      <alignment/>
      <protection/>
    </xf>
    <xf numFmtId="41" fontId="5" fillId="0" borderId="44" xfId="50" applyNumberFormat="1" applyFont="1" applyBorder="1" applyAlignment="1" applyProtection="1">
      <alignment/>
      <protection/>
    </xf>
    <xf numFmtId="41" fontId="5" fillId="0" borderId="19" xfId="50" applyNumberFormat="1" applyFont="1" applyBorder="1" applyAlignment="1" applyProtection="1">
      <alignment/>
      <protection/>
    </xf>
    <xf numFmtId="41" fontId="5" fillId="0" borderId="33" xfId="50" applyNumberFormat="1" applyFont="1" applyBorder="1" applyAlignment="1" applyProtection="1">
      <alignment/>
      <protection/>
    </xf>
    <xf numFmtId="41" fontId="5" fillId="0" borderId="31" xfId="50" applyNumberFormat="1" applyFont="1" applyBorder="1" applyAlignment="1" applyProtection="1">
      <alignment/>
      <protection/>
    </xf>
    <xf numFmtId="41" fontId="5" fillId="0" borderId="0" xfId="50" applyNumberFormat="1" applyFont="1" applyFill="1" applyBorder="1" applyAlignment="1" applyProtection="1">
      <alignment/>
      <protection/>
    </xf>
    <xf numFmtId="41" fontId="5" fillId="0" borderId="45" xfId="50" applyNumberFormat="1" applyFont="1" applyBorder="1" applyAlignment="1" applyProtection="1">
      <alignment/>
      <protection/>
    </xf>
    <xf numFmtId="176" fontId="5" fillId="0" borderId="11" xfId="50" applyNumberFormat="1" applyFont="1" applyFill="1" applyBorder="1" applyAlignment="1" applyProtection="1">
      <alignment horizontal="center"/>
      <protection/>
    </xf>
    <xf numFmtId="41" fontId="5" fillId="0" borderId="1" xfId="50" applyNumberFormat="1" applyFont="1" applyFill="1" applyBorder="1" applyAlignment="1" applyProtection="1">
      <alignment/>
      <protection/>
    </xf>
    <xf numFmtId="176" fontId="5" fillId="0" borderId="0" xfId="50" applyNumberFormat="1" applyFont="1" applyFill="1" applyBorder="1" applyAlignment="1" applyProtection="1">
      <alignment/>
      <protection/>
    </xf>
    <xf numFmtId="176" fontId="5" fillId="0" borderId="0" xfId="50" applyNumberFormat="1" applyFont="1" applyFill="1" applyAlignment="1" applyProtection="1">
      <alignment/>
      <protection/>
    </xf>
    <xf numFmtId="41" fontId="13" fillId="0" borderId="1" xfId="0" applyNumberFormat="1" applyFont="1" applyBorder="1" applyAlignment="1" applyProtection="1">
      <alignment shrinkToFit="1"/>
      <protection/>
    </xf>
    <xf numFmtId="41" fontId="13" fillId="0" borderId="46" xfId="0" applyNumberFormat="1" applyFont="1" applyBorder="1" applyAlignment="1" applyProtection="1">
      <alignment shrinkToFit="1"/>
      <protection/>
    </xf>
    <xf numFmtId="41" fontId="13" fillId="0" borderId="1" xfId="0" applyNumberFormat="1" applyFont="1" applyBorder="1" applyAlignment="1" applyProtection="1">
      <alignment/>
      <protection/>
    </xf>
    <xf numFmtId="41" fontId="13" fillId="0" borderId="46" xfId="0" applyNumberFormat="1" applyFont="1" applyBorder="1" applyAlignment="1" applyProtection="1">
      <alignment/>
      <protection/>
    </xf>
    <xf numFmtId="41" fontId="13" fillId="0" borderId="1" xfId="0" applyNumberFormat="1" applyFont="1" applyFill="1" applyBorder="1" applyAlignment="1" applyProtection="1">
      <alignment/>
      <protection/>
    </xf>
    <xf numFmtId="41" fontId="13" fillId="0" borderId="46" xfId="0" applyNumberFormat="1" applyFont="1" applyFill="1" applyBorder="1" applyAlignment="1" applyProtection="1">
      <alignment/>
      <protection/>
    </xf>
    <xf numFmtId="41" fontId="13" fillId="0" borderId="25" xfId="0" applyNumberFormat="1" applyFont="1" applyFill="1" applyBorder="1" applyAlignment="1" applyProtection="1">
      <alignment/>
      <protection/>
    </xf>
    <xf numFmtId="41" fontId="13" fillId="0" borderId="47" xfId="0" applyNumberFormat="1" applyFont="1" applyBorder="1" applyAlignment="1" applyProtection="1">
      <alignment shrinkToFit="1"/>
      <protection/>
    </xf>
    <xf numFmtId="41" fontId="13" fillId="0" borderId="48" xfId="0" applyNumberFormat="1" applyFont="1" applyBorder="1" applyAlignment="1" applyProtection="1">
      <alignment shrinkToFit="1"/>
      <protection/>
    </xf>
    <xf numFmtId="41" fontId="13" fillId="0" borderId="0" xfId="0" applyNumberFormat="1" applyFont="1" applyBorder="1" applyAlignment="1" applyProtection="1">
      <alignment shrinkToFit="1"/>
      <protection/>
    </xf>
    <xf numFmtId="41" fontId="13" fillId="0" borderId="0" xfId="0" applyNumberFormat="1" applyFont="1" applyBorder="1" applyAlignment="1" applyProtection="1">
      <alignment/>
      <protection/>
    </xf>
    <xf numFmtId="41" fontId="13" fillId="0" borderId="49" xfId="0" applyNumberFormat="1" applyFont="1" applyBorder="1" applyAlignment="1" applyProtection="1">
      <alignment/>
      <protection/>
    </xf>
    <xf numFmtId="41" fontId="13" fillId="0" borderId="22" xfId="0" applyNumberFormat="1" applyFont="1" applyBorder="1" applyAlignment="1" applyProtection="1">
      <alignment/>
      <protection/>
    </xf>
    <xf numFmtId="41" fontId="13" fillId="0" borderId="22" xfId="0" applyNumberFormat="1" applyFont="1" applyBorder="1" applyAlignment="1" applyProtection="1">
      <alignment shrinkToFit="1"/>
      <protection/>
    </xf>
    <xf numFmtId="41" fontId="5" fillId="0" borderId="50" xfId="50" applyNumberFormat="1" applyFont="1" applyBorder="1" applyAlignment="1" applyProtection="1">
      <alignment/>
      <protection/>
    </xf>
    <xf numFmtId="41" fontId="13" fillId="0" borderId="48" xfId="0" applyNumberFormat="1" applyFont="1" applyBorder="1" applyAlignment="1" applyProtection="1">
      <alignment/>
      <protection/>
    </xf>
    <xf numFmtId="41" fontId="13" fillId="0" borderId="47" xfId="0" applyNumberFormat="1" applyFont="1" applyBorder="1" applyAlignment="1" applyProtection="1">
      <alignment/>
      <protection/>
    </xf>
    <xf numFmtId="41" fontId="5" fillId="0" borderId="19" xfId="50" applyNumberFormat="1" applyFont="1" applyFill="1" applyBorder="1" applyAlignment="1" applyProtection="1">
      <alignment/>
      <protection/>
    </xf>
    <xf numFmtId="41" fontId="5" fillId="0" borderId="43" xfId="50" applyNumberFormat="1" applyFont="1" applyFill="1" applyBorder="1" applyAlignment="1" applyProtection="1">
      <alignment/>
      <protection/>
    </xf>
    <xf numFmtId="41" fontId="5" fillId="0" borderId="0" xfId="50" applyNumberFormat="1" applyFont="1" applyBorder="1" applyAlignment="1" applyProtection="1">
      <alignment horizontal="center"/>
      <protection/>
    </xf>
    <xf numFmtId="41" fontId="5" fillId="0" borderId="51" xfId="50" applyNumberFormat="1" applyFont="1" applyBorder="1" applyAlignment="1" applyProtection="1">
      <alignment horizontal="center" vertical="center"/>
      <protection/>
    </xf>
    <xf numFmtId="41" fontId="5" fillId="0" borderId="31" xfId="50" applyNumberFormat="1" applyFont="1" applyBorder="1" applyAlignment="1" applyProtection="1">
      <alignment horizontal="center"/>
      <protection/>
    </xf>
    <xf numFmtId="41" fontId="5" fillId="0" borderId="31" xfId="50" applyNumberFormat="1" applyFont="1" applyBorder="1" applyAlignment="1" applyProtection="1">
      <alignment horizontal="center" vertical="center"/>
      <protection/>
    </xf>
    <xf numFmtId="176" fontId="5" fillId="0" borderId="52" xfId="5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38" fontId="5" fillId="0" borderId="52" xfId="50" applyFont="1" applyBorder="1" applyAlignment="1" applyProtection="1">
      <alignment/>
      <protection/>
    </xf>
    <xf numFmtId="41" fontId="13" fillId="0" borderId="47" xfId="0" applyNumberFormat="1" applyFont="1" applyFill="1" applyBorder="1" applyAlignment="1" applyProtection="1">
      <alignment/>
      <protection/>
    </xf>
    <xf numFmtId="41" fontId="13" fillId="0" borderId="48" xfId="0" applyNumberFormat="1" applyFont="1" applyFill="1" applyBorder="1" applyAlignment="1" applyProtection="1">
      <alignment/>
      <protection/>
    </xf>
    <xf numFmtId="41" fontId="13" fillId="0" borderId="0" xfId="0" applyNumberFormat="1" applyFont="1" applyFill="1" applyBorder="1" applyAlignment="1" applyProtection="1">
      <alignment/>
      <protection/>
    </xf>
    <xf numFmtId="41" fontId="13" fillId="0" borderId="0" xfId="50" applyNumberFormat="1" applyFont="1" applyFill="1" applyBorder="1" applyAlignment="1" applyProtection="1">
      <alignment/>
      <protection/>
    </xf>
    <xf numFmtId="41" fontId="13" fillId="0" borderId="51" xfId="0" applyNumberFormat="1" applyFont="1" applyFill="1" applyBorder="1" applyAlignment="1" applyProtection="1">
      <alignment/>
      <protection/>
    </xf>
    <xf numFmtId="41" fontId="5" fillId="0" borderId="19" xfId="50" applyNumberFormat="1" applyFont="1" applyBorder="1" applyAlignment="1" applyProtection="1">
      <alignment horizontal="center"/>
      <protection/>
    </xf>
    <xf numFmtId="41" fontId="13" fillId="0" borderId="45" xfId="0" applyNumberFormat="1" applyFont="1" applyFill="1" applyBorder="1" applyAlignment="1" applyProtection="1">
      <alignment/>
      <protection/>
    </xf>
    <xf numFmtId="41" fontId="13" fillId="0" borderId="33" xfId="0" applyNumberFormat="1" applyFont="1" applyFill="1" applyBorder="1" applyAlignment="1" applyProtection="1">
      <alignment/>
      <protection/>
    </xf>
    <xf numFmtId="41" fontId="5" fillId="0" borderId="53" xfId="50" applyNumberFormat="1" applyFont="1" applyBorder="1" applyAlignment="1" applyProtection="1">
      <alignment horizontal="center" vertical="center"/>
      <protection/>
    </xf>
    <xf numFmtId="41" fontId="5" fillId="0" borderId="44" xfId="50" applyNumberFormat="1" applyFont="1" applyFill="1" applyBorder="1" applyAlignment="1" applyProtection="1">
      <alignment/>
      <protection/>
    </xf>
    <xf numFmtId="41" fontId="5" fillId="0" borderId="33" xfId="50" applyNumberFormat="1" applyFont="1" applyFill="1" applyBorder="1" applyAlignment="1" applyProtection="1">
      <alignment/>
      <protection/>
    </xf>
    <xf numFmtId="176" fontId="5" fillId="0" borderId="37" xfId="50" applyNumberFormat="1" applyFont="1" applyFill="1" applyBorder="1" applyAlignment="1" applyProtection="1">
      <alignment horizontal="center"/>
      <protection/>
    </xf>
    <xf numFmtId="41" fontId="5" fillId="0" borderId="31" xfId="50" applyNumberFormat="1" applyFont="1" applyFill="1" applyBorder="1" applyAlignment="1" applyProtection="1">
      <alignment/>
      <protection/>
    </xf>
    <xf numFmtId="41" fontId="5" fillId="0" borderId="13" xfId="50" applyNumberFormat="1" applyFont="1" applyFill="1" applyBorder="1" applyAlignment="1" applyProtection="1">
      <alignment/>
      <protection/>
    </xf>
    <xf numFmtId="176" fontId="5" fillId="0" borderId="38" xfId="50" applyNumberFormat="1" applyFont="1" applyFill="1" applyBorder="1" applyAlignment="1" applyProtection="1">
      <alignment horizontal="center"/>
      <protection/>
    </xf>
    <xf numFmtId="41" fontId="5" fillId="0" borderId="54" xfId="50" applyNumberFormat="1" applyFont="1" applyFill="1" applyBorder="1" applyAlignment="1" applyProtection="1">
      <alignment/>
      <protection/>
    </xf>
    <xf numFmtId="41" fontId="5" fillId="0" borderId="17" xfId="50" applyNumberFormat="1" applyFont="1" applyFill="1" applyBorder="1" applyAlignment="1" applyProtection="1">
      <alignment/>
      <protection/>
    </xf>
    <xf numFmtId="200" fontId="13" fillId="0" borderId="1" xfId="0" applyNumberFormat="1" applyFont="1" applyBorder="1" applyAlignment="1" applyProtection="1">
      <alignment/>
      <protection/>
    </xf>
    <xf numFmtId="41" fontId="13" fillId="0" borderId="11" xfId="0" applyNumberFormat="1" applyFont="1" applyBorder="1" applyAlignment="1" applyProtection="1">
      <alignment shrinkToFit="1"/>
      <protection/>
    </xf>
    <xf numFmtId="41" fontId="13" fillId="0" borderId="55" xfId="50" applyNumberFormat="1" applyFont="1" applyBorder="1" applyAlignment="1" applyProtection="1">
      <alignment shrinkToFit="1"/>
      <protection/>
    </xf>
    <xf numFmtId="41" fontId="13" fillId="0" borderId="11" xfId="50" applyNumberFormat="1" applyFont="1" applyBorder="1" applyAlignment="1" applyProtection="1">
      <alignment shrinkToFit="1"/>
      <protection/>
    </xf>
    <xf numFmtId="41" fontId="13" fillId="0" borderId="56" xfId="50" applyNumberFormat="1" applyFont="1" applyBorder="1" applyAlignment="1" applyProtection="1">
      <alignment shrinkToFit="1"/>
      <protection/>
    </xf>
    <xf numFmtId="41" fontId="13" fillId="0" borderId="56" xfId="0" applyNumberFormat="1" applyFont="1" applyBorder="1" applyAlignment="1" applyProtection="1">
      <alignment shrinkToFit="1"/>
      <protection/>
    </xf>
    <xf numFmtId="41" fontId="13" fillId="0" borderId="55" xfId="50" applyNumberFormat="1" applyFont="1" applyBorder="1" applyAlignment="1" applyProtection="1">
      <alignment/>
      <protection/>
    </xf>
    <xf numFmtId="41" fontId="13" fillId="0" borderId="11" xfId="50" applyNumberFormat="1" applyFont="1" applyBorder="1" applyAlignment="1" applyProtection="1">
      <alignment/>
      <protection/>
    </xf>
    <xf numFmtId="41" fontId="13" fillId="0" borderId="11" xfId="50" applyNumberFormat="1" applyFont="1" applyFill="1" applyBorder="1" applyAlignment="1" applyProtection="1">
      <alignment/>
      <protection/>
    </xf>
    <xf numFmtId="41" fontId="13" fillId="0" borderId="55" xfId="50" applyNumberFormat="1" applyFont="1" applyFill="1" applyBorder="1" applyAlignment="1" applyProtection="1">
      <alignment/>
      <protection/>
    </xf>
    <xf numFmtId="41" fontId="13" fillId="0" borderId="33" xfId="50" applyNumberFormat="1" applyFont="1" applyFill="1" applyBorder="1" applyAlignment="1" applyProtection="1">
      <alignment/>
      <protection/>
    </xf>
    <xf numFmtId="41" fontId="13" fillId="0" borderId="45" xfId="50" applyNumberFormat="1" applyFont="1" applyFill="1" applyBorder="1" applyAlignment="1" applyProtection="1">
      <alignment/>
      <protection/>
    </xf>
    <xf numFmtId="41" fontId="13" fillId="0" borderId="33" xfId="50" applyNumberFormat="1" applyFont="1" applyBorder="1" applyAlignment="1" applyProtection="1">
      <alignment/>
      <protection/>
    </xf>
    <xf numFmtId="41" fontId="13" fillId="0" borderId="45" xfId="50" applyNumberFormat="1" applyFont="1" applyBorder="1" applyAlignment="1" applyProtection="1">
      <alignment/>
      <protection/>
    </xf>
    <xf numFmtId="41" fontId="13" fillId="0" borderId="44" xfId="50" applyNumberFormat="1" applyFont="1" applyBorder="1" applyAlignment="1" applyProtection="1">
      <alignment/>
      <protection/>
    </xf>
    <xf numFmtId="41" fontId="13" fillId="0" borderId="33" xfId="50" applyNumberFormat="1" applyFont="1" applyBorder="1" applyAlignment="1" applyProtection="1">
      <alignment shrinkToFit="1"/>
      <protection/>
    </xf>
    <xf numFmtId="41" fontId="13" fillId="0" borderId="45" xfId="50" applyNumberFormat="1" applyFont="1" applyBorder="1" applyAlignment="1" applyProtection="1">
      <alignment shrinkToFit="1"/>
      <protection/>
    </xf>
    <xf numFmtId="41" fontId="13" fillId="0" borderId="57" xfId="50" applyNumberFormat="1" applyFont="1" applyBorder="1" applyAlignment="1" applyProtection="1">
      <alignment shrinkToFit="1"/>
      <protection/>
    </xf>
    <xf numFmtId="41" fontId="13" fillId="0" borderId="58" xfId="0" applyNumberFormat="1" applyFont="1" applyBorder="1" applyAlignment="1" applyProtection="1">
      <alignment shrinkToFit="1"/>
      <protection/>
    </xf>
    <xf numFmtId="41" fontId="13" fillId="0" borderId="59" xfId="50" applyNumberFormat="1" applyFont="1" applyBorder="1" applyAlignment="1" applyProtection="1">
      <alignment shrinkToFit="1"/>
      <protection/>
    </xf>
    <xf numFmtId="41" fontId="13" fillId="0" borderId="60" xfId="0" applyNumberFormat="1" applyFont="1" applyBorder="1" applyAlignment="1" applyProtection="1">
      <alignment shrinkToFit="1"/>
      <protection/>
    </xf>
    <xf numFmtId="41" fontId="13" fillId="0" borderId="61" xfId="0" applyNumberFormat="1" applyFont="1" applyBorder="1" applyAlignment="1" applyProtection="1">
      <alignment shrinkToFit="1"/>
      <protection/>
    </xf>
    <xf numFmtId="41" fontId="13" fillId="0" borderId="44" xfId="50" applyNumberFormat="1" applyFont="1" applyBorder="1" applyAlignment="1" applyProtection="1">
      <alignment shrinkToFit="1"/>
      <protection/>
    </xf>
    <xf numFmtId="176" fontId="5" fillId="0" borderId="36" xfId="50" applyNumberFormat="1" applyFont="1" applyFill="1" applyBorder="1" applyAlignment="1" applyProtection="1">
      <alignment horizontal="center"/>
      <protection/>
    </xf>
    <xf numFmtId="176" fontId="5" fillId="0" borderId="62" xfId="50" applyNumberFormat="1" applyFont="1" applyFill="1" applyBorder="1" applyAlignment="1" applyProtection="1">
      <alignment/>
      <protection/>
    </xf>
    <xf numFmtId="176" fontId="5" fillId="0" borderId="12" xfId="50" applyNumberFormat="1" applyFont="1" applyFill="1" applyBorder="1" applyAlignment="1" applyProtection="1">
      <alignment horizontal="center"/>
      <protection/>
    </xf>
    <xf numFmtId="176" fontId="5" fillId="0" borderId="17" xfId="50" applyNumberFormat="1" applyFont="1" applyFill="1" applyBorder="1" applyAlignment="1" applyProtection="1">
      <alignment/>
      <protection/>
    </xf>
    <xf numFmtId="41" fontId="5" fillId="0" borderId="12" xfId="50" applyNumberFormat="1" applyFont="1" applyFill="1" applyBorder="1" applyAlignment="1" applyProtection="1">
      <alignment horizontal="centerContinuous"/>
      <protection/>
    </xf>
    <xf numFmtId="41" fontId="5" fillId="0" borderId="19" xfId="50" applyNumberFormat="1" applyFont="1" applyFill="1" applyBorder="1" applyAlignment="1" applyProtection="1">
      <alignment horizontal="centerContinuous"/>
      <protection/>
    </xf>
    <xf numFmtId="41" fontId="5" fillId="0" borderId="16" xfId="50" applyNumberFormat="1" applyFont="1" applyFill="1" applyBorder="1" applyAlignment="1" applyProtection="1">
      <alignment horizontal="center"/>
      <protection/>
    </xf>
    <xf numFmtId="41" fontId="5" fillId="0" borderId="12" xfId="50" applyNumberFormat="1" applyFont="1" applyFill="1" applyBorder="1" applyAlignment="1" applyProtection="1">
      <alignment horizontal="center"/>
      <protection/>
    </xf>
    <xf numFmtId="194" fontId="5" fillId="0" borderId="11" xfId="50" applyNumberFormat="1" applyFont="1" applyFill="1" applyBorder="1" applyAlignment="1" applyProtection="1">
      <alignment/>
      <protection/>
    </xf>
    <xf numFmtId="41" fontId="5" fillId="0" borderId="0" xfId="50" applyNumberFormat="1" applyFont="1" applyFill="1" applyAlignment="1" applyProtection="1">
      <alignment/>
      <protection/>
    </xf>
    <xf numFmtId="41" fontId="5" fillId="0" borderId="20" xfId="50" applyNumberFormat="1" applyFont="1" applyFill="1" applyBorder="1" applyAlignment="1" applyProtection="1">
      <alignment horizontal="centerContinuous"/>
      <protection/>
    </xf>
    <xf numFmtId="41" fontId="5" fillId="0" borderId="41" xfId="50" applyNumberFormat="1" applyFont="1" applyFill="1" applyBorder="1" applyAlignment="1" applyProtection="1">
      <alignment horizontal="centerContinuous"/>
      <protection/>
    </xf>
    <xf numFmtId="41" fontId="5" fillId="0" borderId="42" xfId="50" applyNumberFormat="1" applyFont="1" applyFill="1" applyBorder="1" applyAlignment="1" applyProtection="1">
      <alignment horizontal="centerContinuous"/>
      <protection/>
    </xf>
    <xf numFmtId="41" fontId="5" fillId="0" borderId="25" xfId="50" applyNumberFormat="1" applyFont="1" applyFill="1" applyBorder="1" applyAlignment="1" applyProtection="1">
      <alignment horizontal="center"/>
      <protection/>
    </xf>
    <xf numFmtId="41" fontId="5" fillId="0" borderId="13" xfId="50" applyNumberFormat="1" applyFont="1" applyFill="1" applyBorder="1" applyAlignment="1" applyProtection="1">
      <alignment horizontal="center"/>
      <protection/>
    </xf>
    <xf numFmtId="41" fontId="5" fillId="0" borderId="0" xfId="50" applyNumberFormat="1" applyFont="1" applyFill="1" applyAlignment="1" applyProtection="1">
      <alignment horizontal="right"/>
      <protection/>
    </xf>
    <xf numFmtId="41" fontId="5" fillId="0" borderId="45" xfId="50" applyNumberFormat="1" applyFont="1" applyFill="1" applyBorder="1" applyAlignment="1" applyProtection="1">
      <alignment/>
      <protection/>
    </xf>
    <xf numFmtId="176" fontId="5" fillId="0" borderId="18" xfId="50" applyNumberFormat="1" applyFont="1" applyFill="1" applyBorder="1" applyAlignment="1" applyProtection="1">
      <alignment horizontal="center"/>
      <protection/>
    </xf>
    <xf numFmtId="176" fontId="5" fillId="0" borderId="34" xfId="50" applyNumberFormat="1" applyFont="1" applyFill="1" applyBorder="1" applyAlignment="1" applyProtection="1">
      <alignment horizontal="center"/>
      <protection/>
    </xf>
    <xf numFmtId="176" fontId="5" fillId="0" borderId="27" xfId="50" applyNumberFormat="1" applyFont="1" applyFill="1" applyBorder="1" applyAlignment="1" applyProtection="1">
      <alignment horizontal="center"/>
      <protection/>
    </xf>
    <xf numFmtId="176" fontId="5" fillId="0" borderId="28" xfId="50" applyNumberFormat="1" applyFont="1" applyFill="1" applyBorder="1" applyAlignment="1" applyProtection="1">
      <alignment horizontal="center"/>
      <protection/>
    </xf>
    <xf numFmtId="176" fontId="5" fillId="0" borderId="29" xfId="50" applyNumberFormat="1" applyFont="1" applyFill="1" applyBorder="1" applyAlignment="1" applyProtection="1">
      <alignment horizontal="center"/>
      <protection/>
    </xf>
    <xf numFmtId="176" fontId="5" fillId="0" borderId="30" xfId="50" applyNumberFormat="1" applyFont="1" applyFill="1" applyBorder="1" applyAlignment="1" applyProtection="1">
      <alignment horizontal="center"/>
      <protection/>
    </xf>
    <xf numFmtId="176" fontId="5" fillId="0" borderId="18" xfId="50" applyNumberFormat="1" applyFont="1" applyFill="1" applyBorder="1" applyAlignment="1" applyProtection="1">
      <alignment/>
      <protection/>
    </xf>
    <xf numFmtId="176" fontId="5" fillId="0" borderId="39" xfId="50" applyNumberFormat="1" applyFont="1" applyFill="1" applyBorder="1" applyAlignment="1" applyProtection="1">
      <alignment/>
      <protection/>
    </xf>
    <xf numFmtId="41" fontId="5" fillId="0" borderId="31" xfId="50" applyNumberFormat="1" applyFont="1" applyFill="1" applyBorder="1" applyAlignment="1" applyProtection="1">
      <alignment horizontal="center"/>
      <protection/>
    </xf>
    <xf numFmtId="41" fontId="5" fillId="0" borderId="19" xfId="50" applyNumberFormat="1" applyFont="1" applyFill="1" applyBorder="1" applyAlignment="1" applyProtection="1">
      <alignment horizontal="center"/>
      <protection/>
    </xf>
    <xf numFmtId="41" fontId="13" fillId="0" borderId="22" xfId="0" applyNumberFormat="1" applyFont="1" applyFill="1" applyBorder="1" applyAlignment="1" applyProtection="1">
      <alignment/>
      <protection/>
    </xf>
    <xf numFmtId="41" fontId="13" fillId="0" borderId="49" xfId="0" applyNumberFormat="1" applyFont="1" applyFill="1" applyBorder="1" applyAlignment="1" applyProtection="1">
      <alignment/>
      <protection/>
    </xf>
    <xf numFmtId="38" fontId="5" fillId="0" borderId="0" xfId="50" applyFont="1" applyFill="1" applyBorder="1" applyAlignment="1" applyProtection="1">
      <alignment/>
      <protection/>
    </xf>
    <xf numFmtId="38" fontId="5" fillId="0" borderId="0" xfId="50" applyFont="1" applyFill="1" applyAlignment="1" applyProtection="1">
      <alignment/>
      <protection/>
    </xf>
    <xf numFmtId="176" fontId="5" fillId="0" borderId="63" xfId="50" applyNumberFormat="1" applyFont="1" applyBorder="1" applyAlignment="1" applyProtection="1">
      <alignment horizontal="center"/>
      <protection/>
    </xf>
    <xf numFmtId="41" fontId="5" fillId="0" borderId="64" xfId="50" applyNumberFormat="1" applyFont="1" applyBorder="1" applyAlignment="1" applyProtection="1">
      <alignment horizontal="centerContinuous"/>
      <protection/>
    </xf>
    <xf numFmtId="41" fontId="5" fillId="0" borderId="24" xfId="50" applyNumberFormat="1" applyFont="1" applyBorder="1" applyAlignment="1" applyProtection="1">
      <alignment horizontal="center"/>
      <protection/>
    </xf>
    <xf numFmtId="41" fontId="5" fillId="0" borderId="65" xfId="50" applyNumberFormat="1" applyFont="1" applyBorder="1" applyAlignment="1" applyProtection="1">
      <alignment horizontal="center"/>
      <protection/>
    </xf>
    <xf numFmtId="176" fontId="5" fillId="0" borderId="66" xfId="50" applyNumberFormat="1" applyFont="1" applyBorder="1" applyAlignment="1" applyProtection="1">
      <alignment/>
      <protection/>
    </xf>
    <xf numFmtId="176" fontId="5" fillId="0" borderId="67" xfId="50" applyNumberFormat="1" applyFont="1" applyBorder="1" applyAlignment="1" applyProtection="1">
      <alignment/>
      <protection/>
    </xf>
    <xf numFmtId="176" fontId="5" fillId="0" borderId="52" xfId="50" applyNumberFormat="1" applyFont="1" applyBorder="1" applyAlignment="1" applyProtection="1">
      <alignment horizontal="center"/>
      <protection/>
    </xf>
    <xf numFmtId="176" fontId="5" fillId="0" borderId="67" xfId="50" applyNumberFormat="1" applyFont="1" applyBorder="1" applyAlignment="1" applyProtection="1">
      <alignment horizontal="center"/>
      <protection/>
    </xf>
    <xf numFmtId="176" fontId="5" fillId="0" borderId="68" xfId="50" applyNumberFormat="1" applyFont="1" applyBorder="1" applyAlignment="1" applyProtection="1">
      <alignment horizontal="center"/>
      <protection/>
    </xf>
    <xf numFmtId="41" fontId="13" fillId="0" borderId="69" xfId="0" applyNumberFormat="1" applyFont="1" applyFill="1" applyBorder="1" applyAlignment="1" applyProtection="1">
      <alignment/>
      <protection/>
    </xf>
    <xf numFmtId="41" fontId="13" fillId="0" borderId="70" xfId="0" applyNumberFormat="1" applyFont="1" applyFill="1" applyBorder="1" applyAlignment="1" applyProtection="1">
      <alignment/>
      <protection/>
    </xf>
    <xf numFmtId="41" fontId="13" fillId="0" borderId="71" xfId="0" applyNumberFormat="1" applyFont="1" applyFill="1" applyBorder="1" applyAlignment="1" applyProtection="1">
      <alignment/>
      <protection/>
    </xf>
    <xf numFmtId="176" fontId="5" fillId="0" borderId="69" xfId="50" applyNumberFormat="1" applyFont="1" applyBorder="1" applyAlignment="1" applyProtection="1">
      <alignment horizontal="center"/>
      <protection/>
    </xf>
    <xf numFmtId="41" fontId="5" fillId="0" borderId="69" xfId="50" applyNumberFormat="1" applyFont="1" applyBorder="1" applyAlignment="1" applyProtection="1">
      <alignment/>
      <protection/>
    </xf>
    <xf numFmtId="41" fontId="5" fillId="0" borderId="70" xfId="50" applyNumberFormat="1" applyFont="1" applyBorder="1" applyAlignment="1" applyProtection="1">
      <alignment/>
      <protection/>
    </xf>
    <xf numFmtId="41" fontId="5" fillId="0" borderId="72" xfId="50" applyNumberFormat="1" applyFont="1" applyBorder="1" applyAlignment="1" applyProtection="1">
      <alignment/>
      <protection/>
    </xf>
    <xf numFmtId="41" fontId="5" fillId="0" borderId="73" xfId="50" applyNumberFormat="1" applyFont="1" applyBorder="1" applyAlignment="1" applyProtection="1">
      <alignment/>
      <protection/>
    </xf>
    <xf numFmtId="41" fontId="5" fillId="0" borderId="74" xfId="50" applyNumberFormat="1" applyFont="1" applyBorder="1" applyAlignment="1" applyProtection="1">
      <alignment/>
      <protection/>
    </xf>
    <xf numFmtId="41" fontId="5" fillId="0" borderId="75" xfId="50" applyNumberFormat="1" applyFont="1" applyBorder="1" applyAlignment="1" applyProtection="1">
      <alignment/>
      <protection/>
    </xf>
    <xf numFmtId="41" fontId="13" fillId="0" borderId="76" xfId="0" applyNumberFormat="1" applyFont="1" applyBorder="1" applyAlignment="1" applyProtection="1">
      <alignment shrinkToFit="1"/>
      <protection/>
    </xf>
    <xf numFmtId="41" fontId="13" fillId="0" borderId="76" xfId="0" applyNumberFormat="1" applyFont="1" applyBorder="1" applyAlignment="1" applyProtection="1">
      <alignment/>
      <protection/>
    </xf>
    <xf numFmtId="41" fontId="13" fillId="0" borderId="77" xfId="0" applyNumberFormat="1" applyFont="1" applyBorder="1" applyAlignment="1" applyProtection="1">
      <alignment shrinkToFit="1"/>
      <protection/>
    </xf>
    <xf numFmtId="41" fontId="13" fillId="0" borderId="77" xfId="0" applyNumberFormat="1" applyFont="1" applyFill="1" applyBorder="1" applyAlignment="1" applyProtection="1">
      <alignment/>
      <protection/>
    </xf>
    <xf numFmtId="41" fontId="13" fillId="0" borderId="76" xfId="0" applyNumberFormat="1" applyFont="1" applyFill="1" applyBorder="1" applyAlignment="1" applyProtection="1">
      <alignment/>
      <protection/>
    </xf>
    <xf numFmtId="41" fontId="13" fillId="0" borderId="77" xfId="0" applyNumberFormat="1" applyFont="1" applyBorder="1" applyAlignment="1" applyProtection="1">
      <alignment/>
      <protection/>
    </xf>
    <xf numFmtId="176" fontId="5" fillId="0" borderId="78" xfId="50" applyNumberFormat="1" applyFont="1" applyBorder="1" applyAlignment="1" applyProtection="1">
      <alignment horizontal="center"/>
      <protection/>
    </xf>
    <xf numFmtId="176" fontId="5" fillId="0" borderId="79" xfId="50" applyNumberFormat="1" applyFont="1" applyBorder="1" applyAlignment="1" applyProtection="1">
      <alignment horizontal="center"/>
      <protection/>
    </xf>
    <xf numFmtId="176" fontId="5" fillId="0" borderId="80" xfId="50" applyNumberFormat="1" applyFont="1" applyBorder="1" applyAlignment="1" applyProtection="1">
      <alignment horizontal="center"/>
      <protection/>
    </xf>
    <xf numFmtId="176" fontId="5" fillId="0" borderId="81" xfId="50" applyNumberFormat="1" applyFont="1" applyBorder="1" applyAlignment="1" applyProtection="1">
      <alignment horizontal="center"/>
      <protection/>
    </xf>
    <xf numFmtId="176" fontId="5" fillId="0" borderId="82" xfId="50" applyNumberFormat="1" applyFont="1" applyBorder="1" applyAlignment="1" applyProtection="1">
      <alignment horizontal="center"/>
      <protection/>
    </xf>
    <xf numFmtId="176" fontId="5" fillId="0" borderId="83" xfId="50" applyNumberFormat="1" applyFont="1" applyBorder="1" applyAlignment="1" applyProtection="1">
      <alignment horizontal="center"/>
      <protection/>
    </xf>
    <xf numFmtId="176" fontId="5" fillId="0" borderId="70" xfId="50" applyNumberFormat="1" applyFont="1" applyBorder="1" applyAlignment="1" applyProtection="1">
      <alignment horizontal="center"/>
      <protection/>
    </xf>
    <xf numFmtId="41" fontId="13" fillId="0" borderId="69" xfId="50" applyNumberFormat="1" applyFont="1" applyBorder="1" applyAlignment="1" applyProtection="1">
      <alignment shrinkToFit="1"/>
      <protection/>
    </xf>
    <xf numFmtId="41" fontId="13" fillId="0" borderId="69" xfId="50" applyNumberFormat="1" applyFont="1" applyBorder="1" applyAlignment="1" applyProtection="1">
      <alignment/>
      <protection/>
    </xf>
    <xf numFmtId="41" fontId="13" fillId="0" borderId="69" xfId="50" applyNumberFormat="1" applyFont="1" applyFill="1" applyBorder="1" applyAlignment="1" applyProtection="1">
      <alignment/>
      <protection/>
    </xf>
    <xf numFmtId="41" fontId="13" fillId="0" borderId="74" xfId="50" applyNumberFormat="1" applyFont="1" applyFill="1" applyBorder="1" applyAlignment="1" applyProtection="1">
      <alignment/>
      <protection/>
    </xf>
    <xf numFmtId="41" fontId="13" fillId="0" borderId="81" xfId="0" applyNumberFormat="1" applyFont="1" applyBorder="1" applyAlignment="1" applyProtection="1">
      <alignment shrinkToFit="1"/>
      <protection/>
    </xf>
    <xf numFmtId="41" fontId="13" fillId="0" borderId="84" xfId="0" applyNumberFormat="1" applyFont="1" applyBorder="1" applyAlignment="1" applyProtection="1">
      <alignment shrinkToFit="1"/>
      <protection/>
    </xf>
    <xf numFmtId="41" fontId="13" fillId="0" borderId="85" xfId="50" applyNumberFormat="1" applyFont="1" applyBorder="1" applyAlignment="1" applyProtection="1">
      <alignment shrinkToFit="1"/>
      <protection/>
    </xf>
    <xf numFmtId="41" fontId="13" fillId="0" borderId="74" xfId="50" applyNumberFormat="1" applyFont="1" applyBorder="1" applyAlignment="1" applyProtection="1">
      <alignment/>
      <protection/>
    </xf>
    <xf numFmtId="41" fontId="13" fillId="0" borderId="75" xfId="50" applyNumberFormat="1" applyFont="1" applyBorder="1" applyAlignment="1" applyProtection="1">
      <alignment/>
      <protection/>
    </xf>
    <xf numFmtId="176" fontId="5" fillId="0" borderId="68" xfId="50" applyNumberFormat="1" applyFont="1" applyFill="1" applyBorder="1" applyAlignment="1" applyProtection="1">
      <alignment horizontal="center"/>
      <protection/>
    </xf>
    <xf numFmtId="176" fontId="5" fillId="0" borderId="86" xfId="50" applyNumberFormat="1" applyFont="1" applyBorder="1" applyAlignment="1" applyProtection="1">
      <alignment horizontal="center"/>
      <protection/>
    </xf>
    <xf numFmtId="41" fontId="5" fillId="0" borderId="72" xfId="50" applyNumberFormat="1" applyFont="1" applyFill="1" applyBorder="1" applyAlignment="1" applyProtection="1">
      <alignment/>
      <protection/>
    </xf>
    <xf numFmtId="41" fontId="5" fillId="0" borderId="70" xfId="50" applyNumberFormat="1" applyFont="1" applyFill="1" applyBorder="1" applyAlignment="1" applyProtection="1">
      <alignment/>
      <protection/>
    </xf>
    <xf numFmtId="176" fontId="5" fillId="0" borderId="87" xfId="50" applyNumberFormat="1" applyFont="1" applyBorder="1" applyAlignment="1" applyProtection="1">
      <alignment horizontal="center"/>
      <protection/>
    </xf>
    <xf numFmtId="176" fontId="5" fillId="0" borderId="74" xfId="50" applyNumberFormat="1" applyFont="1" applyBorder="1" applyAlignment="1" applyProtection="1">
      <alignment horizontal="center"/>
      <protection/>
    </xf>
    <xf numFmtId="41" fontId="5" fillId="0" borderId="74" xfId="50" applyNumberFormat="1" applyFont="1" applyFill="1" applyBorder="1" applyAlignment="1" applyProtection="1">
      <alignment/>
      <protection/>
    </xf>
    <xf numFmtId="176" fontId="5" fillId="0" borderId="72" xfId="50" applyNumberFormat="1" applyFont="1" applyBorder="1" applyAlignment="1" applyProtection="1">
      <alignment horizontal="center"/>
      <protection/>
    </xf>
    <xf numFmtId="41" fontId="5" fillId="0" borderId="69" xfId="50" applyNumberFormat="1" applyFont="1" applyFill="1" applyBorder="1" applyAlignment="1" applyProtection="1">
      <alignment/>
      <protection/>
    </xf>
    <xf numFmtId="41" fontId="5" fillId="0" borderId="73" xfId="50" applyNumberFormat="1" applyFont="1" applyFill="1" applyBorder="1" applyAlignment="1" applyProtection="1">
      <alignment/>
      <protection/>
    </xf>
    <xf numFmtId="41" fontId="5" fillId="0" borderId="55" xfId="50" applyNumberFormat="1" applyFont="1" applyFill="1" applyBorder="1" applyAlignment="1" applyProtection="1">
      <alignment/>
      <protection/>
    </xf>
    <xf numFmtId="41" fontId="5" fillId="0" borderId="76" xfId="50" applyNumberFormat="1" applyFont="1" applyFill="1" applyBorder="1" applyAlignment="1" applyProtection="1">
      <alignment/>
      <protection/>
    </xf>
    <xf numFmtId="41" fontId="5" fillId="0" borderId="75" xfId="50" applyNumberFormat="1" applyFont="1" applyFill="1" applyBorder="1" applyAlignment="1" applyProtection="1">
      <alignment/>
      <protection/>
    </xf>
    <xf numFmtId="41" fontId="5" fillId="0" borderId="88" xfId="50" applyNumberFormat="1" applyFont="1" applyFill="1" applyBorder="1" applyAlignment="1" applyProtection="1">
      <alignment/>
      <protection/>
    </xf>
    <xf numFmtId="176" fontId="5" fillId="0" borderId="89" xfId="50" applyNumberFormat="1" applyFont="1" applyBorder="1" applyAlignment="1" applyProtection="1">
      <alignment horizontal="center"/>
      <protection/>
    </xf>
    <xf numFmtId="176" fontId="5" fillId="0" borderId="72" xfId="50" applyNumberFormat="1" applyFont="1" applyFill="1" applyBorder="1" applyAlignment="1" applyProtection="1">
      <alignment horizontal="center"/>
      <protection/>
    </xf>
    <xf numFmtId="176" fontId="5" fillId="0" borderId="81" xfId="50" applyNumberFormat="1" applyFont="1" applyFill="1" applyBorder="1" applyAlignment="1" applyProtection="1">
      <alignment horizontal="center"/>
      <protection/>
    </xf>
    <xf numFmtId="176" fontId="5" fillId="0" borderId="83" xfId="50" applyNumberFormat="1" applyFont="1" applyFill="1" applyBorder="1" applyAlignment="1" applyProtection="1">
      <alignment horizontal="center"/>
      <protection/>
    </xf>
    <xf numFmtId="41" fontId="5" fillId="0" borderId="76" xfId="50" applyNumberFormat="1" applyFont="1" applyBorder="1" applyAlignment="1" applyProtection="1">
      <alignment/>
      <protection/>
    </xf>
    <xf numFmtId="176" fontId="5" fillId="0" borderId="65" xfId="50" applyNumberFormat="1" applyFont="1" applyBorder="1" applyAlignment="1" applyProtection="1">
      <alignment horizontal="center"/>
      <protection/>
    </xf>
    <xf numFmtId="41" fontId="5" fillId="0" borderId="46" xfId="50" applyNumberFormat="1" applyFont="1" applyFill="1" applyBorder="1" applyAlignment="1" applyProtection="1">
      <alignment/>
      <protection/>
    </xf>
    <xf numFmtId="176" fontId="5" fillId="0" borderId="90" xfId="50" applyNumberFormat="1" applyFont="1" applyFill="1" applyBorder="1" applyAlignment="1" applyProtection="1">
      <alignment horizontal="center"/>
      <protection/>
    </xf>
    <xf numFmtId="176" fontId="5" fillId="0" borderId="26" xfId="50" applyNumberFormat="1" applyFont="1" applyFill="1" applyBorder="1" applyAlignment="1" applyProtection="1">
      <alignment horizontal="center"/>
      <protection/>
    </xf>
    <xf numFmtId="176" fontId="5" fillId="0" borderId="44" xfId="50" applyNumberFormat="1" applyFont="1" applyFill="1" applyBorder="1" applyAlignment="1" applyProtection="1">
      <alignment horizontal="center"/>
      <protection/>
    </xf>
    <xf numFmtId="41" fontId="13" fillId="0" borderId="48" xfId="0" applyNumberFormat="1" applyFont="1" applyFill="1" applyBorder="1" applyAlignment="1" applyProtection="1">
      <alignment shrinkToFit="1"/>
      <protection/>
    </xf>
    <xf numFmtId="41" fontId="13" fillId="0" borderId="1" xfId="0" applyNumberFormat="1" applyFont="1" applyFill="1" applyBorder="1" applyAlignment="1" applyProtection="1">
      <alignment shrinkToFit="1"/>
      <protection/>
    </xf>
    <xf numFmtId="176" fontId="5" fillId="0" borderId="31" xfId="50" applyNumberFormat="1" applyFont="1" applyFill="1" applyBorder="1" applyAlignment="1" applyProtection="1">
      <alignment horizontal="center"/>
      <protection/>
    </xf>
    <xf numFmtId="41" fontId="13" fillId="0" borderId="61" xfId="0" applyNumberFormat="1" applyFont="1" applyFill="1" applyBorder="1" applyAlignment="1" applyProtection="1">
      <alignment shrinkToFit="1"/>
      <protection/>
    </xf>
    <xf numFmtId="41" fontId="13" fillId="0" borderId="46" xfId="0" applyNumberFormat="1" applyFont="1" applyFill="1" applyBorder="1" applyAlignment="1" applyProtection="1">
      <alignment shrinkToFit="1"/>
      <protection/>
    </xf>
    <xf numFmtId="195" fontId="5" fillId="0" borderId="46" xfId="0" applyNumberFormat="1" applyFont="1" applyFill="1" applyBorder="1" applyAlignment="1">
      <alignment shrinkToFit="1"/>
    </xf>
    <xf numFmtId="195" fontId="5" fillId="0" borderId="46" xfId="0" applyNumberFormat="1" applyFont="1" applyFill="1" applyBorder="1" applyAlignment="1">
      <alignment/>
    </xf>
    <xf numFmtId="41" fontId="5" fillId="0" borderId="46" xfId="0" applyNumberFormat="1" applyFont="1" applyFill="1" applyBorder="1" applyAlignment="1">
      <alignment/>
    </xf>
    <xf numFmtId="176" fontId="5" fillId="0" borderId="79" xfId="50" applyNumberFormat="1" applyFont="1" applyFill="1" applyBorder="1" applyAlignment="1" applyProtection="1">
      <alignment horizontal="center"/>
      <protection/>
    </xf>
    <xf numFmtId="176" fontId="5" fillId="0" borderId="33" xfId="50" applyNumberFormat="1" applyFont="1" applyFill="1" applyBorder="1" applyAlignment="1" applyProtection="1">
      <alignment horizontal="center"/>
      <protection/>
    </xf>
    <xf numFmtId="41" fontId="13" fillId="0" borderId="47" xfId="0" applyNumberFormat="1" applyFont="1" applyFill="1" applyBorder="1" applyAlignment="1" applyProtection="1">
      <alignment shrinkToFit="1"/>
      <protection/>
    </xf>
    <xf numFmtId="176" fontId="5" fillId="0" borderId="80" xfId="50" applyNumberFormat="1" applyFont="1" applyFill="1" applyBorder="1" applyAlignment="1" applyProtection="1">
      <alignment horizontal="center"/>
      <protection/>
    </xf>
    <xf numFmtId="192" fontId="13" fillId="0" borderId="1" xfId="0" applyNumberFormat="1" applyFont="1" applyFill="1" applyBorder="1" applyAlignment="1" applyProtection="1">
      <alignment/>
      <protection/>
    </xf>
    <xf numFmtId="176" fontId="5" fillId="0" borderId="32" xfId="50" applyNumberFormat="1" applyFont="1" applyFill="1" applyBorder="1" applyAlignment="1" applyProtection="1">
      <alignment horizontal="center"/>
      <protection/>
    </xf>
    <xf numFmtId="176" fontId="5" fillId="0" borderId="82" xfId="50" applyNumberFormat="1" applyFont="1" applyFill="1" applyBorder="1" applyAlignment="1" applyProtection="1">
      <alignment horizontal="center"/>
      <protection/>
    </xf>
    <xf numFmtId="41" fontId="13" fillId="0" borderId="45" xfId="0" applyNumberFormat="1" applyFont="1" applyFill="1" applyBorder="1" applyAlignment="1" applyProtection="1">
      <alignment shrinkToFit="1"/>
      <protection/>
    </xf>
    <xf numFmtId="195" fontId="5" fillId="0" borderId="57" xfId="0" applyNumberFormat="1" applyFont="1" applyFill="1" applyBorder="1" applyAlignment="1">
      <alignment/>
    </xf>
    <xf numFmtId="195" fontId="5" fillId="0" borderId="57" xfId="0" applyNumberFormat="1" applyFont="1" applyFill="1" applyBorder="1" applyAlignment="1">
      <alignment shrinkToFit="1"/>
    </xf>
    <xf numFmtId="41" fontId="13" fillId="0" borderId="33" xfId="0" applyNumberFormat="1" applyFont="1" applyFill="1" applyBorder="1" applyAlignment="1" applyProtection="1">
      <alignment shrinkToFit="1"/>
      <protection/>
    </xf>
    <xf numFmtId="192" fontId="13" fillId="0" borderId="46" xfId="0" applyNumberFormat="1" applyFont="1" applyFill="1" applyBorder="1" applyAlignment="1" applyProtection="1">
      <alignment/>
      <protection/>
    </xf>
    <xf numFmtId="176" fontId="5" fillId="0" borderId="91" xfId="50" applyNumberFormat="1" applyFont="1" applyFill="1" applyBorder="1" applyAlignment="1" applyProtection="1">
      <alignment horizontal="center"/>
      <protection/>
    </xf>
    <xf numFmtId="176" fontId="5" fillId="0" borderId="35" xfId="50" applyNumberFormat="1" applyFont="1" applyFill="1" applyBorder="1" applyAlignment="1" applyProtection="1">
      <alignment horizontal="center"/>
      <protection/>
    </xf>
    <xf numFmtId="176" fontId="5" fillId="0" borderId="92" xfId="50" applyNumberFormat="1" applyFont="1" applyFill="1" applyBorder="1" applyAlignment="1" applyProtection="1">
      <alignment horizontal="center"/>
      <protection/>
    </xf>
    <xf numFmtId="176" fontId="5" fillId="0" borderId="93" xfId="50" applyNumberFormat="1" applyFont="1" applyFill="1" applyBorder="1" applyAlignment="1" applyProtection="1">
      <alignment horizontal="center"/>
      <protection/>
    </xf>
    <xf numFmtId="41" fontId="13" fillId="0" borderId="51" xfId="0" applyNumberFormat="1" applyFont="1" applyFill="1" applyBorder="1" applyAlignment="1" applyProtection="1">
      <alignment shrinkToFit="1"/>
      <protection/>
    </xf>
    <xf numFmtId="41" fontId="13" fillId="0" borderId="25" xfId="0" applyNumberFormat="1" applyFont="1" applyFill="1" applyBorder="1" applyAlignment="1" applyProtection="1">
      <alignment shrinkToFit="1"/>
      <protection/>
    </xf>
    <xf numFmtId="41" fontId="13" fillId="0" borderId="70" xfId="0" applyNumberFormat="1" applyFont="1" applyFill="1" applyBorder="1" applyAlignment="1" applyProtection="1">
      <alignment shrinkToFit="1"/>
      <protection/>
    </xf>
    <xf numFmtId="176" fontId="5" fillId="0" borderId="94" xfId="50" applyNumberFormat="1" applyFont="1" applyFill="1" applyBorder="1" applyAlignment="1" applyProtection="1">
      <alignment horizontal="center"/>
      <protection/>
    </xf>
    <xf numFmtId="176" fontId="5" fillId="0" borderId="95" xfId="50" applyNumberFormat="1" applyFont="1" applyFill="1" applyBorder="1" applyAlignment="1" applyProtection="1">
      <alignment horizontal="center"/>
      <protection/>
    </xf>
    <xf numFmtId="41" fontId="13" fillId="0" borderId="96" xfId="0" applyNumberFormat="1" applyFont="1" applyFill="1" applyBorder="1" applyAlignment="1" applyProtection="1">
      <alignment shrinkToFit="1"/>
      <protection/>
    </xf>
    <xf numFmtId="41" fontId="13" fillId="0" borderId="71" xfId="0" applyNumberFormat="1" applyFont="1" applyFill="1" applyBorder="1" applyAlignment="1" applyProtection="1">
      <alignment shrinkToFit="1"/>
      <protection/>
    </xf>
    <xf numFmtId="176" fontId="5" fillId="0" borderId="97" xfId="50" applyNumberFormat="1" applyFont="1" applyFill="1" applyBorder="1" applyAlignment="1" applyProtection="1">
      <alignment horizontal="center"/>
      <protection/>
    </xf>
    <xf numFmtId="176" fontId="5" fillId="0" borderId="28" xfId="50" applyNumberFormat="1" applyFont="1" applyFill="1" applyBorder="1" applyAlignment="1" applyProtection="1">
      <alignment/>
      <protection/>
    </xf>
    <xf numFmtId="176" fontId="5" fillId="0" borderId="19" xfId="50" applyNumberFormat="1" applyFont="1" applyFill="1" applyBorder="1" applyAlignment="1" applyProtection="1">
      <alignment/>
      <protection/>
    </xf>
    <xf numFmtId="176" fontId="5" fillId="0" borderId="40" xfId="50" applyNumberFormat="1" applyFont="1" applyFill="1" applyBorder="1" applyAlignment="1" applyProtection="1">
      <alignment horizontal="center"/>
      <protection/>
    </xf>
    <xf numFmtId="41" fontId="5" fillId="0" borderId="50" xfId="50" applyNumberFormat="1" applyFont="1" applyFill="1" applyBorder="1" applyAlignment="1" applyProtection="1">
      <alignment/>
      <protection/>
    </xf>
    <xf numFmtId="41" fontId="13" fillId="0" borderId="22" xfId="0" applyNumberFormat="1" applyFont="1" applyFill="1" applyBorder="1" applyAlignment="1" applyProtection="1">
      <alignment shrinkToFit="1"/>
      <protection/>
    </xf>
    <xf numFmtId="41" fontId="13" fillId="0" borderId="0" xfId="0" applyNumberFormat="1" applyFont="1" applyFill="1" applyBorder="1" applyAlignment="1" applyProtection="1">
      <alignment shrinkToFit="1"/>
      <protection/>
    </xf>
    <xf numFmtId="41" fontId="13" fillId="0" borderId="55" xfId="0" applyNumberFormat="1" applyFont="1" applyFill="1" applyBorder="1" applyAlignment="1" applyProtection="1">
      <alignment shrinkToFit="1"/>
      <protection/>
    </xf>
    <xf numFmtId="200" fontId="13" fillId="0" borderId="46" xfId="0" applyNumberFormat="1" applyFont="1" applyFill="1" applyBorder="1" applyAlignment="1" applyProtection="1">
      <alignment/>
      <protection/>
    </xf>
    <xf numFmtId="41" fontId="13" fillId="0" borderId="11" xfId="0" applyNumberFormat="1" applyFont="1" applyFill="1" applyBorder="1" applyAlignment="1" applyProtection="1">
      <alignment shrinkToFit="1"/>
      <protection/>
    </xf>
    <xf numFmtId="200" fontId="13" fillId="0" borderId="1" xfId="0" applyNumberFormat="1" applyFont="1" applyFill="1" applyBorder="1" applyAlignment="1" applyProtection="1">
      <alignment/>
      <protection/>
    </xf>
    <xf numFmtId="41" fontId="5" fillId="0" borderId="82" xfId="50" applyNumberFormat="1" applyFont="1" applyFill="1" applyBorder="1" applyAlignment="1" applyProtection="1">
      <alignment/>
      <protection/>
    </xf>
    <xf numFmtId="41" fontId="13" fillId="0" borderId="76" xfId="0" applyNumberFormat="1" applyFont="1" applyFill="1" applyBorder="1" applyAlignment="1" applyProtection="1">
      <alignment shrinkToFit="1"/>
      <protection/>
    </xf>
    <xf numFmtId="41" fontId="13" fillId="0" borderId="74" xfId="0" applyNumberFormat="1" applyFont="1" applyFill="1" applyBorder="1" applyAlignment="1" applyProtection="1">
      <alignment shrinkToFit="1"/>
      <protection/>
    </xf>
    <xf numFmtId="41" fontId="13" fillId="0" borderId="77" xfId="0" applyNumberFormat="1" applyFont="1" applyFill="1" applyBorder="1" applyAlignment="1" applyProtection="1">
      <alignment shrinkToFit="1"/>
      <protection/>
    </xf>
    <xf numFmtId="41" fontId="13" fillId="0" borderId="69" xfId="0" applyNumberFormat="1" applyFont="1" applyFill="1" applyBorder="1" applyAlignment="1" applyProtection="1">
      <alignment shrinkToFit="1"/>
      <protection/>
    </xf>
    <xf numFmtId="200" fontId="13" fillId="0" borderId="70" xfId="0" applyNumberFormat="1" applyFont="1" applyFill="1" applyBorder="1" applyAlignment="1" applyProtection="1">
      <alignment/>
      <protection/>
    </xf>
    <xf numFmtId="194" fontId="5" fillId="0" borderId="71" xfId="50" applyNumberFormat="1" applyFont="1" applyFill="1" applyBorder="1" applyAlignment="1" applyProtection="1">
      <alignment/>
      <protection/>
    </xf>
    <xf numFmtId="176" fontId="5" fillId="0" borderId="78" xfId="50" applyNumberFormat="1" applyFont="1" applyFill="1" applyBorder="1" applyAlignment="1" applyProtection="1">
      <alignment horizontal="center"/>
      <protection/>
    </xf>
    <xf numFmtId="41" fontId="14" fillId="0" borderId="1" xfId="0" applyNumberFormat="1" applyFont="1" applyFill="1" applyBorder="1" applyAlignment="1" applyProtection="1">
      <alignment/>
      <protection/>
    </xf>
    <xf numFmtId="41" fontId="14" fillId="0" borderId="33" xfId="0" applyNumberFormat="1" applyFont="1" applyFill="1" applyBorder="1" applyAlignment="1" applyProtection="1">
      <alignment/>
      <protection/>
    </xf>
    <xf numFmtId="41" fontId="14" fillId="0" borderId="48" xfId="0" applyNumberFormat="1" applyFont="1" applyFill="1" applyBorder="1" applyAlignment="1" applyProtection="1">
      <alignment/>
      <protection/>
    </xf>
    <xf numFmtId="41" fontId="14" fillId="0" borderId="11" xfId="0" applyNumberFormat="1" applyFont="1" applyFill="1" applyBorder="1" applyAlignment="1" applyProtection="1">
      <alignment/>
      <protection/>
    </xf>
    <xf numFmtId="41" fontId="14" fillId="0" borderId="46" xfId="0" applyNumberFormat="1" applyFont="1" applyFill="1" applyBorder="1" applyAlignment="1" applyProtection="1">
      <alignment/>
      <protection/>
    </xf>
    <xf numFmtId="41" fontId="14" fillId="0" borderId="45" xfId="0" applyNumberFormat="1" applyFont="1" applyFill="1" applyBorder="1" applyAlignment="1" applyProtection="1">
      <alignment/>
      <protection/>
    </xf>
    <xf numFmtId="41" fontId="14" fillId="0" borderId="47" xfId="0" applyNumberFormat="1" applyFont="1" applyFill="1" applyBorder="1" applyAlignment="1" applyProtection="1">
      <alignment/>
      <protection/>
    </xf>
    <xf numFmtId="41" fontId="14" fillId="0" borderId="55" xfId="0" applyNumberFormat="1" applyFont="1" applyFill="1" applyBorder="1" applyAlignment="1" applyProtection="1">
      <alignment/>
      <protection/>
    </xf>
    <xf numFmtId="176" fontId="5" fillId="0" borderId="0" xfId="50" applyNumberFormat="1" applyFont="1" applyFill="1" applyAlignment="1" applyProtection="1">
      <alignment horizontal="right"/>
      <protection/>
    </xf>
    <xf numFmtId="206" fontId="5" fillId="0" borderId="11" xfId="50" applyNumberFormat="1" applyFont="1" applyFill="1" applyBorder="1" applyAlignment="1" applyProtection="1">
      <alignment/>
      <protection/>
    </xf>
    <xf numFmtId="176" fontId="5" fillId="25" borderId="52" xfId="50" applyNumberFormat="1" applyFont="1" applyFill="1" applyBorder="1" applyAlignment="1" applyProtection="1">
      <alignment/>
      <protection/>
    </xf>
    <xf numFmtId="176" fontId="5" fillId="25" borderId="0" xfId="50" applyNumberFormat="1" applyFont="1" applyFill="1" applyBorder="1" applyAlignment="1" applyProtection="1">
      <alignment/>
      <protection/>
    </xf>
    <xf numFmtId="176" fontId="5" fillId="25" borderId="86" xfId="50" applyNumberFormat="1" applyFont="1" applyFill="1" applyBorder="1" applyAlignment="1" applyProtection="1">
      <alignment horizontal="center"/>
      <protection/>
    </xf>
    <xf numFmtId="41" fontId="5" fillId="25" borderId="73" xfId="50" applyNumberFormat="1" applyFont="1" applyFill="1" applyBorder="1" applyAlignment="1" applyProtection="1">
      <alignment/>
      <protection/>
    </xf>
    <xf numFmtId="41" fontId="5" fillId="25" borderId="72" xfId="50" applyNumberFormat="1" applyFont="1" applyFill="1" applyBorder="1" applyAlignment="1" applyProtection="1">
      <alignment/>
      <protection/>
    </xf>
    <xf numFmtId="176" fontId="5" fillId="25" borderId="68" xfId="50" applyNumberFormat="1" applyFont="1" applyFill="1" applyBorder="1" applyAlignment="1" applyProtection="1">
      <alignment horizontal="center"/>
      <protection/>
    </xf>
    <xf numFmtId="176" fontId="5" fillId="25" borderId="98" xfId="50" applyNumberFormat="1" applyFont="1" applyFill="1" applyBorder="1" applyAlignment="1" applyProtection="1">
      <alignment/>
      <protection/>
    </xf>
    <xf numFmtId="176" fontId="5" fillId="25" borderId="27" xfId="50" applyNumberFormat="1" applyFont="1" applyFill="1" applyBorder="1" applyAlignment="1" applyProtection="1">
      <alignment horizontal="center"/>
      <protection/>
    </xf>
    <xf numFmtId="0" fontId="9" fillId="25" borderId="0" xfId="0" applyFont="1" applyFill="1" applyAlignment="1" applyProtection="1">
      <alignment/>
      <protection/>
    </xf>
    <xf numFmtId="176" fontId="5" fillId="25" borderId="63" xfId="50" applyNumberFormat="1" applyFont="1" applyFill="1" applyBorder="1" applyAlignment="1" applyProtection="1">
      <alignment horizontal="center"/>
      <protection/>
    </xf>
    <xf numFmtId="41" fontId="5" fillId="25" borderId="43" xfId="50" applyNumberFormat="1" applyFont="1" applyFill="1" applyBorder="1" applyAlignment="1" applyProtection="1">
      <alignment/>
      <protection/>
    </xf>
    <xf numFmtId="41" fontId="5" fillId="25" borderId="11" xfId="50" applyNumberFormat="1" applyFont="1" applyFill="1" applyBorder="1" applyAlignment="1" applyProtection="1">
      <alignment/>
      <protection/>
    </xf>
    <xf numFmtId="176" fontId="5" fillId="25" borderId="83" xfId="50" applyNumberFormat="1" applyFont="1" applyFill="1" applyBorder="1" applyAlignment="1" applyProtection="1">
      <alignment horizontal="center"/>
      <protection/>
    </xf>
    <xf numFmtId="176" fontId="5" fillId="25" borderId="67" xfId="50" applyNumberFormat="1" applyFont="1" applyFill="1" applyBorder="1" applyAlignment="1" applyProtection="1">
      <alignment/>
      <protection/>
    </xf>
    <xf numFmtId="176" fontId="5" fillId="25" borderId="19" xfId="50" applyNumberFormat="1" applyFont="1" applyFill="1" applyBorder="1" applyAlignment="1" applyProtection="1">
      <alignment/>
      <protection/>
    </xf>
    <xf numFmtId="176" fontId="5" fillId="25" borderId="36" xfId="50" applyNumberFormat="1" applyFont="1" applyFill="1" applyBorder="1" applyAlignment="1" applyProtection="1">
      <alignment horizontal="center"/>
      <protection/>
    </xf>
    <xf numFmtId="41" fontId="5" fillId="25" borderId="19" xfId="50" applyNumberFormat="1" applyFont="1" applyFill="1" applyBorder="1" applyAlignment="1" applyProtection="1">
      <alignment/>
      <protection/>
    </xf>
    <xf numFmtId="41" fontId="5" fillId="25" borderId="12" xfId="50" applyNumberFormat="1" applyFont="1" applyFill="1" applyBorder="1" applyAlignment="1" applyProtection="1">
      <alignment/>
      <protection/>
    </xf>
    <xf numFmtId="176" fontId="5" fillId="25" borderId="38" xfId="50" applyNumberFormat="1" applyFont="1" applyFill="1" applyBorder="1" applyAlignment="1" applyProtection="1">
      <alignment horizontal="center"/>
      <protection/>
    </xf>
    <xf numFmtId="176" fontId="5" fillId="25" borderId="29" xfId="50" applyNumberFormat="1" applyFont="1" applyFill="1" applyBorder="1" applyAlignment="1" applyProtection="1">
      <alignment/>
      <protection/>
    </xf>
    <xf numFmtId="176" fontId="5" fillId="25" borderId="30" xfId="50" applyNumberFormat="1" applyFont="1" applyFill="1" applyBorder="1" applyAlignment="1" applyProtection="1">
      <alignment horizontal="center"/>
      <protection/>
    </xf>
    <xf numFmtId="176" fontId="5" fillId="25" borderId="99" xfId="50" applyNumberFormat="1" applyFont="1" applyFill="1" applyBorder="1" applyAlignment="1" applyProtection="1">
      <alignment horizontal="center"/>
      <protection/>
    </xf>
    <xf numFmtId="176" fontId="5" fillId="25" borderId="0" xfId="50" applyNumberFormat="1" applyFont="1" applyFill="1" applyAlignment="1" applyProtection="1">
      <alignment/>
      <protection/>
    </xf>
    <xf numFmtId="176" fontId="5" fillId="25" borderId="100" xfId="50" applyNumberFormat="1" applyFont="1" applyFill="1" applyBorder="1" applyAlignment="1" applyProtection="1">
      <alignment/>
      <protection/>
    </xf>
    <xf numFmtId="41" fontId="5" fillId="25" borderId="17" xfId="50" applyNumberFormat="1" applyFont="1" applyFill="1" applyBorder="1" applyAlignment="1" applyProtection="1">
      <alignment/>
      <protection/>
    </xf>
    <xf numFmtId="41" fontId="5" fillId="25" borderId="14" xfId="50" applyNumberFormat="1" applyFont="1" applyFill="1" applyBorder="1" applyAlignment="1" applyProtection="1">
      <alignment/>
      <protection/>
    </xf>
    <xf numFmtId="41" fontId="5" fillId="25" borderId="0" xfId="50" applyNumberFormat="1" applyFont="1" applyFill="1" applyAlignment="1" applyProtection="1">
      <alignment/>
      <protection/>
    </xf>
    <xf numFmtId="41" fontId="5" fillId="25" borderId="64" xfId="50" applyNumberFormat="1" applyFont="1" applyFill="1" applyBorder="1" applyAlignment="1" applyProtection="1">
      <alignment horizontal="centerContinuous"/>
      <protection/>
    </xf>
    <xf numFmtId="41" fontId="5" fillId="25" borderId="19" xfId="50" applyNumberFormat="1" applyFont="1" applyFill="1" applyBorder="1" applyAlignment="1" applyProtection="1">
      <alignment horizontal="centerContinuous"/>
      <protection/>
    </xf>
    <xf numFmtId="41" fontId="5" fillId="25" borderId="24" xfId="50" applyNumberFormat="1" applyFont="1" applyFill="1" applyBorder="1" applyAlignment="1" applyProtection="1">
      <alignment horizontal="center"/>
      <protection/>
    </xf>
    <xf numFmtId="41" fontId="5" fillId="25" borderId="16" xfId="50" applyNumberFormat="1" applyFont="1" applyFill="1" applyBorder="1" applyAlignment="1" applyProtection="1">
      <alignment horizontal="center"/>
      <protection/>
    </xf>
    <xf numFmtId="41" fontId="5" fillId="25" borderId="65" xfId="50" applyNumberFormat="1" applyFont="1" applyFill="1" applyBorder="1" applyAlignment="1" applyProtection="1">
      <alignment horizontal="center"/>
      <protection/>
    </xf>
    <xf numFmtId="41" fontId="5" fillId="25" borderId="12" xfId="50" applyNumberFormat="1" applyFont="1" applyFill="1" applyBorder="1" applyAlignment="1" applyProtection="1">
      <alignment horizontal="center"/>
      <protection/>
    </xf>
    <xf numFmtId="194" fontId="5" fillId="25" borderId="11" xfId="50" applyNumberFormat="1" applyFont="1" applyFill="1" applyBorder="1" applyAlignment="1" applyProtection="1">
      <alignment/>
      <protection/>
    </xf>
    <xf numFmtId="0" fontId="7" fillId="25" borderId="0" xfId="0" applyFont="1" applyFill="1" applyAlignment="1">
      <alignment/>
    </xf>
    <xf numFmtId="176" fontId="5" fillId="25" borderId="18" xfId="50" applyNumberFormat="1" applyFont="1" applyFill="1" applyBorder="1" applyAlignment="1" applyProtection="1">
      <alignment/>
      <protection/>
    </xf>
    <xf numFmtId="176" fontId="5" fillId="25" borderId="57" xfId="50" applyNumberFormat="1" applyFont="1" applyFill="1" applyBorder="1" applyAlignment="1" applyProtection="1">
      <alignment horizontal="center"/>
      <protection/>
    </xf>
    <xf numFmtId="41" fontId="13" fillId="25" borderId="51" xfId="0" applyNumberFormat="1" applyFont="1" applyFill="1" applyBorder="1" applyAlignment="1" applyProtection="1">
      <alignment shrinkToFit="1"/>
      <protection/>
    </xf>
    <xf numFmtId="41" fontId="13" fillId="25" borderId="25" xfId="0" applyNumberFormat="1" applyFont="1" applyFill="1" applyBorder="1" applyAlignment="1" applyProtection="1">
      <alignment shrinkToFit="1"/>
      <protection/>
    </xf>
    <xf numFmtId="41" fontId="13" fillId="25" borderId="70" xfId="0" applyNumberFormat="1" applyFont="1" applyFill="1" applyBorder="1" applyAlignment="1" applyProtection="1">
      <alignment shrinkToFit="1"/>
      <protection/>
    </xf>
    <xf numFmtId="41" fontId="13" fillId="25" borderId="70" xfId="0" applyNumberFormat="1" applyFont="1" applyFill="1" applyBorder="1" applyAlignment="1" applyProtection="1">
      <alignment/>
      <protection/>
    </xf>
    <xf numFmtId="41" fontId="13" fillId="25" borderId="25" xfId="0" applyNumberFormat="1" applyFont="1" applyFill="1" applyBorder="1" applyAlignment="1" applyProtection="1">
      <alignment/>
      <protection/>
    </xf>
    <xf numFmtId="41" fontId="13" fillId="25" borderId="51" xfId="0" applyNumberFormat="1" applyFont="1" applyFill="1" applyBorder="1" applyAlignment="1" applyProtection="1">
      <alignment/>
      <protection/>
    </xf>
    <xf numFmtId="41" fontId="13" fillId="25" borderId="69" xfId="0" applyNumberFormat="1" applyFont="1" applyFill="1" applyBorder="1" applyAlignment="1" applyProtection="1">
      <alignment/>
      <protection/>
    </xf>
    <xf numFmtId="192" fontId="13" fillId="25" borderId="101" xfId="0" applyNumberFormat="1" applyFont="1" applyFill="1" applyBorder="1" applyAlignment="1" applyProtection="1">
      <alignment/>
      <protection/>
    </xf>
    <xf numFmtId="41" fontId="5" fillId="25" borderId="94" xfId="50" applyNumberFormat="1" applyFont="1" applyFill="1" applyBorder="1" applyAlignment="1" applyProtection="1">
      <alignment shrinkToFit="1"/>
      <protection/>
    </xf>
    <xf numFmtId="41" fontId="5" fillId="25" borderId="0" xfId="50" applyNumberFormat="1" applyFont="1" applyFill="1" applyBorder="1" applyAlignment="1" applyProtection="1">
      <alignment shrinkToFit="1"/>
      <protection/>
    </xf>
    <xf numFmtId="41" fontId="5" fillId="25" borderId="69" xfId="50" applyNumberFormat="1" applyFont="1" applyFill="1" applyBorder="1" applyAlignment="1" applyProtection="1">
      <alignment shrinkToFit="1"/>
      <protection/>
    </xf>
    <xf numFmtId="38" fontId="5" fillId="25" borderId="0" xfId="50" applyFont="1" applyFill="1" applyBorder="1" applyAlignment="1" applyProtection="1">
      <alignment/>
      <protection/>
    </xf>
    <xf numFmtId="38" fontId="5" fillId="25" borderId="0" xfId="50" applyFont="1" applyFill="1" applyAlignment="1" applyProtection="1">
      <alignment/>
      <protection/>
    </xf>
    <xf numFmtId="176" fontId="5" fillId="25" borderId="95" xfId="50" applyNumberFormat="1" applyFont="1" applyFill="1" applyBorder="1" applyAlignment="1" applyProtection="1">
      <alignment horizontal="center"/>
      <protection/>
    </xf>
    <xf numFmtId="41" fontId="13" fillId="25" borderId="96" xfId="0" applyNumberFormat="1" applyFont="1" applyFill="1" applyBorder="1" applyAlignment="1" applyProtection="1">
      <alignment shrinkToFit="1"/>
      <protection/>
    </xf>
    <xf numFmtId="41" fontId="13" fillId="25" borderId="71" xfId="0" applyNumberFormat="1" applyFont="1" applyFill="1" applyBorder="1" applyAlignment="1" applyProtection="1">
      <alignment shrinkToFit="1"/>
      <protection/>
    </xf>
    <xf numFmtId="41" fontId="13" fillId="25" borderId="1" xfId="0" applyNumberFormat="1" applyFont="1" applyFill="1" applyBorder="1" applyAlignment="1" applyProtection="1">
      <alignment shrinkToFit="1"/>
      <protection/>
    </xf>
    <xf numFmtId="41" fontId="13" fillId="25" borderId="48" xfId="0" applyNumberFormat="1" applyFont="1" applyFill="1" applyBorder="1" applyAlignment="1" applyProtection="1">
      <alignment shrinkToFit="1"/>
      <protection/>
    </xf>
    <xf numFmtId="41" fontId="13" fillId="25" borderId="48" xfId="0" applyNumberFormat="1" applyFont="1" applyFill="1" applyBorder="1" applyAlignment="1" applyProtection="1">
      <alignment/>
      <protection/>
    </xf>
    <xf numFmtId="41" fontId="13" fillId="25" borderId="71" xfId="0" applyNumberFormat="1" applyFont="1" applyFill="1" applyBorder="1" applyAlignment="1" applyProtection="1">
      <alignment/>
      <protection/>
    </xf>
    <xf numFmtId="41" fontId="13" fillId="25" borderId="1" xfId="0" applyNumberFormat="1" applyFont="1" applyFill="1" applyBorder="1" applyAlignment="1" applyProtection="1">
      <alignment/>
      <protection/>
    </xf>
    <xf numFmtId="41" fontId="13" fillId="25" borderId="33" xfId="0" applyNumberFormat="1" applyFont="1" applyFill="1" applyBorder="1" applyAlignment="1" applyProtection="1">
      <alignment/>
      <protection/>
    </xf>
    <xf numFmtId="41" fontId="13" fillId="25" borderId="96" xfId="0" applyNumberFormat="1" applyFont="1" applyFill="1" applyBorder="1" applyAlignment="1" applyProtection="1">
      <alignment/>
      <protection/>
    </xf>
    <xf numFmtId="41" fontId="5" fillId="25" borderId="95" xfId="50" applyNumberFormat="1" applyFont="1" applyFill="1" applyBorder="1" applyAlignment="1" applyProtection="1">
      <alignment shrinkToFit="1"/>
      <protection/>
    </xf>
    <xf numFmtId="41" fontId="5" fillId="25" borderId="96" xfId="50" applyNumberFormat="1" applyFont="1" applyFill="1" applyBorder="1" applyAlignment="1" applyProtection="1">
      <alignment shrinkToFit="1"/>
      <protection/>
    </xf>
    <xf numFmtId="41" fontId="5" fillId="25" borderId="11" xfId="50" applyNumberFormat="1" applyFont="1" applyFill="1" applyBorder="1" applyAlignment="1" applyProtection="1">
      <alignment shrinkToFit="1"/>
      <protection/>
    </xf>
    <xf numFmtId="176" fontId="5" fillId="25" borderId="94" xfId="50" applyNumberFormat="1" applyFont="1" applyFill="1" applyBorder="1" applyAlignment="1" applyProtection="1">
      <alignment horizontal="center"/>
      <protection/>
    </xf>
    <xf numFmtId="176" fontId="5" fillId="25" borderId="28" xfId="50" applyNumberFormat="1" applyFont="1" applyFill="1" applyBorder="1" applyAlignment="1" applyProtection="1">
      <alignment/>
      <protection/>
    </xf>
    <xf numFmtId="176" fontId="5" fillId="25" borderId="31" xfId="50" applyNumberFormat="1" applyFont="1" applyFill="1" applyBorder="1" applyAlignment="1" applyProtection="1">
      <alignment horizontal="center"/>
      <protection/>
    </xf>
    <xf numFmtId="41" fontId="13" fillId="25" borderId="47" xfId="0" applyNumberFormat="1" applyFont="1" applyFill="1" applyBorder="1" applyAlignment="1" applyProtection="1">
      <alignment shrinkToFit="1"/>
      <protection/>
    </xf>
    <xf numFmtId="41" fontId="13" fillId="25" borderId="46" xfId="0" applyNumberFormat="1" applyFont="1" applyFill="1" applyBorder="1" applyAlignment="1" applyProtection="1">
      <alignment shrinkToFit="1"/>
      <protection/>
    </xf>
    <xf numFmtId="41" fontId="13" fillId="25" borderId="47" xfId="0" applyNumberFormat="1" applyFont="1" applyFill="1" applyBorder="1" applyAlignment="1" applyProtection="1">
      <alignment/>
      <protection/>
    </xf>
    <xf numFmtId="41" fontId="13" fillId="25" borderId="46" xfId="0" applyNumberFormat="1" applyFont="1" applyFill="1" applyBorder="1" applyAlignment="1" applyProtection="1">
      <alignment/>
      <protection/>
    </xf>
    <xf numFmtId="41" fontId="13" fillId="25" borderId="45" xfId="0" applyNumberFormat="1" applyFont="1" applyFill="1" applyBorder="1" applyAlignment="1" applyProtection="1">
      <alignment/>
      <protection/>
    </xf>
    <xf numFmtId="192" fontId="13" fillId="25" borderId="46" xfId="0" applyNumberFormat="1" applyFont="1" applyFill="1" applyBorder="1" applyAlignment="1" applyProtection="1">
      <alignment/>
      <protection/>
    </xf>
    <xf numFmtId="41" fontId="5" fillId="25" borderId="38" xfId="50" applyNumberFormat="1" applyFont="1" applyFill="1" applyBorder="1" applyAlignment="1" applyProtection="1">
      <alignment shrinkToFit="1"/>
      <protection/>
    </xf>
    <xf numFmtId="41" fontId="5" fillId="25" borderId="19" xfId="50" applyNumberFormat="1" applyFont="1" applyFill="1" applyBorder="1" applyAlignment="1" applyProtection="1">
      <alignment shrinkToFit="1"/>
      <protection/>
    </xf>
    <xf numFmtId="41" fontId="5" fillId="25" borderId="12" xfId="50" applyNumberFormat="1" applyFont="1" applyFill="1" applyBorder="1" applyAlignment="1" applyProtection="1">
      <alignment shrinkToFit="1"/>
      <protection/>
    </xf>
    <xf numFmtId="176" fontId="5" fillId="25" borderId="92" xfId="50" applyNumberFormat="1" applyFont="1" applyFill="1" applyBorder="1" applyAlignment="1" applyProtection="1">
      <alignment horizontal="center"/>
      <protection/>
    </xf>
    <xf numFmtId="176" fontId="5" fillId="25" borderId="72" xfId="50" applyNumberFormat="1" applyFont="1" applyFill="1" applyBorder="1" applyAlignment="1" applyProtection="1">
      <alignment horizontal="center"/>
      <protection/>
    </xf>
    <xf numFmtId="41" fontId="5" fillId="25" borderId="70" xfId="50" applyNumberFormat="1" applyFont="1" applyFill="1" applyBorder="1" applyAlignment="1" applyProtection="1">
      <alignment/>
      <protection/>
    </xf>
    <xf numFmtId="176" fontId="5" fillId="25" borderId="11" xfId="50" applyNumberFormat="1" applyFont="1" applyFill="1" applyBorder="1" applyAlignment="1" applyProtection="1">
      <alignment horizontal="center"/>
      <protection/>
    </xf>
    <xf numFmtId="41" fontId="5" fillId="25" borderId="1" xfId="50" applyNumberFormat="1" applyFont="1" applyFill="1" applyBorder="1" applyAlignment="1" applyProtection="1">
      <alignment/>
      <protection/>
    </xf>
    <xf numFmtId="176" fontId="5" fillId="25" borderId="12" xfId="50" applyNumberFormat="1" applyFont="1" applyFill="1" applyBorder="1" applyAlignment="1" applyProtection="1">
      <alignment horizontal="center"/>
      <protection/>
    </xf>
    <xf numFmtId="41" fontId="5" fillId="25" borderId="13" xfId="50" applyNumberFormat="1" applyFont="1" applyFill="1" applyBorder="1" applyAlignment="1" applyProtection="1">
      <alignment/>
      <protection/>
    </xf>
    <xf numFmtId="176" fontId="5" fillId="25" borderId="74" xfId="50" applyNumberFormat="1" applyFont="1" applyFill="1" applyBorder="1" applyAlignment="1" applyProtection="1">
      <alignment horizontal="center"/>
      <protection/>
    </xf>
    <xf numFmtId="41" fontId="5" fillId="25" borderId="74" xfId="50" applyNumberFormat="1" applyFont="1" applyFill="1" applyBorder="1" applyAlignment="1" applyProtection="1">
      <alignment/>
      <protection/>
    </xf>
    <xf numFmtId="41" fontId="5" fillId="25" borderId="76" xfId="50" applyNumberFormat="1" applyFont="1" applyFill="1" applyBorder="1" applyAlignment="1" applyProtection="1">
      <alignment/>
      <protection/>
    </xf>
    <xf numFmtId="176" fontId="5" fillId="25" borderId="78" xfId="50" applyNumberFormat="1" applyFont="1" applyFill="1" applyBorder="1" applyAlignment="1" applyProtection="1">
      <alignment horizontal="center"/>
      <protection/>
    </xf>
    <xf numFmtId="41" fontId="5" fillId="25" borderId="33" xfId="50" applyNumberFormat="1" applyFont="1" applyFill="1" applyBorder="1" applyAlignment="1" applyProtection="1">
      <alignment/>
      <protection/>
    </xf>
    <xf numFmtId="41" fontId="5" fillId="25" borderId="31" xfId="50" applyNumberFormat="1" applyFont="1" applyFill="1" applyBorder="1" applyAlignment="1" applyProtection="1">
      <alignment/>
      <protection/>
    </xf>
    <xf numFmtId="176" fontId="5" fillId="25" borderId="70" xfId="50" applyNumberFormat="1" applyFont="1" applyFill="1" applyBorder="1" applyAlignment="1" applyProtection="1">
      <alignment horizontal="center"/>
      <protection/>
    </xf>
    <xf numFmtId="176" fontId="5" fillId="25" borderId="33" xfId="50" applyNumberFormat="1" applyFont="1" applyFill="1" applyBorder="1" applyAlignment="1" applyProtection="1">
      <alignment horizontal="center"/>
      <protection/>
    </xf>
    <xf numFmtId="41" fontId="13" fillId="25" borderId="11" xfId="0" applyNumberFormat="1" applyFont="1" applyFill="1" applyBorder="1" applyAlignment="1" applyProtection="1">
      <alignment shrinkToFit="1"/>
      <protection/>
    </xf>
    <xf numFmtId="41" fontId="13" fillId="25" borderId="11" xfId="0" applyNumberFormat="1" applyFont="1" applyFill="1" applyBorder="1" applyAlignment="1" applyProtection="1">
      <alignment/>
      <protection/>
    </xf>
    <xf numFmtId="41" fontId="13" fillId="25" borderId="60" xfId="0" applyNumberFormat="1" applyFont="1" applyFill="1" applyBorder="1" applyAlignment="1" applyProtection="1">
      <alignment shrinkToFit="1"/>
      <protection/>
    </xf>
    <xf numFmtId="41" fontId="13" fillId="25" borderId="33" xfId="0" applyNumberFormat="1" applyFont="1" applyFill="1" applyBorder="1" applyAlignment="1" applyProtection="1">
      <alignment shrinkToFit="1"/>
      <protection/>
    </xf>
    <xf numFmtId="41" fontId="5" fillId="25" borderId="102" xfId="50" applyNumberFormat="1" applyFont="1" applyFill="1" applyBorder="1" applyAlignment="1" applyProtection="1">
      <alignment/>
      <protection/>
    </xf>
    <xf numFmtId="41" fontId="13" fillId="25" borderId="55" xfId="0" applyNumberFormat="1" applyFont="1" applyFill="1" applyBorder="1" applyAlignment="1" applyProtection="1">
      <alignment shrinkToFit="1"/>
      <protection/>
    </xf>
    <xf numFmtId="41" fontId="13" fillId="25" borderId="55" xfId="0" applyNumberFormat="1" applyFont="1" applyFill="1" applyBorder="1" applyAlignment="1" applyProtection="1">
      <alignment/>
      <protection/>
    </xf>
    <xf numFmtId="41" fontId="13" fillId="25" borderId="45" xfId="0" applyNumberFormat="1" applyFont="1" applyFill="1" applyBorder="1" applyAlignment="1" applyProtection="1">
      <alignment shrinkToFit="1"/>
      <protection/>
    </xf>
    <xf numFmtId="41" fontId="5" fillId="25" borderId="38" xfId="50" applyNumberFormat="1" applyFont="1" applyFill="1" applyBorder="1" applyAlignment="1" applyProtection="1">
      <alignment/>
      <protection/>
    </xf>
    <xf numFmtId="176" fontId="5" fillId="25" borderId="69" xfId="50" applyNumberFormat="1" applyFont="1" applyFill="1" applyBorder="1" applyAlignment="1" applyProtection="1">
      <alignment horizontal="center"/>
      <protection/>
    </xf>
    <xf numFmtId="41" fontId="5" fillId="25" borderId="69" xfId="50" applyNumberFormat="1" applyFont="1" applyFill="1" applyBorder="1" applyAlignment="1" applyProtection="1">
      <alignment/>
      <protection/>
    </xf>
    <xf numFmtId="41" fontId="13" fillId="25" borderId="103" xfId="0" applyNumberFormat="1" applyFont="1" applyFill="1" applyBorder="1" applyAlignment="1" applyProtection="1">
      <alignment shrinkToFit="1"/>
      <protection/>
    </xf>
    <xf numFmtId="41" fontId="13" fillId="25" borderId="69" xfId="50" applyNumberFormat="1" applyFont="1" applyFill="1" applyBorder="1" applyAlignment="1" applyProtection="1">
      <alignment shrinkToFit="1"/>
      <protection/>
    </xf>
    <xf numFmtId="41" fontId="13" fillId="25" borderId="103" xfId="0" applyNumberFormat="1" applyFont="1" applyFill="1" applyBorder="1" applyAlignment="1" applyProtection="1">
      <alignment/>
      <protection/>
    </xf>
    <xf numFmtId="41" fontId="13" fillId="25" borderId="72" xfId="0" applyNumberFormat="1" applyFont="1" applyFill="1" applyBorder="1" applyAlignment="1" applyProtection="1">
      <alignment/>
      <protection/>
    </xf>
    <xf numFmtId="41" fontId="13" fillId="25" borderId="82" xfId="0" applyNumberFormat="1" applyFont="1" applyFill="1" applyBorder="1" applyAlignment="1" applyProtection="1">
      <alignment shrinkToFit="1"/>
      <protection/>
    </xf>
    <xf numFmtId="41" fontId="13" fillId="25" borderId="69" xfId="50" applyNumberFormat="1" applyFont="1" applyFill="1" applyBorder="1" applyAlignment="1" applyProtection="1">
      <alignment/>
      <protection/>
    </xf>
    <xf numFmtId="41" fontId="5" fillId="25" borderId="104" xfId="50" applyNumberFormat="1" applyFont="1" applyFill="1" applyBorder="1" applyAlignment="1" applyProtection="1">
      <alignment/>
      <protection/>
    </xf>
    <xf numFmtId="41" fontId="13" fillId="25" borderId="33" xfId="50" applyNumberFormat="1" applyFont="1" applyFill="1" applyBorder="1" applyAlignment="1" applyProtection="1">
      <alignment shrinkToFit="1"/>
      <protection/>
    </xf>
    <xf numFmtId="41" fontId="13" fillId="25" borderId="33" xfId="50" applyNumberFormat="1" applyFont="1" applyFill="1" applyBorder="1" applyAlignment="1" applyProtection="1">
      <alignment/>
      <protection/>
    </xf>
    <xf numFmtId="41" fontId="5" fillId="25" borderId="105" xfId="50" applyNumberFormat="1" applyFont="1" applyFill="1" applyBorder="1" applyAlignment="1" applyProtection="1">
      <alignment/>
      <protection/>
    </xf>
    <xf numFmtId="41" fontId="13" fillId="25" borderId="45" xfId="50" applyNumberFormat="1" applyFont="1" applyFill="1" applyBorder="1" applyAlignment="1" applyProtection="1">
      <alignment shrinkToFit="1"/>
      <protection/>
    </xf>
    <xf numFmtId="41" fontId="13" fillId="25" borderId="106" xfId="0" applyNumberFormat="1" applyFont="1" applyFill="1" applyBorder="1" applyAlignment="1" applyProtection="1">
      <alignment shrinkToFit="1"/>
      <protection/>
    </xf>
    <xf numFmtId="41" fontId="13" fillId="25" borderId="107" xfId="0" applyNumberFormat="1" applyFont="1" applyFill="1" applyBorder="1" applyAlignment="1" applyProtection="1">
      <alignment shrinkToFit="1"/>
      <protection/>
    </xf>
    <xf numFmtId="41" fontId="13" fillId="25" borderId="108" xfId="50" applyNumberFormat="1" applyFont="1" applyFill="1" applyBorder="1" applyAlignment="1" applyProtection="1">
      <alignment shrinkToFit="1"/>
      <protection/>
    </xf>
    <xf numFmtId="41" fontId="13" fillId="25" borderId="45" xfId="50" applyNumberFormat="1" applyFont="1" applyFill="1" applyBorder="1" applyAlignment="1" applyProtection="1">
      <alignment/>
      <protection/>
    </xf>
    <xf numFmtId="41" fontId="5" fillId="25" borderId="109" xfId="50" applyNumberFormat="1" applyFont="1" applyFill="1" applyBorder="1" applyAlignment="1" applyProtection="1">
      <alignment/>
      <protection/>
    </xf>
    <xf numFmtId="41" fontId="5" fillId="25" borderId="82" xfId="50" applyNumberFormat="1" applyFont="1" applyFill="1" applyBorder="1" applyAlignment="1" applyProtection="1">
      <alignment/>
      <protection/>
    </xf>
    <xf numFmtId="41" fontId="13" fillId="25" borderId="72" xfId="0" applyNumberFormat="1" applyFont="1" applyFill="1" applyBorder="1" applyAlignment="1" applyProtection="1">
      <alignment shrinkToFit="1"/>
      <protection/>
    </xf>
    <xf numFmtId="41" fontId="13" fillId="25" borderId="69" xfId="0" applyNumberFormat="1" applyFont="1" applyFill="1" applyBorder="1" applyAlignment="1" applyProtection="1">
      <alignment shrinkToFit="1"/>
      <protection/>
    </xf>
    <xf numFmtId="41" fontId="5" fillId="25" borderId="68" xfId="50" applyNumberFormat="1" applyFont="1" applyFill="1" applyBorder="1" applyAlignment="1" applyProtection="1">
      <alignment/>
      <protection/>
    </xf>
    <xf numFmtId="176" fontId="5" fillId="25" borderId="37" xfId="50" applyNumberFormat="1" applyFont="1" applyFill="1" applyBorder="1" applyAlignment="1" applyProtection="1">
      <alignment horizontal="center"/>
      <protection/>
    </xf>
    <xf numFmtId="41" fontId="5" fillId="25" borderId="60" xfId="50" applyNumberFormat="1" applyFont="1" applyFill="1" applyBorder="1" applyAlignment="1" applyProtection="1">
      <alignment/>
      <protection/>
    </xf>
    <xf numFmtId="41" fontId="5" fillId="25" borderId="110" xfId="50" applyNumberFormat="1" applyFont="1" applyFill="1" applyBorder="1" applyAlignment="1" applyProtection="1">
      <alignment/>
      <protection/>
    </xf>
    <xf numFmtId="41" fontId="5" fillId="25" borderId="48" xfId="0" applyNumberFormat="1" applyFont="1" applyFill="1" applyBorder="1" applyAlignment="1" applyProtection="1">
      <alignment shrinkToFit="1"/>
      <protection/>
    </xf>
    <xf numFmtId="41" fontId="5" fillId="25" borderId="1" xfId="0" applyNumberFormat="1" applyFont="1" applyFill="1" applyBorder="1" applyAlignment="1" applyProtection="1">
      <alignment shrinkToFit="1"/>
      <protection/>
    </xf>
    <xf numFmtId="41" fontId="5" fillId="25" borderId="33" xfId="0" applyNumberFormat="1" applyFont="1" applyFill="1" applyBorder="1" applyAlignment="1" applyProtection="1">
      <alignment shrinkToFit="1"/>
      <protection/>
    </xf>
    <xf numFmtId="41" fontId="5" fillId="25" borderId="47" xfId="0" applyNumberFormat="1" applyFont="1" applyFill="1" applyBorder="1" applyAlignment="1" applyProtection="1">
      <alignment shrinkToFit="1"/>
      <protection/>
    </xf>
    <xf numFmtId="41" fontId="5" fillId="25" borderId="46" xfId="0" applyNumberFormat="1" applyFont="1" applyFill="1" applyBorder="1" applyAlignment="1" applyProtection="1">
      <alignment shrinkToFit="1"/>
      <protection/>
    </xf>
    <xf numFmtId="41" fontId="5" fillId="25" borderId="111" xfId="50" applyNumberFormat="1" applyFont="1" applyFill="1" applyBorder="1" applyAlignment="1" applyProtection="1">
      <alignment/>
      <protection/>
    </xf>
    <xf numFmtId="41" fontId="5" fillId="25" borderId="45" xfId="0" applyNumberFormat="1" applyFont="1" applyFill="1" applyBorder="1" applyAlignment="1" applyProtection="1">
      <alignment shrinkToFit="1"/>
      <protection/>
    </xf>
    <xf numFmtId="176" fontId="5" fillId="25" borderId="17" xfId="50" applyNumberFormat="1" applyFont="1" applyFill="1" applyBorder="1" applyAlignment="1" applyProtection="1">
      <alignment/>
      <protection/>
    </xf>
    <xf numFmtId="41" fontId="5" fillId="25" borderId="54" xfId="50" applyNumberFormat="1" applyFont="1" applyFill="1" applyBorder="1" applyAlignment="1" applyProtection="1">
      <alignment/>
      <protection/>
    </xf>
    <xf numFmtId="41" fontId="5" fillId="25" borderId="16" xfId="50" applyNumberFormat="1" applyFont="1" applyFill="1" applyBorder="1" applyAlignment="1" applyProtection="1">
      <alignment/>
      <protection/>
    </xf>
    <xf numFmtId="41" fontId="5" fillId="25" borderId="112" xfId="50" applyNumberFormat="1" applyFont="1" applyFill="1" applyBorder="1" applyAlignment="1" applyProtection="1">
      <alignment/>
      <protection/>
    </xf>
    <xf numFmtId="41" fontId="5" fillId="25" borderId="15" xfId="50" applyNumberFormat="1" applyFont="1" applyFill="1" applyBorder="1" applyAlignment="1" applyProtection="1">
      <alignment/>
      <protection/>
    </xf>
    <xf numFmtId="176" fontId="5" fillId="25" borderId="113" xfId="50" applyNumberFormat="1" applyFont="1" applyFill="1" applyBorder="1" applyAlignment="1" applyProtection="1">
      <alignment/>
      <protection/>
    </xf>
    <xf numFmtId="41" fontId="5" fillId="25" borderId="12" xfId="50" applyNumberFormat="1" applyFont="1" applyFill="1" applyBorder="1" applyAlignment="1" applyProtection="1">
      <alignment horizontal="centerContinuous"/>
      <protection/>
    </xf>
    <xf numFmtId="41" fontId="5" fillId="25" borderId="19" xfId="50" applyNumberFormat="1" applyFont="1" applyFill="1" applyBorder="1" applyAlignment="1" applyProtection="1">
      <alignment horizontal="center"/>
      <protection/>
    </xf>
    <xf numFmtId="41" fontId="5" fillId="25" borderId="43" xfId="50" applyNumberFormat="1" applyFont="1" applyFill="1" applyBorder="1" applyAlignment="1" applyProtection="1">
      <alignment shrinkToFit="1"/>
      <protection/>
    </xf>
    <xf numFmtId="41" fontId="5" fillId="25" borderId="114" xfId="50" applyNumberFormat="1" applyFont="1" applyFill="1" applyBorder="1" applyAlignment="1" applyProtection="1">
      <alignment shrinkToFit="1"/>
      <protection/>
    </xf>
    <xf numFmtId="41" fontId="5" fillId="25" borderId="16" xfId="50" applyNumberFormat="1" applyFont="1" applyFill="1" applyBorder="1" applyAlignment="1" applyProtection="1">
      <alignment shrinkToFit="1"/>
      <protection/>
    </xf>
    <xf numFmtId="41" fontId="5" fillId="25" borderId="102" xfId="50" applyNumberFormat="1" applyFont="1" applyFill="1" applyBorder="1" applyAlignment="1" applyProtection="1">
      <alignment shrinkToFit="1"/>
      <protection/>
    </xf>
    <xf numFmtId="41" fontId="5" fillId="25" borderId="0" xfId="50" applyNumberFormat="1" applyFont="1" applyFill="1" applyBorder="1" applyAlignment="1" applyProtection="1">
      <alignment/>
      <protection/>
    </xf>
    <xf numFmtId="41" fontId="5" fillId="25" borderId="45" xfId="50" applyNumberFormat="1" applyFont="1" applyFill="1" applyBorder="1" applyAlignment="1" applyProtection="1">
      <alignment/>
      <protection/>
    </xf>
    <xf numFmtId="41" fontId="5" fillId="25" borderId="115" xfId="50" applyNumberFormat="1" applyFont="1" applyFill="1" applyBorder="1" applyAlignment="1" applyProtection="1">
      <alignment/>
      <protection/>
    </xf>
    <xf numFmtId="41" fontId="5" fillId="25" borderId="116" xfId="50" applyNumberFormat="1" applyFont="1" applyFill="1" applyBorder="1" applyAlignment="1" applyProtection="1">
      <alignment/>
      <protection/>
    </xf>
    <xf numFmtId="41" fontId="5" fillId="25" borderId="88" xfId="50" applyNumberFormat="1" applyFont="1" applyFill="1" applyBorder="1" applyAlignment="1" applyProtection="1">
      <alignment/>
      <protection/>
    </xf>
    <xf numFmtId="41" fontId="5" fillId="25" borderId="85" xfId="50" applyNumberFormat="1" applyFont="1" applyFill="1" applyBorder="1" applyAlignment="1" applyProtection="1">
      <alignment/>
      <protection/>
    </xf>
    <xf numFmtId="41" fontId="5" fillId="25" borderId="117" xfId="50" applyNumberFormat="1" applyFont="1" applyFill="1" applyBorder="1" applyAlignment="1" applyProtection="1">
      <alignment/>
      <protection/>
    </xf>
    <xf numFmtId="176" fontId="8" fillId="25" borderId="90" xfId="50" applyNumberFormat="1" applyFont="1" applyFill="1" applyBorder="1" applyAlignment="1" applyProtection="1">
      <alignment horizontal="center" vertical="center"/>
      <protection/>
    </xf>
    <xf numFmtId="176" fontId="8" fillId="25" borderId="118" xfId="50" applyNumberFormat="1" applyFont="1" applyFill="1" applyBorder="1" applyAlignment="1" applyProtection="1">
      <alignment horizontal="center" vertical="center"/>
      <protection/>
    </xf>
    <xf numFmtId="176" fontId="8" fillId="25" borderId="28" xfId="50" applyNumberFormat="1" applyFont="1" applyFill="1" applyBorder="1" applyAlignment="1" applyProtection="1">
      <alignment horizontal="center" vertical="center"/>
      <protection/>
    </xf>
    <xf numFmtId="176" fontId="8" fillId="25" borderId="53" xfId="50" applyNumberFormat="1" applyFont="1" applyFill="1" applyBorder="1" applyAlignment="1" applyProtection="1">
      <alignment horizontal="center" vertical="center"/>
      <protection/>
    </xf>
    <xf numFmtId="176" fontId="5" fillId="0" borderId="101" xfId="50" applyNumberFormat="1" applyFont="1" applyFill="1" applyBorder="1" applyAlignment="1" applyProtection="1">
      <alignment horizontal="center" vertical="center"/>
      <protection/>
    </xf>
    <xf numFmtId="176" fontId="5" fillId="0" borderId="13" xfId="50" applyNumberFormat="1" applyFont="1" applyFill="1" applyBorder="1" applyAlignment="1" applyProtection="1">
      <alignment horizontal="center" vertical="center"/>
      <protection/>
    </xf>
    <xf numFmtId="176" fontId="8" fillId="25" borderId="119" xfId="50" applyNumberFormat="1" applyFont="1" applyFill="1" applyBorder="1" applyAlignment="1" applyProtection="1">
      <alignment horizontal="center"/>
      <protection/>
    </xf>
    <xf numFmtId="176" fontId="8" fillId="25" borderId="120" xfId="50" applyNumberFormat="1" applyFont="1" applyFill="1" applyBorder="1" applyAlignment="1" applyProtection="1">
      <alignment horizontal="center"/>
      <protection/>
    </xf>
    <xf numFmtId="176" fontId="8" fillId="25" borderId="121" xfId="50" applyNumberFormat="1" applyFont="1" applyFill="1" applyBorder="1" applyAlignment="1" applyProtection="1">
      <alignment horizontal="center"/>
      <protection/>
    </xf>
    <xf numFmtId="176" fontId="8" fillId="25" borderId="39" xfId="50" applyNumberFormat="1" applyFont="1" applyFill="1" applyBorder="1" applyAlignment="1" applyProtection="1">
      <alignment horizontal="center" vertical="center"/>
      <protection/>
    </xf>
    <xf numFmtId="176" fontId="8" fillId="25" borderId="122" xfId="50" applyNumberFormat="1" applyFont="1" applyFill="1" applyBorder="1" applyAlignment="1" applyProtection="1">
      <alignment horizontal="center" vertical="center"/>
      <protection/>
    </xf>
    <xf numFmtId="176" fontId="8" fillId="25" borderId="19" xfId="50" applyNumberFormat="1" applyFont="1" applyFill="1" applyBorder="1" applyAlignment="1" applyProtection="1">
      <alignment horizontal="center" vertical="center"/>
      <protection/>
    </xf>
    <xf numFmtId="176" fontId="8" fillId="25" borderId="30" xfId="50" applyNumberFormat="1" applyFont="1" applyFill="1" applyBorder="1" applyAlignment="1" applyProtection="1">
      <alignment horizontal="center" vertical="center"/>
      <protection/>
    </xf>
    <xf numFmtId="176" fontId="5" fillId="0" borderId="123" xfId="50" applyNumberFormat="1" applyFont="1" applyFill="1" applyBorder="1" applyAlignment="1" applyProtection="1">
      <alignment horizontal="center"/>
      <protection/>
    </xf>
    <xf numFmtId="176" fontId="5" fillId="0" borderId="124" xfId="50" applyNumberFormat="1" applyFont="1" applyFill="1" applyBorder="1" applyAlignment="1" applyProtection="1">
      <alignment horizontal="center"/>
      <protection/>
    </xf>
    <xf numFmtId="176" fontId="5" fillId="0" borderId="125" xfId="50" applyNumberFormat="1" applyFont="1" applyFill="1" applyBorder="1" applyAlignment="1" applyProtection="1">
      <alignment horizontal="center"/>
      <protection/>
    </xf>
    <xf numFmtId="176" fontId="5" fillId="0" borderId="126" xfId="50" applyNumberFormat="1" applyFont="1" applyFill="1" applyBorder="1" applyAlignment="1" applyProtection="1">
      <alignment horizontal="center"/>
      <protection/>
    </xf>
    <xf numFmtId="176" fontId="5" fillId="0" borderId="127" xfId="50" applyNumberFormat="1" applyFont="1" applyFill="1" applyBorder="1" applyAlignment="1" applyProtection="1">
      <alignment horizontal="center"/>
      <protection/>
    </xf>
    <xf numFmtId="176" fontId="8" fillId="25" borderId="128" xfId="50" applyNumberFormat="1" applyFont="1" applyFill="1" applyBorder="1" applyAlignment="1" applyProtection="1">
      <alignment horizontal="center"/>
      <protection/>
    </xf>
    <xf numFmtId="176" fontId="8" fillId="25" borderId="129" xfId="50" applyNumberFormat="1" applyFont="1" applyFill="1" applyBorder="1" applyAlignment="1" applyProtection="1">
      <alignment horizontal="center"/>
      <protection/>
    </xf>
    <xf numFmtId="176" fontId="5" fillId="25" borderId="26" xfId="50" applyNumberFormat="1" applyFont="1" applyFill="1" applyBorder="1" applyAlignment="1" applyProtection="1">
      <alignment horizontal="center"/>
      <protection/>
    </xf>
    <xf numFmtId="176" fontId="5" fillId="25" borderId="27" xfId="50" applyNumberFormat="1" applyFont="1" applyFill="1" applyBorder="1" applyAlignment="1" applyProtection="1">
      <alignment horizontal="center"/>
      <protection/>
    </xf>
    <xf numFmtId="176" fontId="5" fillId="0" borderId="18" xfId="50" applyNumberFormat="1" applyFont="1" applyFill="1" applyBorder="1" applyAlignment="1" applyProtection="1">
      <alignment horizontal="center"/>
      <protection/>
    </xf>
    <xf numFmtId="176" fontId="5" fillId="0" borderId="51" xfId="50" applyNumberFormat="1" applyFont="1" applyFill="1" applyBorder="1" applyAlignment="1" applyProtection="1">
      <alignment horizontal="center"/>
      <protection/>
    </xf>
    <xf numFmtId="176" fontId="5" fillId="0" borderId="90" xfId="50" applyNumberFormat="1" applyFont="1" applyFill="1" applyBorder="1" applyAlignment="1" applyProtection="1">
      <alignment horizontal="center" vertical="center"/>
      <protection/>
    </xf>
    <xf numFmtId="176" fontId="5" fillId="0" borderId="118" xfId="50" applyNumberFormat="1" applyFont="1" applyFill="1" applyBorder="1" applyAlignment="1" applyProtection="1">
      <alignment horizontal="center" vertical="center"/>
      <protection/>
    </xf>
    <xf numFmtId="176" fontId="5" fillId="0" borderId="28" xfId="50" applyNumberFormat="1" applyFont="1" applyFill="1" applyBorder="1" applyAlignment="1" applyProtection="1">
      <alignment horizontal="center" vertical="center"/>
      <protection/>
    </xf>
    <xf numFmtId="176" fontId="5" fillId="0" borderId="53" xfId="50" applyNumberFormat="1" applyFont="1" applyFill="1" applyBorder="1" applyAlignment="1" applyProtection="1">
      <alignment horizontal="center" vertical="center"/>
      <protection/>
    </xf>
    <xf numFmtId="176" fontId="5" fillId="0" borderId="26" xfId="50" applyNumberFormat="1" applyFont="1" applyFill="1" applyBorder="1" applyAlignment="1" applyProtection="1">
      <alignment horizontal="center"/>
      <protection/>
    </xf>
    <xf numFmtId="176" fontId="5" fillId="0" borderId="27" xfId="50" applyNumberFormat="1" applyFont="1" applyFill="1" applyBorder="1" applyAlignment="1" applyProtection="1">
      <alignment horizontal="center"/>
      <protection/>
    </xf>
    <xf numFmtId="176" fontId="5" fillId="0" borderId="98" xfId="50" applyNumberFormat="1" applyFont="1" applyFill="1" applyBorder="1" applyAlignment="1" applyProtection="1">
      <alignment horizontal="center" vertical="center"/>
      <protection/>
    </xf>
    <xf numFmtId="176" fontId="5" fillId="0" borderId="122" xfId="50" applyNumberFormat="1" applyFont="1" applyFill="1" applyBorder="1" applyAlignment="1" applyProtection="1">
      <alignment horizontal="center" vertical="center"/>
      <protection/>
    </xf>
    <xf numFmtId="176" fontId="5" fillId="0" borderId="29" xfId="50" applyNumberFormat="1" applyFont="1" applyFill="1" applyBorder="1" applyAlignment="1" applyProtection="1">
      <alignment horizontal="center" vertical="center"/>
      <protection/>
    </xf>
    <xf numFmtId="176" fontId="5" fillId="0" borderId="30" xfId="50" applyNumberFormat="1" applyFont="1" applyFill="1" applyBorder="1" applyAlignment="1" applyProtection="1">
      <alignment horizontal="center" vertical="center"/>
      <protection/>
    </xf>
    <xf numFmtId="176" fontId="8" fillId="25" borderId="18" xfId="50" applyNumberFormat="1" applyFont="1" applyFill="1" applyBorder="1" applyAlignment="1" applyProtection="1">
      <alignment horizontal="center"/>
      <protection/>
    </xf>
    <xf numFmtId="176" fontId="8" fillId="25" borderId="51" xfId="50" applyNumberFormat="1" applyFont="1" applyFill="1" applyBorder="1" applyAlignment="1" applyProtection="1">
      <alignment horizontal="center"/>
      <protection/>
    </xf>
    <xf numFmtId="41" fontId="5" fillId="0" borderId="20" xfId="50" applyNumberFormat="1" applyFont="1" applyBorder="1" applyAlignment="1" applyProtection="1">
      <alignment horizontal="center" vertical="center"/>
      <protection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1" fontId="6" fillId="0" borderId="0" xfId="50" applyNumberFormat="1" applyFont="1" applyAlignment="1" applyProtection="1">
      <alignment horizontal="center"/>
      <protection/>
    </xf>
    <xf numFmtId="176" fontId="5" fillId="0" borderId="101" xfId="50" applyNumberFormat="1" applyFont="1" applyBorder="1" applyAlignment="1" applyProtection="1">
      <alignment horizontal="center" vertical="center"/>
      <protection/>
    </xf>
    <xf numFmtId="176" fontId="5" fillId="0" borderId="13" xfId="50" applyNumberFormat="1" applyFont="1" applyBorder="1" applyAlignment="1" applyProtection="1">
      <alignment horizontal="center" vertical="center"/>
      <protection/>
    </xf>
    <xf numFmtId="176" fontId="8" fillId="25" borderId="26" xfId="50" applyNumberFormat="1" applyFont="1" applyFill="1" applyBorder="1" applyAlignment="1" applyProtection="1">
      <alignment horizontal="center"/>
      <protection/>
    </xf>
    <xf numFmtId="176" fontId="8" fillId="25" borderId="27" xfId="50" applyNumberFormat="1" applyFont="1" applyFill="1" applyBorder="1" applyAlignment="1" applyProtection="1">
      <alignment horizontal="center"/>
      <protection/>
    </xf>
    <xf numFmtId="176" fontId="5" fillId="0" borderId="26" xfId="50" applyNumberFormat="1" applyFont="1" applyBorder="1" applyAlignment="1" applyProtection="1">
      <alignment horizontal="center"/>
      <protection/>
    </xf>
    <xf numFmtId="176" fontId="5" fillId="0" borderId="27" xfId="50" applyNumberFormat="1" applyFont="1" applyBorder="1" applyAlignment="1" applyProtection="1">
      <alignment horizontal="center"/>
      <protection/>
    </xf>
    <xf numFmtId="176" fontId="5" fillId="0" borderId="90" xfId="50" applyNumberFormat="1" applyFont="1" applyBorder="1" applyAlignment="1" applyProtection="1">
      <alignment horizontal="center" vertical="center"/>
      <protection/>
    </xf>
    <xf numFmtId="176" fontId="5" fillId="0" borderId="118" xfId="50" applyNumberFormat="1" applyFont="1" applyBorder="1" applyAlignment="1" applyProtection="1">
      <alignment horizontal="center" vertical="center"/>
      <protection/>
    </xf>
    <xf numFmtId="176" fontId="5" fillId="0" borderId="28" xfId="50" applyNumberFormat="1" applyFont="1" applyBorder="1" applyAlignment="1" applyProtection="1">
      <alignment horizontal="center" vertical="center"/>
      <protection/>
    </xf>
    <xf numFmtId="176" fontId="5" fillId="0" borderId="53" xfId="50" applyNumberFormat="1" applyFont="1" applyBorder="1" applyAlignment="1" applyProtection="1">
      <alignment horizontal="center" vertical="center"/>
      <protection/>
    </xf>
    <xf numFmtId="176" fontId="5" fillId="0" borderId="18" xfId="50" applyNumberFormat="1" applyFont="1" applyBorder="1" applyAlignment="1" applyProtection="1">
      <alignment horizontal="center"/>
      <protection/>
    </xf>
    <xf numFmtId="176" fontId="5" fillId="0" borderId="51" xfId="50" applyNumberFormat="1" applyFont="1" applyBorder="1" applyAlignment="1" applyProtection="1">
      <alignment horizontal="center"/>
      <protection/>
    </xf>
    <xf numFmtId="176" fontId="5" fillId="0" borderId="98" xfId="50" applyNumberFormat="1" applyFont="1" applyBorder="1" applyAlignment="1" applyProtection="1">
      <alignment horizontal="center" vertical="center"/>
      <protection/>
    </xf>
    <xf numFmtId="176" fontId="5" fillId="0" borderId="122" xfId="50" applyNumberFormat="1" applyFont="1" applyBorder="1" applyAlignment="1" applyProtection="1">
      <alignment horizontal="center" vertical="center"/>
      <protection/>
    </xf>
    <xf numFmtId="176" fontId="5" fillId="0" borderId="29" xfId="50" applyNumberFormat="1" applyFont="1" applyBorder="1" applyAlignment="1" applyProtection="1">
      <alignment horizontal="center" vertical="center"/>
      <protection/>
    </xf>
    <xf numFmtId="176" fontId="5" fillId="0" borderId="30" xfId="50" applyNumberFormat="1" applyFont="1" applyBorder="1" applyAlignment="1" applyProtection="1">
      <alignment horizontal="center" vertical="center"/>
      <protection/>
    </xf>
    <xf numFmtId="176" fontId="8" fillId="25" borderId="130" xfId="50" applyNumberFormat="1" applyFont="1" applyFill="1" applyBorder="1" applyAlignment="1" applyProtection="1">
      <alignment horizontal="center"/>
      <protection/>
    </xf>
    <xf numFmtId="176" fontId="8" fillId="25" borderId="131" xfId="50" applyNumberFormat="1" applyFont="1" applyFill="1" applyBorder="1" applyAlignment="1" applyProtection="1">
      <alignment horizontal="center"/>
      <protection/>
    </xf>
    <xf numFmtId="176" fontId="5" fillId="0" borderId="90" xfId="50" applyNumberFormat="1" applyFont="1" applyFill="1" applyBorder="1" applyAlignment="1" applyProtection="1">
      <alignment horizontal="center"/>
      <protection/>
    </xf>
    <xf numFmtId="176" fontId="5" fillId="0" borderId="132" xfId="50" applyNumberFormat="1" applyFont="1" applyFill="1" applyBorder="1" applyAlignment="1" applyProtection="1">
      <alignment horizontal="center"/>
      <protection/>
    </xf>
    <xf numFmtId="176" fontId="8" fillId="25" borderId="133" xfId="50" applyNumberFormat="1" applyFont="1" applyFill="1" applyBorder="1" applyAlignment="1" applyProtection="1">
      <alignment horizontal="center"/>
      <protection/>
    </xf>
    <xf numFmtId="176" fontId="8" fillId="25" borderId="113" xfId="50" applyNumberFormat="1" applyFont="1" applyFill="1" applyBorder="1" applyAlignment="1" applyProtection="1">
      <alignment horizontal="center"/>
      <protection/>
    </xf>
    <xf numFmtId="176" fontId="8" fillId="25" borderId="134" xfId="50" applyNumberFormat="1" applyFont="1" applyFill="1" applyBorder="1" applyAlignment="1" applyProtection="1">
      <alignment horizontal="center"/>
      <protection/>
    </xf>
    <xf numFmtId="176" fontId="5" fillId="0" borderId="98" xfId="50" applyNumberFormat="1" applyFont="1" applyFill="1" applyBorder="1" applyAlignment="1" applyProtection="1">
      <alignment horizontal="center"/>
      <protection/>
    </xf>
    <xf numFmtId="176" fontId="5" fillId="0" borderId="39" xfId="50" applyNumberFormat="1" applyFont="1" applyFill="1" applyBorder="1" applyAlignment="1" applyProtection="1">
      <alignment horizontal="center"/>
      <protection/>
    </xf>
    <xf numFmtId="176" fontId="5" fillId="0" borderId="122" xfId="50" applyNumberFormat="1" applyFont="1" applyFill="1" applyBorder="1" applyAlignment="1" applyProtection="1">
      <alignment horizontal="center"/>
      <protection/>
    </xf>
    <xf numFmtId="176" fontId="8" fillId="25" borderId="135" xfId="50" applyNumberFormat="1" applyFont="1" applyFill="1" applyBorder="1" applyAlignment="1" applyProtection="1">
      <alignment horizontal="center" vertical="center"/>
      <protection/>
    </xf>
    <xf numFmtId="176" fontId="8" fillId="25" borderId="67" xfId="50" applyNumberFormat="1" applyFont="1" applyFill="1" applyBorder="1" applyAlignment="1" applyProtection="1">
      <alignment horizontal="center" vertical="center"/>
      <protection/>
    </xf>
    <xf numFmtId="176" fontId="5" fillId="0" borderId="136" xfId="50" applyNumberFormat="1" applyFont="1" applyFill="1" applyBorder="1" applyAlignment="1" applyProtection="1">
      <alignment horizontal="center"/>
      <protection/>
    </xf>
    <xf numFmtId="176" fontId="8" fillId="25" borderId="137" xfId="50" applyNumberFormat="1" applyFont="1" applyFill="1" applyBorder="1" applyAlignment="1" applyProtection="1">
      <alignment horizontal="center"/>
      <protection/>
    </xf>
    <xf numFmtId="176" fontId="8" fillId="25" borderId="138" xfId="50" applyNumberFormat="1" applyFont="1" applyFill="1" applyBorder="1" applyAlignment="1" applyProtection="1">
      <alignment horizontal="center"/>
      <protection/>
    </xf>
    <xf numFmtId="176" fontId="5" fillId="0" borderId="52" xfId="50" applyNumberFormat="1" applyFont="1" applyBorder="1" applyAlignment="1" applyProtection="1">
      <alignment horizontal="center"/>
      <protection/>
    </xf>
    <xf numFmtId="176" fontId="8" fillId="25" borderId="52" xfId="50" applyNumberFormat="1" applyFont="1" applyFill="1" applyBorder="1" applyAlignment="1" applyProtection="1">
      <alignment horizontal="center"/>
      <protection/>
    </xf>
    <xf numFmtId="176" fontId="5" fillId="0" borderId="135" xfId="50" applyNumberFormat="1" applyFont="1" applyBorder="1" applyAlignment="1" applyProtection="1">
      <alignment horizontal="center" vertical="center"/>
      <protection/>
    </xf>
    <xf numFmtId="176" fontId="5" fillId="0" borderId="67" xfId="50" applyNumberFormat="1" applyFont="1" applyBorder="1" applyAlignment="1" applyProtection="1">
      <alignment horizontal="center" vertical="center"/>
      <protection/>
    </xf>
    <xf numFmtId="176" fontId="5" fillId="0" borderId="123" xfId="50" applyNumberFormat="1" applyFont="1" applyBorder="1" applyAlignment="1" applyProtection="1">
      <alignment horizontal="center"/>
      <protection/>
    </xf>
    <xf numFmtId="176" fontId="5" fillId="0" borderId="124" xfId="50" applyNumberFormat="1" applyFont="1" applyBorder="1" applyAlignment="1" applyProtection="1">
      <alignment horizontal="center"/>
      <protection/>
    </xf>
    <xf numFmtId="176" fontId="5" fillId="0" borderId="125" xfId="50" applyNumberFormat="1" applyFont="1" applyBorder="1" applyAlignment="1" applyProtection="1">
      <alignment horizontal="center"/>
      <protection/>
    </xf>
    <xf numFmtId="176" fontId="5" fillId="0" borderId="126" xfId="50" applyNumberFormat="1" applyFont="1" applyBorder="1" applyAlignment="1" applyProtection="1">
      <alignment horizontal="center"/>
      <protection/>
    </xf>
    <xf numFmtId="176" fontId="5" fillId="0" borderId="127" xfId="50" applyNumberFormat="1" applyFont="1" applyBorder="1" applyAlignment="1" applyProtection="1">
      <alignment horizontal="center"/>
      <protection/>
    </xf>
    <xf numFmtId="176" fontId="5" fillId="0" borderId="139" xfId="50" applyNumberFormat="1" applyFont="1" applyBorder="1" applyAlignment="1" applyProtection="1">
      <alignment horizontal="center" vertical="center"/>
      <protection/>
    </xf>
    <xf numFmtId="176" fontId="5" fillId="0" borderId="12" xfId="50" applyNumberFormat="1" applyFont="1" applyBorder="1" applyAlignment="1" applyProtection="1">
      <alignment horizontal="center" vertical="center"/>
      <protection/>
    </xf>
    <xf numFmtId="176" fontId="8" fillId="25" borderId="98" xfId="50" applyNumberFormat="1" applyFont="1" applyFill="1" applyBorder="1" applyAlignment="1" applyProtection="1">
      <alignment horizontal="center" vertical="center"/>
      <protection/>
    </xf>
    <xf numFmtId="176" fontId="8" fillId="25" borderId="29" xfId="50" applyNumberFormat="1" applyFont="1" applyFill="1" applyBorder="1" applyAlignment="1" applyProtection="1">
      <alignment horizontal="center" vertical="center"/>
      <protection/>
    </xf>
    <xf numFmtId="41" fontId="5" fillId="0" borderId="20" xfId="50" applyNumberFormat="1" applyFont="1" applyFill="1" applyBorder="1" applyAlignment="1" applyProtection="1">
      <alignment horizontal="center"/>
      <protection/>
    </xf>
    <xf numFmtId="41" fontId="5" fillId="0" borderId="41" xfId="50" applyNumberFormat="1" applyFont="1" applyFill="1" applyBorder="1" applyAlignment="1" applyProtection="1">
      <alignment horizontal="center"/>
      <protection/>
    </xf>
    <xf numFmtId="41" fontId="5" fillId="0" borderId="42" xfId="50" applyNumberFormat="1" applyFont="1" applyFill="1" applyBorder="1" applyAlignment="1" applyProtection="1">
      <alignment horizontal="center"/>
      <protection/>
    </xf>
    <xf numFmtId="41" fontId="5" fillId="0" borderId="20" xfId="50" applyNumberFormat="1" applyFont="1" applyBorder="1" applyAlignment="1" applyProtection="1">
      <alignment horizontal="center"/>
      <protection/>
    </xf>
    <xf numFmtId="41" fontId="5" fillId="0" borderId="41" xfId="50" applyNumberFormat="1" applyFont="1" applyBorder="1" applyAlignment="1" applyProtection="1">
      <alignment horizontal="center"/>
      <protection/>
    </xf>
    <xf numFmtId="41" fontId="5" fillId="0" borderId="42" xfId="50" applyNumberFormat="1" applyFont="1" applyBorder="1" applyAlignment="1" applyProtection="1">
      <alignment horizontal="center"/>
      <protection/>
    </xf>
    <xf numFmtId="41" fontId="5" fillId="25" borderId="20" xfId="50" applyNumberFormat="1" applyFont="1" applyFill="1" applyBorder="1" applyAlignment="1" applyProtection="1">
      <alignment horizontal="center"/>
      <protection/>
    </xf>
    <xf numFmtId="41" fontId="5" fillId="25" borderId="41" xfId="50" applyNumberFormat="1" applyFont="1" applyFill="1" applyBorder="1" applyAlignment="1" applyProtection="1">
      <alignment horizontal="center"/>
      <protection/>
    </xf>
    <xf numFmtId="41" fontId="5" fillId="25" borderId="140" xfId="50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1"/>
  <sheetViews>
    <sheetView zoomScale="70" zoomScaleNormal="70" workbookViewId="0" topLeftCell="A1">
      <pane xSplit="3" ySplit="5" topLeftCell="AH60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M75" sqref="AM75"/>
    </sheetView>
  </sheetViews>
  <sheetFormatPr defaultColWidth="10.625" defaultRowHeight="13.5"/>
  <cols>
    <col min="1" max="1" width="5.75390625" style="14" customWidth="1"/>
    <col min="2" max="2" width="20.625" style="14" customWidth="1"/>
    <col min="3" max="3" width="9.625" style="14" customWidth="1"/>
    <col min="4" max="4" width="13.50390625" style="13" bestFit="1" customWidth="1"/>
    <col min="5" max="5" width="15.25390625" style="13" customWidth="1"/>
    <col min="6" max="6" width="20.125" style="13" bestFit="1" customWidth="1"/>
    <col min="7" max="8" width="15.375" style="13" bestFit="1" customWidth="1"/>
    <col min="9" max="9" width="18.25390625" style="13" bestFit="1" customWidth="1"/>
    <col min="10" max="10" width="15.375" style="13" bestFit="1" customWidth="1"/>
    <col min="11" max="11" width="16.625" style="13" customWidth="1"/>
    <col min="12" max="12" width="18.25390625" style="13" bestFit="1" customWidth="1"/>
    <col min="13" max="13" width="15.375" style="13" bestFit="1" customWidth="1"/>
    <col min="14" max="14" width="16.625" style="13" customWidth="1"/>
    <col min="15" max="15" width="18.25390625" style="13" bestFit="1" customWidth="1"/>
    <col min="16" max="16" width="15.50390625" style="13" customWidth="1"/>
    <col min="17" max="17" width="16.625" style="13" customWidth="1"/>
    <col min="18" max="18" width="17.375" style="13" customWidth="1"/>
    <col min="19" max="19" width="13.375" style="15" bestFit="1" customWidth="1"/>
    <col min="20" max="20" width="16.625" style="15" customWidth="1"/>
    <col min="21" max="21" width="18.125" style="15" bestFit="1" customWidth="1"/>
    <col min="22" max="22" width="15.25390625" style="15" bestFit="1" customWidth="1"/>
    <col min="23" max="23" width="16.625" style="15" customWidth="1"/>
    <col min="24" max="24" width="18.125" style="15" bestFit="1" customWidth="1"/>
    <col min="25" max="25" width="13.375" style="13" bestFit="1" customWidth="1"/>
    <col min="26" max="26" width="16.625" style="13" customWidth="1"/>
    <col min="27" max="27" width="18.125" style="13" bestFit="1" customWidth="1"/>
    <col min="28" max="28" width="17.375" style="13" bestFit="1" customWidth="1"/>
    <col min="29" max="29" width="16.625" style="13" customWidth="1"/>
    <col min="30" max="30" width="18.625" style="13" bestFit="1" customWidth="1"/>
    <col min="31" max="31" width="13.50390625" style="13" bestFit="1" customWidth="1"/>
    <col min="32" max="32" width="16.625" style="13" customWidth="1"/>
    <col min="33" max="33" width="18.125" style="13" bestFit="1" customWidth="1"/>
    <col min="34" max="34" width="13.375" style="13" bestFit="1" customWidth="1"/>
    <col min="35" max="35" width="16.625" style="13" customWidth="1"/>
    <col min="36" max="36" width="17.375" style="13" customWidth="1"/>
    <col min="37" max="37" width="16.25390625" style="13" customWidth="1"/>
    <col min="38" max="38" width="16.625" style="13" customWidth="1"/>
    <col min="39" max="39" width="18.125" style="13" bestFit="1" customWidth="1"/>
    <col min="40" max="40" width="15.50390625" style="326" customWidth="1"/>
    <col min="41" max="41" width="18.625" style="326" customWidth="1"/>
    <col min="42" max="42" width="19.25390625" style="326" customWidth="1"/>
    <col min="43" max="43" width="9.50390625" style="14" customWidth="1"/>
    <col min="44" max="44" width="22.625" style="14" customWidth="1"/>
    <col min="45" max="45" width="5.875" style="14" customWidth="1"/>
    <col min="46" max="16384" width="10.625" style="15" customWidth="1"/>
  </cols>
  <sheetData>
    <row r="1" spans="1:25" ht="32.25">
      <c r="A1" s="489" t="s">
        <v>87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3"/>
    </row>
    <row r="2" spans="1:45" ht="19.5" thickBot="1">
      <c r="A2" s="16" t="s">
        <v>74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  <c r="U2" s="18"/>
      <c r="V2" s="18"/>
      <c r="W2" s="18"/>
      <c r="X2" s="18"/>
      <c r="Y2" s="17" t="s">
        <v>1</v>
      </c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324"/>
      <c r="AO2" s="324"/>
      <c r="AP2" s="324"/>
      <c r="AQ2" s="19"/>
      <c r="AR2" s="20"/>
      <c r="AS2" s="20"/>
    </row>
    <row r="3" spans="1:46" ht="18.75">
      <c r="A3" s="21"/>
      <c r="B3" s="20"/>
      <c r="C3" s="20"/>
      <c r="D3" s="22" t="s">
        <v>2</v>
      </c>
      <c r="E3" s="23"/>
      <c r="F3" s="23"/>
      <c r="G3" s="22" t="s">
        <v>3</v>
      </c>
      <c r="H3" s="23"/>
      <c r="I3" s="23"/>
      <c r="J3" s="22" t="s">
        <v>4</v>
      </c>
      <c r="K3" s="23"/>
      <c r="L3" s="23"/>
      <c r="M3" s="22" t="s">
        <v>5</v>
      </c>
      <c r="N3" s="23"/>
      <c r="O3" s="23"/>
      <c r="P3" s="22" t="s">
        <v>6</v>
      </c>
      <c r="Q3" s="23"/>
      <c r="R3" s="23"/>
      <c r="S3" s="22" t="s">
        <v>7</v>
      </c>
      <c r="T3" s="23"/>
      <c r="U3" s="23"/>
      <c r="V3" s="486" t="s">
        <v>82</v>
      </c>
      <c r="W3" s="487"/>
      <c r="X3" s="488"/>
      <c r="Y3" s="24" t="s">
        <v>9</v>
      </c>
      <c r="Z3" s="23"/>
      <c r="AA3" s="23"/>
      <c r="AB3" s="22" t="s">
        <v>10</v>
      </c>
      <c r="AC3" s="23"/>
      <c r="AD3" s="23"/>
      <c r="AE3" s="22" t="s">
        <v>11</v>
      </c>
      <c r="AF3" s="23"/>
      <c r="AG3" s="23"/>
      <c r="AH3" s="22" t="s">
        <v>12</v>
      </c>
      <c r="AI3" s="23"/>
      <c r="AJ3" s="23"/>
      <c r="AK3" s="22" t="s">
        <v>13</v>
      </c>
      <c r="AL3" s="23"/>
      <c r="AM3" s="23"/>
      <c r="AN3" s="437" t="s">
        <v>14</v>
      </c>
      <c r="AO3" s="328"/>
      <c r="AP3" s="328"/>
      <c r="AQ3" s="25"/>
      <c r="AR3" s="26"/>
      <c r="AS3" s="27"/>
      <c r="AT3" s="28"/>
    </row>
    <row r="4" spans="1:46" ht="18.75">
      <c r="A4" s="21"/>
      <c r="B4" s="20"/>
      <c r="C4" s="20"/>
      <c r="D4" s="29" t="s">
        <v>15</v>
      </c>
      <c r="E4" s="29" t="s">
        <v>16</v>
      </c>
      <c r="F4" s="29" t="s">
        <v>17</v>
      </c>
      <c r="G4" s="29" t="s">
        <v>15</v>
      </c>
      <c r="H4" s="29" t="s">
        <v>16</v>
      </c>
      <c r="I4" s="29" t="s">
        <v>17</v>
      </c>
      <c r="J4" s="29" t="s">
        <v>15</v>
      </c>
      <c r="K4" s="29" t="s">
        <v>16</v>
      </c>
      <c r="L4" s="29" t="s">
        <v>17</v>
      </c>
      <c r="M4" s="29" t="s">
        <v>15</v>
      </c>
      <c r="N4" s="29" t="s">
        <v>16</v>
      </c>
      <c r="O4" s="29" t="s">
        <v>17</v>
      </c>
      <c r="P4" s="29" t="s">
        <v>15</v>
      </c>
      <c r="Q4" s="29" t="s">
        <v>16</v>
      </c>
      <c r="R4" s="29" t="s">
        <v>17</v>
      </c>
      <c r="S4" s="30" t="s">
        <v>15</v>
      </c>
      <c r="T4" s="31" t="s">
        <v>16</v>
      </c>
      <c r="U4" s="31" t="s">
        <v>17</v>
      </c>
      <c r="V4" s="30" t="s">
        <v>15</v>
      </c>
      <c r="W4" s="31" t="s">
        <v>16</v>
      </c>
      <c r="X4" s="32" t="s">
        <v>17</v>
      </c>
      <c r="Y4" s="29" t="s">
        <v>15</v>
      </c>
      <c r="Z4" s="29" t="s">
        <v>16</v>
      </c>
      <c r="AA4" s="29" t="s">
        <v>17</v>
      </c>
      <c r="AB4" s="29" t="s">
        <v>15</v>
      </c>
      <c r="AC4" s="29" t="s">
        <v>16</v>
      </c>
      <c r="AD4" s="29" t="s">
        <v>17</v>
      </c>
      <c r="AE4" s="29" t="s">
        <v>15</v>
      </c>
      <c r="AF4" s="29" t="s">
        <v>16</v>
      </c>
      <c r="AG4" s="29" t="s">
        <v>17</v>
      </c>
      <c r="AH4" s="29" t="s">
        <v>15</v>
      </c>
      <c r="AI4" s="29" t="s">
        <v>16</v>
      </c>
      <c r="AJ4" s="29" t="s">
        <v>17</v>
      </c>
      <c r="AK4" s="29" t="s">
        <v>15</v>
      </c>
      <c r="AL4" s="29" t="s">
        <v>16</v>
      </c>
      <c r="AM4" s="29" t="s">
        <v>17</v>
      </c>
      <c r="AN4" s="330" t="s">
        <v>15</v>
      </c>
      <c r="AO4" s="330" t="s">
        <v>16</v>
      </c>
      <c r="AP4" s="330" t="s">
        <v>17</v>
      </c>
      <c r="AQ4" s="33"/>
      <c r="AR4" s="20"/>
      <c r="AS4" s="34"/>
      <c r="AT4" s="28"/>
    </row>
    <row r="5" spans="1:48" ht="18.75">
      <c r="A5" s="35"/>
      <c r="B5" s="36"/>
      <c r="C5" s="36"/>
      <c r="D5" s="37" t="s">
        <v>18</v>
      </c>
      <c r="E5" s="37" t="s">
        <v>19</v>
      </c>
      <c r="F5" s="37" t="s">
        <v>20</v>
      </c>
      <c r="G5" s="37" t="s">
        <v>18</v>
      </c>
      <c r="H5" s="37" t="s">
        <v>19</v>
      </c>
      <c r="I5" s="37" t="s">
        <v>20</v>
      </c>
      <c r="J5" s="37" t="s">
        <v>18</v>
      </c>
      <c r="K5" s="37" t="s">
        <v>19</v>
      </c>
      <c r="L5" s="99" t="s">
        <v>20</v>
      </c>
      <c r="M5" s="109" t="s">
        <v>18</v>
      </c>
      <c r="N5" s="37" t="s">
        <v>19</v>
      </c>
      <c r="O5" s="99" t="s">
        <v>20</v>
      </c>
      <c r="P5" s="109" t="s">
        <v>18</v>
      </c>
      <c r="Q5" s="37" t="s">
        <v>19</v>
      </c>
      <c r="R5" s="99" t="s">
        <v>20</v>
      </c>
      <c r="S5" s="112" t="s">
        <v>18</v>
      </c>
      <c r="T5" s="38" t="s">
        <v>19</v>
      </c>
      <c r="U5" s="100" t="s">
        <v>20</v>
      </c>
      <c r="V5" s="98" t="s">
        <v>18</v>
      </c>
      <c r="W5" s="38" t="s">
        <v>19</v>
      </c>
      <c r="X5" s="39" t="s">
        <v>20</v>
      </c>
      <c r="Y5" s="37" t="s">
        <v>18</v>
      </c>
      <c r="Z5" s="37" t="s">
        <v>19</v>
      </c>
      <c r="AA5" s="99" t="s">
        <v>20</v>
      </c>
      <c r="AB5" s="109" t="s">
        <v>18</v>
      </c>
      <c r="AC5" s="37" t="s">
        <v>19</v>
      </c>
      <c r="AD5" s="37" t="s">
        <v>20</v>
      </c>
      <c r="AE5" s="37" t="s">
        <v>18</v>
      </c>
      <c r="AF5" s="37" t="s">
        <v>19</v>
      </c>
      <c r="AG5" s="37" t="s">
        <v>20</v>
      </c>
      <c r="AH5" s="37" t="s">
        <v>18</v>
      </c>
      <c r="AI5" s="37" t="s">
        <v>19</v>
      </c>
      <c r="AJ5" s="37" t="s">
        <v>20</v>
      </c>
      <c r="AK5" s="37" t="s">
        <v>18</v>
      </c>
      <c r="AL5" s="37" t="s">
        <v>19</v>
      </c>
      <c r="AM5" s="99" t="s">
        <v>20</v>
      </c>
      <c r="AN5" s="438" t="s">
        <v>18</v>
      </c>
      <c r="AO5" s="332" t="s">
        <v>19</v>
      </c>
      <c r="AP5" s="332" t="s">
        <v>20</v>
      </c>
      <c r="AQ5" s="40"/>
      <c r="AR5" s="36"/>
      <c r="AS5" s="41"/>
      <c r="AT5" s="103"/>
      <c r="AU5" s="28"/>
      <c r="AV5" s="28"/>
    </row>
    <row r="6" spans="1:48" s="174" customFormat="1" ht="18.75">
      <c r="A6" s="237" t="s">
        <v>21</v>
      </c>
      <c r="B6" s="454" t="s">
        <v>22</v>
      </c>
      <c r="C6" s="239" t="s">
        <v>23</v>
      </c>
      <c r="D6" s="240"/>
      <c r="E6" s="241"/>
      <c r="F6" s="241"/>
      <c r="G6" s="240"/>
      <c r="H6" s="241"/>
      <c r="I6" s="241"/>
      <c r="J6" s="240" t="s">
        <v>0</v>
      </c>
      <c r="K6" s="241" t="s">
        <v>0</v>
      </c>
      <c r="L6" s="241" t="s">
        <v>0</v>
      </c>
      <c r="M6" s="240" t="s">
        <v>0</v>
      </c>
      <c r="N6" s="241" t="s">
        <v>0</v>
      </c>
      <c r="O6" s="241" t="s">
        <v>0</v>
      </c>
      <c r="P6" s="240" t="s">
        <v>0</v>
      </c>
      <c r="Q6" s="241" t="s">
        <v>0</v>
      </c>
      <c r="R6" s="241" t="s">
        <v>0</v>
      </c>
      <c r="S6" s="240" t="s">
        <v>0</v>
      </c>
      <c r="T6" s="241" t="s">
        <v>0</v>
      </c>
      <c r="U6" s="241" t="s">
        <v>0</v>
      </c>
      <c r="V6" s="240" t="s">
        <v>0</v>
      </c>
      <c r="W6" s="241" t="s">
        <v>0</v>
      </c>
      <c r="X6" s="241" t="s">
        <v>0</v>
      </c>
      <c r="Y6" s="105">
        <v>0</v>
      </c>
      <c r="Z6" s="82">
        <v>76.405</v>
      </c>
      <c r="AA6" s="82">
        <v>57267.15102489029</v>
      </c>
      <c r="AB6" s="105" t="s">
        <v>0</v>
      </c>
      <c r="AC6" s="82" t="s">
        <v>0</v>
      </c>
      <c r="AD6" s="82" t="s">
        <v>0</v>
      </c>
      <c r="AE6" s="105" t="s">
        <v>0</v>
      </c>
      <c r="AF6" s="82" t="s">
        <v>0</v>
      </c>
      <c r="AG6" s="82" t="s">
        <v>0</v>
      </c>
      <c r="AH6" s="105"/>
      <c r="AI6" s="82"/>
      <c r="AJ6" s="82"/>
      <c r="AK6" s="105" t="s">
        <v>0</v>
      </c>
      <c r="AL6" s="82" t="s">
        <v>0</v>
      </c>
      <c r="AM6" s="82" t="s">
        <v>0</v>
      </c>
      <c r="AN6" s="439">
        <f>SUM(D6,G6,J6,M6,P6,S6,V6,Y6,AB6,AE6,AH6,AK6)</f>
        <v>0</v>
      </c>
      <c r="AO6" s="362">
        <f>SUM(E6,H6,K6,N6,Q6,T6,W6,Z6,AC6,AF6,AI6,AL6)</f>
        <v>76.405</v>
      </c>
      <c r="AP6" s="362">
        <f>SUM(F6,I6,L6,O6,R6,U6,X6,AA6,AD6,AG6,AJ6,AM6)</f>
        <v>57267.15102489029</v>
      </c>
      <c r="AQ6" s="238" t="s">
        <v>23</v>
      </c>
      <c r="AR6" s="454" t="s">
        <v>22</v>
      </c>
      <c r="AS6" s="163" t="s">
        <v>21</v>
      </c>
      <c r="AT6" s="173"/>
      <c r="AV6" s="173"/>
    </row>
    <row r="7" spans="1:46" s="174" customFormat="1" ht="18.75">
      <c r="A7" s="161"/>
      <c r="B7" s="455"/>
      <c r="C7" s="242" t="s">
        <v>24</v>
      </c>
      <c r="D7" s="243"/>
      <c r="E7" s="244"/>
      <c r="F7" s="245"/>
      <c r="G7" s="243"/>
      <c r="H7" s="244"/>
      <c r="I7" s="245"/>
      <c r="J7" s="243" t="s">
        <v>0</v>
      </c>
      <c r="K7" s="244" t="s">
        <v>0</v>
      </c>
      <c r="L7" s="245" t="s">
        <v>0</v>
      </c>
      <c r="M7" s="243" t="s">
        <v>0</v>
      </c>
      <c r="N7" s="244" t="s">
        <v>0</v>
      </c>
      <c r="O7" s="245" t="s">
        <v>0</v>
      </c>
      <c r="P7" s="243">
        <v>3</v>
      </c>
      <c r="Q7" s="244">
        <v>134.519</v>
      </c>
      <c r="R7" s="245">
        <v>135836.14609271186</v>
      </c>
      <c r="S7" s="243">
        <v>7</v>
      </c>
      <c r="T7" s="244">
        <v>323.436</v>
      </c>
      <c r="U7" s="245">
        <v>332066.1475471401</v>
      </c>
      <c r="V7" s="243">
        <v>2</v>
      </c>
      <c r="W7" s="244">
        <v>27.006</v>
      </c>
      <c r="X7" s="245">
        <v>20032.89760123142</v>
      </c>
      <c r="Y7" s="104">
        <v>8</v>
      </c>
      <c r="Z7" s="83">
        <v>285.086</v>
      </c>
      <c r="AA7" s="246">
        <v>342286.504953367</v>
      </c>
      <c r="AB7" s="104">
        <v>5</v>
      </c>
      <c r="AC7" s="83">
        <v>102.112</v>
      </c>
      <c r="AD7" s="247">
        <v>117842.77360735866</v>
      </c>
      <c r="AE7" s="104" t="s">
        <v>0</v>
      </c>
      <c r="AF7" s="83" t="s">
        <v>0</v>
      </c>
      <c r="AG7" s="83" t="s">
        <v>0</v>
      </c>
      <c r="AH7" s="104"/>
      <c r="AI7" s="83"/>
      <c r="AJ7" s="83"/>
      <c r="AK7" s="104" t="s">
        <v>0</v>
      </c>
      <c r="AL7" s="83" t="s">
        <v>0</v>
      </c>
      <c r="AM7" s="83" t="s">
        <v>0</v>
      </c>
      <c r="AN7" s="373">
        <f aca="true" t="shared" si="0" ref="AN7:AN70">SUM(D7,G7,J7,M7,P7,S7,V7,Y7,AB7,AE7,AH7,AK7)</f>
        <v>25</v>
      </c>
      <c r="AO7" s="374">
        <f aca="true" t="shared" si="1" ref="AO7:AO70">SUM(E7,H7,K7,N7,Q7,T7,W7,Z7,AC7,AF7,AI7,AL7)</f>
        <v>872.159</v>
      </c>
      <c r="AP7" s="374">
        <f aca="true" t="shared" si="2" ref="AP7:AP70">SUM(F7,I7,L7,O7,R7,U7,X7,AA7,AD7,AG7,AJ7,AM7)</f>
        <v>948064.469801809</v>
      </c>
      <c r="AQ7" s="248" t="s">
        <v>24</v>
      </c>
      <c r="AR7" s="455"/>
      <c r="AS7" s="163"/>
      <c r="AT7" s="173"/>
    </row>
    <row r="8" spans="1:46" s="174" customFormat="1" ht="18.75">
      <c r="A8" s="161" t="s">
        <v>25</v>
      </c>
      <c r="B8" s="454" t="s">
        <v>26</v>
      </c>
      <c r="C8" s="249" t="s">
        <v>23</v>
      </c>
      <c r="D8" s="240"/>
      <c r="E8" s="241"/>
      <c r="F8" s="241"/>
      <c r="G8" s="240"/>
      <c r="H8" s="241"/>
      <c r="I8" s="241"/>
      <c r="J8" s="240" t="s">
        <v>0</v>
      </c>
      <c r="K8" s="241" t="s">
        <v>0</v>
      </c>
      <c r="L8" s="241" t="s">
        <v>0</v>
      </c>
      <c r="M8" s="240" t="s">
        <v>0</v>
      </c>
      <c r="N8" s="241" t="s">
        <v>0</v>
      </c>
      <c r="O8" s="241" t="s">
        <v>0</v>
      </c>
      <c r="P8" s="240" t="s">
        <v>0</v>
      </c>
      <c r="Q8" s="241" t="s">
        <v>0</v>
      </c>
      <c r="R8" s="241" t="s">
        <v>0</v>
      </c>
      <c r="S8" s="240" t="s">
        <v>0</v>
      </c>
      <c r="T8" s="241" t="s">
        <v>0</v>
      </c>
      <c r="U8" s="241" t="s">
        <v>0</v>
      </c>
      <c r="V8" s="240" t="s">
        <v>0</v>
      </c>
      <c r="W8" s="241" t="s">
        <v>0</v>
      </c>
      <c r="X8" s="241" t="s">
        <v>0</v>
      </c>
      <c r="Y8" s="105" t="s">
        <v>0</v>
      </c>
      <c r="Z8" s="82" t="s">
        <v>0</v>
      </c>
      <c r="AA8" s="82" t="s">
        <v>0</v>
      </c>
      <c r="AB8" s="105"/>
      <c r="AC8" s="82"/>
      <c r="AD8" s="82"/>
      <c r="AE8" s="105" t="s">
        <v>0</v>
      </c>
      <c r="AF8" s="82" t="s">
        <v>0</v>
      </c>
      <c r="AG8" s="82" t="s">
        <v>0</v>
      </c>
      <c r="AH8" s="105" t="s">
        <v>0</v>
      </c>
      <c r="AI8" s="82" t="s">
        <v>0</v>
      </c>
      <c r="AJ8" s="82" t="s">
        <v>0</v>
      </c>
      <c r="AK8" s="105" t="s">
        <v>0</v>
      </c>
      <c r="AL8" s="82" t="s">
        <v>0</v>
      </c>
      <c r="AM8" s="82" t="s">
        <v>0</v>
      </c>
      <c r="AN8" s="439">
        <f t="shared" si="0"/>
        <v>0</v>
      </c>
      <c r="AO8" s="362">
        <f t="shared" si="1"/>
        <v>0</v>
      </c>
      <c r="AP8" s="362">
        <f t="shared" si="2"/>
        <v>0</v>
      </c>
      <c r="AQ8" s="238" t="s">
        <v>23</v>
      </c>
      <c r="AR8" s="454" t="s">
        <v>26</v>
      </c>
      <c r="AS8" s="163" t="s">
        <v>25</v>
      </c>
      <c r="AT8" s="173"/>
    </row>
    <row r="9" spans="1:46" s="174" customFormat="1" ht="18.75">
      <c r="A9" s="161"/>
      <c r="B9" s="455"/>
      <c r="C9" s="242" t="s">
        <v>24</v>
      </c>
      <c r="D9" s="250">
        <v>6</v>
      </c>
      <c r="E9" s="244">
        <v>875.679</v>
      </c>
      <c r="F9" s="244">
        <v>76498.46318138167</v>
      </c>
      <c r="G9" s="250">
        <v>3</v>
      </c>
      <c r="H9" s="244">
        <v>916.345</v>
      </c>
      <c r="I9" s="244">
        <v>64401.02676368202</v>
      </c>
      <c r="J9" s="250">
        <v>3</v>
      </c>
      <c r="K9" s="244">
        <v>906.408</v>
      </c>
      <c r="L9" s="244">
        <v>59290.72741862698</v>
      </c>
      <c r="M9" s="250" t="s">
        <v>0</v>
      </c>
      <c r="N9" s="244" t="s">
        <v>0</v>
      </c>
      <c r="O9" s="244" t="s">
        <v>0</v>
      </c>
      <c r="P9" s="250" t="s">
        <v>0</v>
      </c>
      <c r="Q9" s="244" t="s">
        <v>0</v>
      </c>
      <c r="R9" s="244" t="s">
        <v>0</v>
      </c>
      <c r="S9" s="250">
        <v>2</v>
      </c>
      <c r="T9" s="244">
        <v>122.828</v>
      </c>
      <c r="U9" s="244">
        <v>8507.142862111183</v>
      </c>
      <c r="V9" s="250">
        <v>7</v>
      </c>
      <c r="W9" s="244">
        <v>285.176</v>
      </c>
      <c r="X9" s="244">
        <v>14284.350510442335</v>
      </c>
      <c r="Y9" s="104" t="s">
        <v>0</v>
      </c>
      <c r="Z9" s="83" t="s">
        <v>0</v>
      </c>
      <c r="AA9" s="83" t="s">
        <v>0</v>
      </c>
      <c r="AB9" s="104" t="s">
        <v>0</v>
      </c>
      <c r="AC9" s="83" t="s">
        <v>0</v>
      </c>
      <c r="AD9" s="83" t="s">
        <v>0</v>
      </c>
      <c r="AE9" s="104" t="s">
        <v>0</v>
      </c>
      <c r="AF9" s="83" t="s">
        <v>0</v>
      </c>
      <c r="AG9" s="83" t="s">
        <v>0</v>
      </c>
      <c r="AH9" s="104">
        <v>5</v>
      </c>
      <c r="AI9" s="83">
        <v>1286.457</v>
      </c>
      <c r="AJ9" s="83">
        <v>125680.73366438149</v>
      </c>
      <c r="AK9" s="104">
        <v>7</v>
      </c>
      <c r="AL9" s="83">
        <v>1202.513</v>
      </c>
      <c r="AM9" s="83">
        <v>105600.33493366117</v>
      </c>
      <c r="AN9" s="373">
        <f t="shared" si="0"/>
        <v>33</v>
      </c>
      <c r="AO9" s="374">
        <f t="shared" si="1"/>
        <v>5595.406</v>
      </c>
      <c r="AP9" s="374">
        <f t="shared" si="2"/>
        <v>454262.7793342868</v>
      </c>
      <c r="AQ9" s="248" t="s">
        <v>24</v>
      </c>
      <c r="AR9" s="455"/>
      <c r="AS9" s="163"/>
      <c r="AT9" s="173"/>
    </row>
    <row r="10" spans="1:46" s="174" customFormat="1" ht="18.75">
      <c r="A10" s="161" t="s">
        <v>27</v>
      </c>
      <c r="B10" s="454" t="s">
        <v>28</v>
      </c>
      <c r="C10" s="249" t="s">
        <v>23</v>
      </c>
      <c r="D10" s="240"/>
      <c r="E10" s="241"/>
      <c r="F10" s="241"/>
      <c r="G10" s="240"/>
      <c r="H10" s="241"/>
      <c r="I10" s="241"/>
      <c r="J10" s="240" t="s">
        <v>0</v>
      </c>
      <c r="K10" s="241" t="s">
        <v>0</v>
      </c>
      <c r="L10" s="241" t="s">
        <v>0</v>
      </c>
      <c r="M10" s="240" t="s">
        <v>0</v>
      </c>
      <c r="N10" s="241" t="s">
        <v>0</v>
      </c>
      <c r="O10" s="241" t="s">
        <v>0</v>
      </c>
      <c r="P10" s="240" t="s">
        <v>0</v>
      </c>
      <c r="Q10" s="241" t="s">
        <v>0</v>
      </c>
      <c r="R10" s="241" t="s">
        <v>0</v>
      </c>
      <c r="S10" s="240" t="s">
        <v>0</v>
      </c>
      <c r="T10" s="241" t="s">
        <v>0</v>
      </c>
      <c r="U10" s="241" t="s">
        <v>0</v>
      </c>
      <c r="V10" s="240" t="s">
        <v>0</v>
      </c>
      <c r="W10" s="241" t="s">
        <v>0</v>
      </c>
      <c r="X10" s="241" t="s">
        <v>0</v>
      </c>
      <c r="Y10" s="105" t="s">
        <v>0</v>
      </c>
      <c r="Z10" s="82" t="s">
        <v>0</v>
      </c>
      <c r="AA10" s="82" t="s">
        <v>0</v>
      </c>
      <c r="AB10" s="105" t="s">
        <v>0</v>
      </c>
      <c r="AC10" s="82" t="s">
        <v>0</v>
      </c>
      <c r="AD10" s="82" t="s">
        <v>0</v>
      </c>
      <c r="AE10" s="105" t="s">
        <v>0</v>
      </c>
      <c r="AF10" s="82" t="s">
        <v>0</v>
      </c>
      <c r="AG10" s="82" t="s">
        <v>0</v>
      </c>
      <c r="AH10" s="105"/>
      <c r="AI10" s="82"/>
      <c r="AJ10" s="82"/>
      <c r="AK10" s="105" t="s">
        <v>0</v>
      </c>
      <c r="AL10" s="82" t="s">
        <v>0</v>
      </c>
      <c r="AM10" s="82" t="s">
        <v>0</v>
      </c>
      <c r="AN10" s="439">
        <f t="shared" si="0"/>
        <v>0</v>
      </c>
      <c r="AO10" s="362">
        <f t="shared" si="1"/>
        <v>0</v>
      </c>
      <c r="AP10" s="362">
        <f t="shared" si="2"/>
        <v>0</v>
      </c>
      <c r="AQ10" s="238" t="s">
        <v>23</v>
      </c>
      <c r="AR10" s="454" t="s">
        <v>28</v>
      </c>
      <c r="AS10" s="163" t="s">
        <v>27</v>
      </c>
      <c r="AT10" s="173"/>
    </row>
    <row r="11" spans="1:46" s="174" customFormat="1" ht="18.75">
      <c r="A11" s="164"/>
      <c r="B11" s="455"/>
      <c r="C11" s="242" t="s">
        <v>24</v>
      </c>
      <c r="D11" s="250"/>
      <c r="E11" s="244"/>
      <c r="F11" s="244"/>
      <c r="G11" s="250"/>
      <c r="H11" s="244"/>
      <c r="I11" s="244"/>
      <c r="J11" s="250" t="s">
        <v>0</v>
      </c>
      <c r="K11" s="244" t="s">
        <v>0</v>
      </c>
      <c r="L11" s="244" t="s">
        <v>0</v>
      </c>
      <c r="M11" s="250" t="s">
        <v>0</v>
      </c>
      <c r="N11" s="244" t="s">
        <v>0</v>
      </c>
      <c r="O11" s="244" t="s">
        <v>0</v>
      </c>
      <c r="P11" s="250" t="s">
        <v>0</v>
      </c>
      <c r="Q11" s="244" t="s">
        <v>0</v>
      </c>
      <c r="R11" s="244" t="s">
        <v>0</v>
      </c>
      <c r="S11" s="250" t="s">
        <v>0</v>
      </c>
      <c r="T11" s="244" t="s">
        <v>0</v>
      </c>
      <c r="U11" s="244" t="s">
        <v>0</v>
      </c>
      <c r="V11" s="250" t="s">
        <v>0</v>
      </c>
      <c r="W11" s="244" t="s">
        <v>0</v>
      </c>
      <c r="X11" s="244" t="s">
        <v>0</v>
      </c>
      <c r="Y11" s="104" t="s">
        <v>0</v>
      </c>
      <c r="Z11" s="83" t="s">
        <v>0</v>
      </c>
      <c r="AA11" s="83" t="s">
        <v>0</v>
      </c>
      <c r="AB11" s="104" t="s">
        <v>0</v>
      </c>
      <c r="AC11" s="83" t="s">
        <v>0</v>
      </c>
      <c r="AD11" s="83" t="s">
        <v>0</v>
      </c>
      <c r="AE11" s="104" t="s">
        <v>0</v>
      </c>
      <c r="AF11" s="83" t="s">
        <v>0</v>
      </c>
      <c r="AG11" s="83" t="s">
        <v>0</v>
      </c>
      <c r="AH11" s="104"/>
      <c r="AI11" s="83"/>
      <c r="AJ11" s="83"/>
      <c r="AK11" s="104" t="s">
        <v>0</v>
      </c>
      <c r="AL11" s="83" t="s">
        <v>0</v>
      </c>
      <c r="AM11" s="83" t="s">
        <v>0</v>
      </c>
      <c r="AN11" s="373">
        <f t="shared" si="0"/>
        <v>0</v>
      </c>
      <c r="AO11" s="374">
        <f t="shared" si="1"/>
        <v>0</v>
      </c>
      <c r="AP11" s="374">
        <f t="shared" si="2"/>
        <v>0</v>
      </c>
      <c r="AQ11" s="251" t="s">
        <v>24</v>
      </c>
      <c r="AR11" s="455"/>
      <c r="AS11" s="166"/>
      <c r="AT11" s="173"/>
    </row>
    <row r="12" spans="1:46" s="174" customFormat="1" ht="18.75">
      <c r="A12" s="161"/>
      <c r="B12" s="454" t="s">
        <v>29</v>
      </c>
      <c r="C12" s="249" t="s">
        <v>23</v>
      </c>
      <c r="D12" s="240"/>
      <c r="E12" s="241"/>
      <c r="F12" s="241"/>
      <c r="G12" s="240"/>
      <c r="H12" s="241"/>
      <c r="I12" s="241"/>
      <c r="J12" s="240" t="s">
        <v>0</v>
      </c>
      <c r="K12" s="241" t="s">
        <v>0</v>
      </c>
      <c r="L12" s="241" t="s">
        <v>0</v>
      </c>
      <c r="M12" s="240" t="s">
        <v>0</v>
      </c>
      <c r="N12" s="241" t="s">
        <v>0</v>
      </c>
      <c r="O12" s="241" t="s">
        <v>0</v>
      </c>
      <c r="P12" s="240" t="s">
        <v>0</v>
      </c>
      <c r="Q12" s="241" t="s">
        <v>0</v>
      </c>
      <c r="R12" s="241" t="s">
        <v>0</v>
      </c>
      <c r="S12" s="240" t="s">
        <v>0</v>
      </c>
      <c r="T12" s="241" t="s">
        <v>0</v>
      </c>
      <c r="U12" s="241" t="s">
        <v>0</v>
      </c>
      <c r="V12" s="240" t="s">
        <v>0</v>
      </c>
      <c r="W12" s="241" t="s">
        <v>0</v>
      </c>
      <c r="X12" s="241" t="s">
        <v>0</v>
      </c>
      <c r="Y12" s="105" t="s">
        <v>0</v>
      </c>
      <c r="Z12" s="82" t="s">
        <v>0</v>
      </c>
      <c r="AA12" s="82" t="s">
        <v>0</v>
      </c>
      <c r="AB12" s="105" t="s">
        <v>0</v>
      </c>
      <c r="AC12" s="82" t="s">
        <v>0</v>
      </c>
      <c r="AD12" s="82" t="s">
        <v>0</v>
      </c>
      <c r="AE12" s="105" t="s">
        <v>0</v>
      </c>
      <c r="AF12" s="82" t="s">
        <v>0</v>
      </c>
      <c r="AG12" s="82" t="s">
        <v>0</v>
      </c>
      <c r="AH12" s="105"/>
      <c r="AI12" s="82"/>
      <c r="AJ12" s="82"/>
      <c r="AK12" s="105" t="s">
        <v>0</v>
      </c>
      <c r="AL12" s="82" t="s">
        <v>0</v>
      </c>
      <c r="AM12" s="82" t="s">
        <v>0</v>
      </c>
      <c r="AN12" s="439">
        <f t="shared" si="0"/>
        <v>0</v>
      </c>
      <c r="AO12" s="362">
        <f t="shared" si="1"/>
        <v>0</v>
      </c>
      <c r="AP12" s="362">
        <f t="shared" si="2"/>
        <v>0</v>
      </c>
      <c r="AQ12" s="238" t="s">
        <v>23</v>
      </c>
      <c r="AR12" s="454" t="s">
        <v>29</v>
      </c>
      <c r="AS12" s="163"/>
      <c r="AT12" s="173"/>
    </row>
    <row r="13" spans="1:46" s="174" customFormat="1" ht="18.75">
      <c r="A13" s="161" t="s">
        <v>30</v>
      </c>
      <c r="B13" s="455"/>
      <c r="C13" s="242" t="s">
        <v>24</v>
      </c>
      <c r="D13" s="250"/>
      <c r="E13" s="244"/>
      <c r="F13" s="244"/>
      <c r="G13" s="250"/>
      <c r="H13" s="244"/>
      <c r="I13" s="244"/>
      <c r="J13" s="250" t="s">
        <v>0</v>
      </c>
      <c r="K13" s="244" t="s">
        <v>0</v>
      </c>
      <c r="L13" s="244" t="s">
        <v>0</v>
      </c>
      <c r="M13" s="250" t="s">
        <v>0</v>
      </c>
      <c r="N13" s="244" t="s">
        <v>0</v>
      </c>
      <c r="O13" s="244" t="s">
        <v>0</v>
      </c>
      <c r="P13" s="250" t="s">
        <v>0</v>
      </c>
      <c r="Q13" s="244" t="s">
        <v>0</v>
      </c>
      <c r="R13" s="244" t="s">
        <v>0</v>
      </c>
      <c r="S13" s="250" t="s">
        <v>0</v>
      </c>
      <c r="T13" s="244" t="s">
        <v>0</v>
      </c>
      <c r="U13" s="244" t="s">
        <v>0</v>
      </c>
      <c r="V13" s="250" t="s">
        <v>0</v>
      </c>
      <c r="W13" s="244" t="s">
        <v>0</v>
      </c>
      <c r="X13" s="244" t="s">
        <v>0</v>
      </c>
      <c r="Y13" s="104" t="s">
        <v>0</v>
      </c>
      <c r="Z13" s="83" t="s">
        <v>0</v>
      </c>
      <c r="AA13" s="83" t="s">
        <v>0</v>
      </c>
      <c r="AB13" s="104" t="s">
        <v>0</v>
      </c>
      <c r="AC13" s="83" t="s">
        <v>0</v>
      </c>
      <c r="AD13" s="83" t="s">
        <v>0</v>
      </c>
      <c r="AE13" s="104" t="s">
        <v>0</v>
      </c>
      <c r="AF13" s="83" t="s">
        <v>0</v>
      </c>
      <c r="AG13" s="83" t="s">
        <v>0</v>
      </c>
      <c r="AH13" s="104"/>
      <c r="AI13" s="83"/>
      <c r="AJ13" s="83"/>
      <c r="AK13" s="104" t="s">
        <v>0</v>
      </c>
      <c r="AL13" s="83" t="s">
        <v>0</v>
      </c>
      <c r="AM13" s="83" t="s">
        <v>0</v>
      </c>
      <c r="AN13" s="373">
        <f t="shared" si="0"/>
        <v>0</v>
      </c>
      <c r="AO13" s="374">
        <f t="shared" si="1"/>
        <v>0</v>
      </c>
      <c r="AP13" s="374">
        <f t="shared" si="2"/>
        <v>0</v>
      </c>
      <c r="AQ13" s="248" t="s">
        <v>24</v>
      </c>
      <c r="AR13" s="455"/>
      <c r="AS13" s="163" t="s">
        <v>30</v>
      </c>
      <c r="AT13" s="173"/>
    </row>
    <row r="14" spans="1:46" s="174" customFormat="1" ht="18.75">
      <c r="A14" s="161"/>
      <c r="B14" s="454" t="s">
        <v>31</v>
      </c>
      <c r="C14" s="249" t="s">
        <v>23</v>
      </c>
      <c r="D14" s="240"/>
      <c r="E14" s="241"/>
      <c r="F14" s="241"/>
      <c r="G14" s="240"/>
      <c r="H14" s="241"/>
      <c r="I14" s="241"/>
      <c r="J14" s="240" t="s">
        <v>0</v>
      </c>
      <c r="K14" s="241" t="s">
        <v>0</v>
      </c>
      <c r="L14" s="241" t="s">
        <v>0</v>
      </c>
      <c r="M14" s="240" t="s">
        <v>0</v>
      </c>
      <c r="N14" s="241" t="s">
        <v>0</v>
      </c>
      <c r="O14" s="241" t="s">
        <v>0</v>
      </c>
      <c r="P14" s="240" t="s">
        <v>0</v>
      </c>
      <c r="Q14" s="241" t="s">
        <v>0</v>
      </c>
      <c r="R14" s="241" t="s">
        <v>0</v>
      </c>
      <c r="S14" s="240" t="s">
        <v>0</v>
      </c>
      <c r="T14" s="241" t="s">
        <v>0</v>
      </c>
      <c r="U14" s="241" t="s">
        <v>0</v>
      </c>
      <c r="V14" s="240" t="s">
        <v>0</v>
      </c>
      <c r="W14" s="241" t="s">
        <v>0</v>
      </c>
      <c r="X14" s="241" t="s">
        <v>0</v>
      </c>
      <c r="Y14" s="105" t="s">
        <v>0</v>
      </c>
      <c r="Z14" s="82" t="s">
        <v>0</v>
      </c>
      <c r="AA14" s="82" t="s">
        <v>0</v>
      </c>
      <c r="AB14" s="105" t="s">
        <v>0</v>
      </c>
      <c r="AC14" s="82" t="s">
        <v>0</v>
      </c>
      <c r="AD14" s="82" t="s">
        <v>0</v>
      </c>
      <c r="AE14" s="105" t="s">
        <v>0</v>
      </c>
      <c r="AF14" s="82" t="s">
        <v>0</v>
      </c>
      <c r="AG14" s="82" t="s">
        <v>0</v>
      </c>
      <c r="AH14" s="105"/>
      <c r="AI14" s="82"/>
      <c r="AJ14" s="82"/>
      <c r="AK14" s="105" t="s">
        <v>0</v>
      </c>
      <c r="AL14" s="82" t="s">
        <v>0</v>
      </c>
      <c r="AM14" s="82" t="s">
        <v>0</v>
      </c>
      <c r="AN14" s="439">
        <f t="shared" si="0"/>
        <v>0</v>
      </c>
      <c r="AO14" s="362">
        <f t="shared" si="1"/>
        <v>0</v>
      </c>
      <c r="AP14" s="362">
        <f t="shared" si="2"/>
        <v>0</v>
      </c>
      <c r="AQ14" s="238" t="s">
        <v>23</v>
      </c>
      <c r="AR14" s="454" t="s">
        <v>31</v>
      </c>
      <c r="AS14" s="163"/>
      <c r="AT14" s="173"/>
    </row>
    <row r="15" spans="1:46" s="174" customFormat="1" ht="18.75">
      <c r="A15" s="161" t="s">
        <v>25</v>
      </c>
      <c r="B15" s="455"/>
      <c r="C15" s="242" t="s">
        <v>24</v>
      </c>
      <c r="D15" s="250"/>
      <c r="E15" s="244"/>
      <c r="F15" s="244"/>
      <c r="G15" s="250"/>
      <c r="H15" s="244"/>
      <c r="I15" s="244"/>
      <c r="J15" s="250" t="s">
        <v>0</v>
      </c>
      <c r="K15" s="244" t="s">
        <v>0</v>
      </c>
      <c r="L15" s="244" t="s">
        <v>0</v>
      </c>
      <c r="M15" s="250" t="s">
        <v>0</v>
      </c>
      <c r="N15" s="244" t="s">
        <v>0</v>
      </c>
      <c r="O15" s="244" t="s">
        <v>0</v>
      </c>
      <c r="P15" s="250" t="s">
        <v>0</v>
      </c>
      <c r="Q15" s="244" t="s">
        <v>0</v>
      </c>
      <c r="R15" s="244" t="s">
        <v>0</v>
      </c>
      <c r="S15" s="250" t="s">
        <v>0</v>
      </c>
      <c r="T15" s="244" t="s">
        <v>0</v>
      </c>
      <c r="U15" s="244" t="s">
        <v>0</v>
      </c>
      <c r="V15" s="250" t="s">
        <v>0</v>
      </c>
      <c r="W15" s="244" t="s">
        <v>0</v>
      </c>
      <c r="X15" s="244" t="s">
        <v>0</v>
      </c>
      <c r="Y15" s="104" t="s">
        <v>0</v>
      </c>
      <c r="Z15" s="83" t="s">
        <v>0</v>
      </c>
      <c r="AA15" s="83" t="s">
        <v>0</v>
      </c>
      <c r="AB15" s="104" t="s">
        <v>0</v>
      </c>
      <c r="AC15" s="83" t="s">
        <v>0</v>
      </c>
      <c r="AD15" s="83" t="s">
        <v>0</v>
      </c>
      <c r="AE15" s="104" t="s">
        <v>0</v>
      </c>
      <c r="AF15" s="83" t="s">
        <v>0</v>
      </c>
      <c r="AG15" s="83" t="s">
        <v>0</v>
      </c>
      <c r="AH15" s="104"/>
      <c r="AI15" s="83"/>
      <c r="AJ15" s="83"/>
      <c r="AK15" s="104" t="s">
        <v>0</v>
      </c>
      <c r="AL15" s="83" t="s">
        <v>0</v>
      </c>
      <c r="AM15" s="83" t="s">
        <v>0</v>
      </c>
      <c r="AN15" s="373">
        <f t="shared" si="0"/>
        <v>0</v>
      </c>
      <c r="AO15" s="374">
        <f t="shared" si="1"/>
        <v>0</v>
      </c>
      <c r="AP15" s="374">
        <f t="shared" si="2"/>
        <v>0</v>
      </c>
      <c r="AQ15" s="248" t="s">
        <v>24</v>
      </c>
      <c r="AR15" s="455"/>
      <c r="AS15" s="163" t="s">
        <v>25</v>
      </c>
      <c r="AT15" s="173"/>
    </row>
    <row r="16" spans="1:46" s="174" customFormat="1" ht="18.75">
      <c r="A16" s="161"/>
      <c r="B16" s="454" t="s">
        <v>32</v>
      </c>
      <c r="C16" s="249" t="s">
        <v>23</v>
      </c>
      <c r="D16" s="240">
        <v>10</v>
      </c>
      <c r="E16" s="241">
        <v>6.6334</v>
      </c>
      <c r="F16" s="241">
        <v>4390.331719905518</v>
      </c>
      <c r="G16" s="240">
        <v>9</v>
      </c>
      <c r="H16" s="241">
        <v>5.3372</v>
      </c>
      <c r="I16" s="241">
        <v>3711.5323409595658</v>
      </c>
      <c r="J16" s="240">
        <v>14</v>
      </c>
      <c r="K16" s="241">
        <v>5.3554</v>
      </c>
      <c r="L16" s="241">
        <v>3778.642418244042</v>
      </c>
      <c r="M16" s="240">
        <v>11</v>
      </c>
      <c r="N16" s="241">
        <v>5.1952</v>
      </c>
      <c r="O16" s="241">
        <v>3054.926978723681</v>
      </c>
      <c r="P16" s="240">
        <v>8</v>
      </c>
      <c r="Q16" s="241">
        <v>4.4627</v>
      </c>
      <c r="R16" s="241">
        <v>2176.897668665065</v>
      </c>
      <c r="S16" s="240">
        <v>7</v>
      </c>
      <c r="T16" s="241">
        <v>3.5222</v>
      </c>
      <c r="U16" s="241">
        <v>1782.1890297713337</v>
      </c>
      <c r="V16" s="240" t="s">
        <v>0</v>
      </c>
      <c r="W16" s="241" t="s">
        <v>0</v>
      </c>
      <c r="X16" s="241" t="s">
        <v>0</v>
      </c>
      <c r="Y16" s="105" t="s">
        <v>0</v>
      </c>
      <c r="Z16" s="82" t="s">
        <v>0</v>
      </c>
      <c r="AA16" s="82" t="s">
        <v>0</v>
      </c>
      <c r="AB16" s="105">
        <v>12</v>
      </c>
      <c r="AC16" s="82">
        <v>7.9294</v>
      </c>
      <c r="AD16" s="82">
        <v>3848.220334115863</v>
      </c>
      <c r="AE16" s="105">
        <v>15</v>
      </c>
      <c r="AF16" s="82">
        <v>9.1077</v>
      </c>
      <c r="AG16" s="82">
        <v>5966.412472431218</v>
      </c>
      <c r="AH16" s="105">
        <v>10</v>
      </c>
      <c r="AI16" s="82">
        <v>8.1379</v>
      </c>
      <c r="AJ16" s="82">
        <v>5542.61393757017</v>
      </c>
      <c r="AK16" s="105">
        <v>11</v>
      </c>
      <c r="AL16" s="82">
        <v>7.0569</v>
      </c>
      <c r="AM16" s="252">
        <v>5962.514753995787</v>
      </c>
      <c r="AN16" s="439">
        <f t="shared" si="0"/>
        <v>107</v>
      </c>
      <c r="AO16" s="362">
        <f t="shared" si="1"/>
        <v>62.738</v>
      </c>
      <c r="AP16" s="362">
        <f t="shared" si="2"/>
        <v>40214.28165438224</v>
      </c>
      <c r="AQ16" s="232" t="s">
        <v>23</v>
      </c>
      <c r="AR16" s="454" t="s">
        <v>32</v>
      </c>
      <c r="AS16" s="163"/>
      <c r="AT16" s="173"/>
    </row>
    <row r="17" spans="1:46" s="174" customFormat="1" ht="18.75">
      <c r="A17" s="161" t="s">
        <v>27</v>
      </c>
      <c r="B17" s="455"/>
      <c r="C17" s="242" t="s">
        <v>24</v>
      </c>
      <c r="D17" s="250"/>
      <c r="E17" s="244"/>
      <c r="F17" s="244"/>
      <c r="G17" s="250"/>
      <c r="H17" s="244"/>
      <c r="I17" s="244"/>
      <c r="J17" s="250" t="s">
        <v>0</v>
      </c>
      <c r="K17" s="244" t="s">
        <v>0</v>
      </c>
      <c r="L17" s="244" t="s">
        <v>0</v>
      </c>
      <c r="M17" s="250" t="s">
        <v>0</v>
      </c>
      <c r="N17" s="244" t="s">
        <v>0</v>
      </c>
      <c r="O17" s="244" t="s">
        <v>0</v>
      </c>
      <c r="P17" s="250" t="s">
        <v>0</v>
      </c>
      <c r="Q17" s="244" t="s">
        <v>0</v>
      </c>
      <c r="R17" s="244" t="s">
        <v>0</v>
      </c>
      <c r="S17" s="250" t="s">
        <v>0</v>
      </c>
      <c r="T17" s="244" t="s">
        <v>0</v>
      </c>
      <c r="U17" s="244" t="s">
        <v>0</v>
      </c>
      <c r="V17" s="250" t="s">
        <v>0</v>
      </c>
      <c r="W17" s="244" t="s">
        <v>0</v>
      </c>
      <c r="X17" s="244" t="s">
        <v>0</v>
      </c>
      <c r="Y17" s="104" t="s">
        <v>0</v>
      </c>
      <c r="Z17" s="83" t="s">
        <v>0</v>
      </c>
      <c r="AA17" s="83" t="s">
        <v>0</v>
      </c>
      <c r="AB17" s="104" t="s">
        <v>0</v>
      </c>
      <c r="AC17" s="83" t="s">
        <v>0</v>
      </c>
      <c r="AD17" s="83" t="s">
        <v>0</v>
      </c>
      <c r="AE17" s="104" t="s">
        <v>0</v>
      </c>
      <c r="AF17" s="83" t="s">
        <v>0</v>
      </c>
      <c r="AG17" s="83" t="s">
        <v>0</v>
      </c>
      <c r="AH17" s="104" t="s">
        <v>0</v>
      </c>
      <c r="AI17" s="83" t="s">
        <v>0</v>
      </c>
      <c r="AJ17" s="83" t="s">
        <v>0</v>
      </c>
      <c r="AK17" s="104" t="s">
        <v>0</v>
      </c>
      <c r="AL17" s="83" t="s">
        <v>0</v>
      </c>
      <c r="AM17" s="83" t="s">
        <v>0</v>
      </c>
      <c r="AN17" s="373">
        <f t="shared" si="0"/>
        <v>0</v>
      </c>
      <c r="AO17" s="374">
        <f t="shared" si="1"/>
        <v>0</v>
      </c>
      <c r="AP17" s="374">
        <f t="shared" si="2"/>
        <v>0</v>
      </c>
      <c r="AQ17" s="253" t="s">
        <v>24</v>
      </c>
      <c r="AR17" s="455"/>
      <c r="AS17" s="163" t="s">
        <v>27</v>
      </c>
      <c r="AT17" s="173"/>
    </row>
    <row r="18" spans="1:46" s="174" customFormat="1" ht="18.75">
      <c r="A18" s="161"/>
      <c r="B18" s="454" t="s">
        <v>33</v>
      </c>
      <c r="C18" s="249" t="s">
        <v>23</v>
      </c>
      <c r="D18" s="240"/>
      <c r="E18" s="241"/>
      <c r="F18" s="241"/>
      <c r="G18" s="240"/>
      <c r="H18" s="241"/>
      <c r="I18" s="241"/>
      <c r="J18" s="240" t="s">
        <v>0</v>
      </c>
      <c r="K18" s="241" t="s">
        <v>0</v>
      </c>
      <c r="L18" s="241" t="s">
        <v>0</v>
      </c>
      <c r="M18" s="240" t="s">
        <v>0</v>
      </c>
      <c r="N18" s="241" t="s">
        <v>0</v>
      </c>
      <c r="O18" s="241" t="s">
        <v>0</v>
      </c>
      <c r="P18" s="240" t="s">
        <v>0</v>
      </c>
      <c r="Q18" s="241" t="s">
        <v>0</v>
      </c>
      <c r="R18" s="241" t="s">
        <v>0</v>
      </c>
      <c r="S18" s="240" t="s">
        <v>0</v>
      </c>
      <c r="T18" s="241" t="s">
        <v>0</v>
      </c>
      <c r="U18" s="241" t="s">
        <v>0</v>
      </c>
      <c r="V18" s="240" t="s">
        <v>0</v>
      </c>
      <c r="W18" s="241" t="s">
        <v>0</v>
      </c>
      <c r="X18" s="241" t="s">
        <v>0</v>
      </c>
      <c r="Y18" s="105" t="s">
        <v>0</v>
      </c>
      <c r="Z18" s="82" t="s">
        <v>0</v>
      </c>
      <c r="AA18" s="82" t="s">
        <v>0</v>
      </c>
      <c r="AB18" s="105" t="s">
        <v>0</v>
      </c>
      <c r="AC18" s="82" t="s">
        <v>0</v>
      </c>
      <c r="AD18" s="82" t="s">
        <v>0</v>
      </c>
      <c r="AE18" s="105" t="s">
        <v>0</v>
      </c>
      <c r="AF18" s="82" t="s">
        <v>0</v>
      </c>
      <c r="AG18" s="82" t="s">
        <v>0</v>
      </c>
      <c r="AH18" s="105"/>
      <c r="AI18" s="82"/>
      <c r="AJ18" s="82"/>
      <c r="AK18" s="105" t="s">
        <v>0</v>
      </c>
      <c r="AL18" s="82" t="s">
        <v>0</v>
      </c>
      <c r="AM18" s="82" t="s">
        <v>0</v>
      </c>
      <c r="AN18" s="439">
        <f t="shared" si="0"/>
        <v>0</v>
      </c>
      <c r="AO18" s="362">
        <f t="shared" si="1"/>
        <v>0</v>
      </c>
      <c r="AP18" s="362">
        <f t="shared" si="2"/>
        <v>0</v>
      </c>
      <c r="AQ18" s="238" t="s">
        <v>23</v>
      </c>
      <c r="AR18" s="454" t="s">
        <v>33</v>
      </c>
      <c r="AS18" s="163"/>
      <c r="AT18" s="173"/>
    </row>
    <row r="19" spans="1:46" s="174" customFormat="1" ht="18.75">
      <c r="A19" s="164"/>
      <c r="B19" s="455"/>
      <c r="C19" s="242" t="s">
        <v>24</v>
      </c>
      <c r="D19" s="250"/>
      <c r="E19" s="244"/>
      <c r="F19" s="244"/>
      <c r="G19" s="250"/>
      <c r="H19" s="244"/>
      <c r="I19" s="244"/>
      <c r="J19" s="250" t="s">
        <v>0</v>
      </c>
      <c r="K19" s="244" t="s">
        <v>0</v>
      </c>
      <c r="L19" s="244" t="s">
        <v>0</v>
      </c>
      <c r="M19" s="250" t="s">
        <v>0</v>
      </c>
      <c r="N19" s="244" t="s">
        <v>0</v>
      </c>
      <c r="O19" s="244" t="s">
        <v>0</v>
      </c>
      <c r="P19" s="250" t="s">
        <v>0</v>
      </c>
      <c r="Q19" s="244" t="s">
        <v>0</v>
      </c>
      <c r="R19" s="244" t="s">
        <v>0</v>
      </c>
      <c r="S19" s="250" t="s">
        <v>0</v>
      </c>
      <c r="T19" s="244" t="s">
        <v>0</v>
      </c>
      <c r="U19" s="244" t="s">
        <v>0</v>
      </c>
      <c r="V19" s="250" t="s">
        <v>0</v>
      </c>
      <c r="W19" s="244" t="s">
        <v>0</v>
      </c>
      <c r="X19" s="244" t="s">
        <v>0</v>
      </c>
      <c r="Y19" s="104" t="s">
        <v>0</v>
      </c>
      <c r="Z19" s="83" t="s">
        <v>0</v>
      </c>
      <c r="AA19" s="83" t="s">
        <v>0</v>
      </c>
      <c r="AB19" s="104" t="s">
        <v>0</v>
      </c>
      <c r="AC19" s="83" t="s">
        <v>0</v>
      </c>
      <c r="AD19" s="83" t="s">
        <v>0</v>
      </c>
      <c r="AE19" s="104" t="s">
        <v>0</v>
      </c>
      <c r="AF19" s="83" t="s">
        <v>0</v>
      </c>
      <c r="AG19" s="83" t="s">
        <v>0</v>
      </c>
      <c r="AH19" s="104"/>
      <c r="AI19" s="83"/>
      <c r="AJ19" s="83"/>
      <c r="AK19" s="104" t="s">
        <v>0</v>
      </c>
      <c r="AL19" s="83" t="s">
        <v>0</v>
      </c>
      <c r="AM19" s="83" t="s">
        <v>0</v>
      </c>
      <c r="AN19" s="373">
        <f t="shared" si="0"/>
        <v>0</v>
      </c>
      <c r="AO19" s="374">
        <f t="shared" si="1"/>
        <v>0</v>
      </c>
      <c r="AP19" s="374">
        <f t="shared" si="2"/>
        <v>0</v>
      </c>
      <c r="AQ19" s="251" t="s">
        <v>24</v>
      </c>
      <c r="AR19" s="455"/>
      <c r="AS19" s="166"/>
      <c r="AT19" s="173"/>
    </row>
    <row r="20" spans="1:46" s="174" customFormat="1" ht="18.75">
      <c r="A20" s="161" t="s">
        <v>34</v>
      </c>
      <c r="B20" s="454" t="s">
        <v>35</v>
      </c>
      <c r="C20" s="249" t="s">
        <v>23</v>
      </c>
      <c r="D20" s="240"/>
      <c r="E20" s="241"/>
      <c r="F20" s="241"/>
      <c r="G20" s="240"/>
      <c r="H20" s="241"/>
      <c r="I20" s="241"/>
      <c r="J20" s="240" t="s">
        <v>0</v>
      </c>
      <c r="K20" s="241" t="s">
        <v>0</v>
      </c>
      <c r="L20" s="241" t="s">
        <v>0</v>
      </c>
      <c r="M20" s="240" t="s">
        <v>0</v>
      </c>
      <c r="N20" s="241" t="s">
        <v>0</v>
      </c>
      <c r="O20" s="241" t="s">
        <v>0</v>
      </c>
      <c r="P20" s="240" t="s">
        <v>0</v>
      </c>
      <c r="Q20" s="241" t="s">
        <v>0</v>
      </c>
      <c r="R20" s="241" t="s">
        <v>0</v>
      </c>
      <c r="S20" s="240" t="s">
        <v>0</v>
      </c>
      <c r="T20" s="241" t="s">
        <v>0</v>
      </c>
      <c r="U20" s="241" t="s">
        <v>0</v>
      </c>
      <c r="V20" s="240" t="s">
        <v>0</v>
      </c>
      <c r="W20" s="241" t="s">
        <v>0</v>
      </c>
      <c r="X20" s="241" t="s">
        <v>0</v>
      </c>
      <c r="Y20" s="105" t="s">
        <v>0</v>
      </c>
      <c r="Z20" s="82" t="s">
        <v>0</v>
      </c>
      <c r="AA20" s="82" t="s">
        <v>0</v>
      </c>
      <c r="AB20" s="105" t="s">
        <v>0</v>
      </c>
      <c r="AC20" s="82" t="s">
        <v>0</v>
      </c>
      <c r="AD20" s="82" t="s">
        <v>0</v>
      </c>
      <c r="AE20" s="105" t="s">
        <v>0</v>
      </c>
      <c r="AF20" s="82" t="s">
        <v>0</v>
      </c>
      <c r="AG20" s="82" t="s">
        <v>0</v>
      </c>
      <c r="AH20" s="105"/>
      <c r="AI20" s="82"/>
      <c r="AJ20" s="82"/>
      <c r="AK20" s="105" t="s">
        <v>0</v>
      </c>
      <c r="AL20" s="82" t="s">
        <v>0</v>
      </c>
      <c r="AM20" s="82" t="s">
        <v>0</v>
      </c>
      <c r="AN20" s="439">
        <f t="shared" si="0"/>
        <v>0</v>
      </c>
      <c r="AO20" s="362">
        <f t="shared" si="1"/>
        <v>0</v>
      </c>
      <c r="AP20" s="362">
        <f t="shared" si="2"/>
        <v>0</v>
      </c>
      <c r="AQ20" s="254" t="s">
        <v>23</v>
      </c>
      <c r="AR20" s="454" t="s">
        <v>35</v>
      </c>
      <c r="AS20" s="163" t="s">
        <v>34</v>
      </c>
      <c r="AT20" s="173"/>
    </row>
    <row r="21" spans="1:46" s="174" customFormat="1" ht="18.75">
      <c r="A21" s="161" t="s">
        <v>25</v>
      </c>
      <c r="B21" s="455"/>
      <c r="C21" s="242" t="s">
        <v>24</v>
      </c>
      <c r="D21" s="250"/>
      <c r="E21" s="244"/>
      <c r="F21" s="244"/>
      <c r="G21" s="250"/>
      <c r="H21" s="244"/>
      <c r="I21" s="244"/>
      <c r="J21" s="250" t="s">
        <v>0</v>
      </c>
      <c r="K21" s="244" t="s">
        <v>0</v>
      </c>
      <c r="L21" s="244" t="s">
        <v>0</v>
      </c>
      <c r="M21" s="250" t="s">
        <v>0</v>
      </c>
      <c r="N21" s="244" t="s">
        <v>0</v>
      </c>
      <c r="O21" s="244" t="s">
        <v>0</v>
      </c>
      <c r="P21" s="250" t="s">
        <v>0</v>
      </c>
      <c r="Q21" s="244" t="s">
        <v>0</v>
      </c>
      <c r="R21" s="244" t="s">
        <v>0</v>
      </c>
      <c r="S21" s="250" t="s">
        <v>0</v>
      </c>
      <c r="T21" s="244" t="s">
        <v>0</v>
      </c>
      <c r="U21" s="244" t="s">
        <v>0</v>
      </c>
      <c r="V21" s="250" t="s">
        <v>0</v>
      </c>
      <c r="W21" s="244" t="s">
        <v>0</v>
      </c>
      <c r="X21" s="244" t="s">
        <v>0</v>
      </c>
      <c r="Y21" s="104" t="s">
        <v>0</v>
      </c>
      <c r="Z21" s="83" t="s">
        <v>0</v>
      </c>
      <c r="AA21" s="83" t="s">
        <v>0</v>
      </c>
      <c r="AB21" s="104" t="s">
        <v>0</v>
      </c>
      <c r="AC21" s="83" t="s">
        <v>0</v>
      </c>
      <c r="AD21" s="83" t="s">
        <v>0</v>
      </c>
      <c r="AE21" s="104">
        <v>1</v>
      </c>
      <c r="AF21" s="83">
        <v>0.65</v>
      </c>
      <c r="AG21" s="246">
        <v>183.05999976777647</v>
      </c>
      <c r="AH21" s="104"/>
      <c r="AI21" s="83"/>
      <c r="AJ21" s="83"/>
      <c r="AK21" s="104" t="s">
        <v>0</v>
      </c>
      <c r="AL21" s="83" t="s">
        <v>0</v>
      </c>
      <c r="AM21" s="83" t="s">
        <v>0</v>
      </c>
      <c r="AN21" s="373">
        <f t="shared" si="0"/>
        <v>1</v>
      </c>
      <c r="AO21" s="374">
        <f t="shared" si="1"/>
        <v>0.65</v>
      </c>
      <c r="AP21" s="374">
        <f t="shared" si="2"/>
        <v>183.05999976777647</v>
      </c>
      <c r="AQ21" s="253" t="s">
        <v>24</v>
      </c>
      <c r="AR21" s="455"/>
      <c r="AS21" s="163" t="s">
        <v>25</v>
      </c>
      <c r="AT21" s="173"/>
    </row>
    <row r="22" spans="1:46" s="174" customFormat="1" ht="18.75">
      <c r="A22" s="161" t="s">
        <v>27</v>
      </c>
      <c r="B22" s="454" t="s">
        <v>36</v>
      </c>
      <c r="C22" s="249" t="s">
        <v>23</v>
      </c>
      <c r="D22" s="240"/>
      <c r="E22" s="241"/>
      <c r="F22" s="241"/>
      <c r="G22" s="240"/>
      <c r="H22" s="241"/>
      <c r="I22" s="241"/>
      <c r="J22" s="240" t="s">
        <v>0</v>
      </c>
      <c r="K22" s="241" t="s">
        <v>0</v>
      </c>
      <c r="L22" s="241" t="s">
        <v>0</v>
      </c>
      <c r="M22" s="240" t="s">
        <v>0</v>
      </c>
      <c r="N22" s="241" t="s">
        <v>0</v>
      </c>
      <c r="O22" s="241" t="s">
        <v>0</v>
      </c>
      <c r="P22" s="240" t="s">
        <v>0</v>
      </c>
      <c r="Q22" s="241" t="s">
        <v>0</v>
      </c>
      <c r="R22" s="241" t="s">
        <v>0</v>
      </c>
      <c r="S22" s="240" t="s">
        <v>0</v>
      </c>
      <c r="T22" s="241" t="s">
        <v>0</v>
      </c>
      <c r="U22" s="241" t="s">
        <v>0</v>
      </c>
      <c r="V22" s="240" t="s">
        <v>0</v>
      </c>
      <c r="W22" s="241" t="s">
        <v>0</v>
      </c>
      <c r="X22" s="241" t="s">
        <v>0</v>
      </c>
      <c r="Y22" s="105" t="s">
        <v>0</v>
      </c>
      <c r="Z22" s="82" t="s">
        <v>0</v>
      </c>
      <c r="AA22" s="82" t="s">
        <v>0</v>
      </c>
      <c r="AB22" s="105" t="s">
        <v>0</v>
      </c>
      <c r="AC22" s="82" t="s">
        <v>0</v>
      </c>
      <c r="AD22" s="82" t="s">
        <v>0</v>
      </c>
      <c r="AE22" s="105" t="s">
        <v>0</v>
      </c>
      <c r="AF22" s="82" t="s">
        <v>0</v>
      </c>
      <c r="AG22" s="82" t="s">
        <v>0</v>
      </c>
      <c r="AH22" s="105"/>
      <c r="AI22" s="82"/>
      <c r="AJ22" s="82"/>
      <c r="AK22" s="105" t="s">
        <v>0</v>
      </c>
      <c r="AL22" s="82" t="s">
        <v>0</v>
      </c>
      <c r="AM22" s="82" t="s">
        <v>0</v>
      </c>
      <c r="AN22" s="439">
        <f t="shared" si="0"/>
        <v>0</v>
      </c>
      <c r="AO22" s="362">
        <f t="shared" si="1"/>
        <v>0</v>
      </c>
      <c r="AP22" s="362">
        <f t="shared" si="2"/>
        <v>0</v>
      </c>
      <c r="AQ22" s="238" t="s">
        <v>23</v>
      </c>
      <c r="AR22" s="454" t="s">
        <v>36</v>
      </c>
      <c r="AS22" s="163" t="s">
        <v>27</v>
      </c>
      <c r="AT22" s="173"/>
    </row>
    <row r="23" spans="1:46" s="174" customFormat="1" ht="18.75">
      <c r="A23" s="164"/>
      <c r="B23" s="455"/>
      <c r="C23" s="242" t="s">
        <v>24</v>
      </c>
      <c r="D23" s="250"/>
      <c r="E23" s="244"/>
      <c r="F23" s="244"/>
      <c r="G23" s="250"/>
      <c r="H23" s="244"/>
      <c r="I23" s="244"/>
      <c r="J23" s="250" t="s">
        <v>0</v>
      </c>
      <c r="K23" s="244" t="s">
        <v>0</v>
      </c>
      <c r="L23" s="244" t="s">
        <v>0</v>
      </c>
      <c r="M23" s="250" t="s">
        <v>0</v>
      </c>
      <c r="N23" s="244" t="s">
        <v>0</v>
      </c>
      <c r="O23" s="244" t="s">
        <v>0</v>
      </c>
      <c r="P23" s="250" t="s">
        <v>0</v>
      </c>
      <c r="Q23" s="244" t="s">
        <v>0</v>
      </c>
      <c r="R23" s="244" t="s">
        <v>0</v>
      </c>
      <c r="S23" s="250" t="s">
        <v>0</v>
      </c>
      <c r="T23" s="244" t="s">
        <v>0</v>
      </c>
      <c r="U23" s="244" t="s">
        <v>0</v>
      </c>
      <c r="V23" s="250" t="s">
        <v>0</v>
      </c>
      <c r="W23" s="244" t="s">
        <v>0</v>
      </c>
      <c r="X23" s="244" t="s">
        <v>0</v>
      </c>
      <c r="Y23" s="104" t="s">
        <v>0</v>
      </c>
      <c r="Z23" s="83" t="s">
        <v>0</v>
      </c>
      <c r="AA23" s="83" t="s">
        <v>0</v>
      </c>
      <c r="AB23" s="104" t="s">
        <v>0</v>
      </c>
      <c r="AC23" s="83" t="s">
        <v>0</v>
      </c>
      <c r="AD23" s="83" t="s">
        <v>0</v>
      </c>
      <c r="AE23" s="104" t="s">
        <v>0</v>
      </c>
      <c r="AF23" s="83" t="s">
        <v>0</v>
      </c>
      <c r="AG23" s="83" t="s">
        <v>0</v>
      </c>
      <c r="AH23" s="104" t="s">
        <v>0</v>
      </c>
      <c r="AI23" s="83" t="s">
        <v>0</v>
      </c>
      <c r="AJ23" s="83" t="s">
        <v>0</v>
      </c>
      <c r="AK23" s="104" t="s">
        <v>0</v>
      </c>
      <c r="AL23" s="83" t="s">
        <v>0</v>
      </c>
      <c r="AM23" s="83" t="s">
        <v>0</v>
      </c>
      <c r="AN23" s="373">
        <f t="shared" si="0"/>
        <v>0</v>
      </c>
      <c r="AO23" s="374">
        <f t="shared" si="1"/>
        <v>0</v>
      </c>
      <c r="AP23" s="374">
        <f t="shared" si="2"/>
        <v>0</v>
      </c>
      <c r="AQ23" s="251" t="s">
        <v>24</v>
      </c>
      <c r="AR23" s="455"/>
      <c r="AS23" s="166"/>
      <c r="AT23" s="173"/>
    </row>
    <row r="24" spans="1:46" s="174" customFormat="1" ht="18.75">
      <c r="A24" s="161"/>
      <c r="B24" s="454" t="s">
        <v>37</v>
      </c>
      <c r="C24" s="249" t="s">
        <v>23</v>
      </c>
      <c r="D24" s="240"/>
      <c r="E24" s="241"/>
      <c r="F24" s="241"/>
      <c r="G24" s="240"/>
      <c r="H24" s="241"/>
      <c r="I24" s="241"/>
      <c r="J24" s="240" t="s">
        <v>0</v>
      </c>
      <c r="K24" s="241" t="s">
        <v>0</v>
      </c>
      <c r="L24" s="241" t="s">
        <v>0</v>
      </c>
      <c r="M24" s="240" t="s">
        <v>0</v>
      </c>
      <c r="N24" s="241" t="s">
        <v>0</v>
      </c>
      <c r="O24" s="241" t="s">
        <v>0</v>
      </c>
      <c r="P24" s="240" t="s">
        <v>0</v>
      </c>
      <c r="Q24" s="241" t="s">
        <v>0</v>
      </c>
      <c r="R24" s="241" t="s">
        <v>0</v>
      </c>
      <c r="S24" s="240" t="s">
        <v>0</v>
      </c>
      <c r="T24" s="241" t="s">
        <v>0</v>
      </c>
      <c r="U24" s="241" t="s">
        <v>0</v>
      </c>
      <c r="V24" s="240" t="s">
        <v>0</v>
      </c>
      <c r="W24" s="241" t="s">
        <v>0</v>
      </c>
      <c r="X24" s="241" t="s">
        <v>0</v>
      </c>
      <c r="Y24" s="105" t="s">
        <v>0</v>
      </c>
      <c r="Z24" s="82" t="s">
        <v>0</v>
      </c>
      <c r="AA24" s="82" t="s">
        <v>0</v>
      </c>
      <c r="AB24" s="105" t="s">
        <v>0</v>
      </c>
      <c r="AC24" s="82" t="s">
        <v>0</v>
      </c>
      <c r="AD24" s="82" t="s">
        <v>0</v>
      </c>
      <c r="AE24" s="105" t="s">
        <v>0</v>
      </c>
      <c r="AF24" s="82" t="s">
        <v>0</v>
      </c>
      <c r="AG24" s="82" t="s">
        <v>0</v>
      </c>
      <c r="AH24" s="105"/>
      <c r="AI24" s="82"/>
      <c r="AJ24" s="82"/>
      <c r="AK24" s="105" t="s">
        <v>0</v>
      </c>
      <c r="AL24" s="82" t="s">
        <v>0</v>
      </c>
      <c r="AM24" s="82" t="s">
        <v>0</v>
      </c>
      <c r="AN24" s="439">
        <f t="shared" si="0"/>
        <v>0</v>
      </c>
      <c r="AO24" s="362">
        <f t="shared" si="1"/>
        <v>0</v>
      </c>
      <c r="AP24" s="362">
        <f t="shared" si="2"/>
        <v>0</v>
      </c>
      <c r="AQ24" s="238" t="s">
        <v>23</v>
      </c>
      <c r="AR24" s="454" t="s">
        <v>37</v>
      </c>
      <c r="AS24" s="163"/>
      <c r="AT24" s="173"/>
    </row>
    <row r="25" spans="1:46" s="174" customFormat="1" ht="18.75">
      <c r="A25" s="161" t="s">
        <v>38</v>
      </c>
      <c r="B25" s="455"/>
      <c r="C25" s="242" t="s">
        <v>24</v>
      </c>
      <c r="D25" s="250"/>
      <c r="E25" s="244"/>
      <c r="F25" s="244"/>
      <c r="G25" s="250"/>
      <c r="H25" s="244"/>
      <c r="I25" s="244"/>
      <c r="J25" s="250" t="s">
        <v>0</v>
      </c>
      <c r="K25" s="244" t="s">
        <v>0</v>
      </c>
      <c r="L25" s="244" t="s">
        <v>0</v>
      </c>
      <c r="M25" s="250" t="s">
        <v>0</v>
      </c>
      <c r="N25" s="244" t="s">
        <v>0</v>
      </c>
      <c r="O25" s="244" t="s">
        <v>0</v>
      </c>
      <c r="P25" s="250" t="s">
        <v>0</v>
      </c>
      <c r="Q25" s="244" t="s">
        <v>0</v>
      </c>
      <c r="R25" s="244" t="s">
        <v>0</v>
      </c>
      <c r="S25" s="250" t="s">
        <v>0</v>
      </c>
      <c r="T25" s="244" t="s">
        <v>0</v>
      </c>
      <c r="U25" s="244" t="s">
        <v>0</v>
      </c>
      <c r="V25" s="250" t="s">
        <v>0</v>
      </c>
      <c r="W25" s="244" t="s">
        <v>0</v>
      </c>
      <c r="X25" s="244" t="s">
        <v>0</v>
      </c>
      <c r="Y25" s="104" t="s">
        <v>0</v>
      </c>
      <c r="Z25" s="83" t="s">
        <v>0</v>
      </c>
      <c r="AA25" s="83" t="s">
        <v>0</v>
      </c>
      <c r="AB25" s="104" t="s">
        <v>0</v>
      </c>
      <c r="AC25" s="83" t="s">
        <v>0</v>
      </c>
      <c r="AD25" s="83" t="s">
        <v>0</v>
      </c>
      <c r="AE25" s="104" t="s">
        <v>0</v>
      </c>
      <c r="AF25" s="83" t="s">
        <v>0</v>
      </c>
      <c r="AG25" s="83" t="s">
        <v>0</v>
      </c>
      <c r="AH25" s="104"/>
      <c r="AI25" s="83"/>
      <c r="AJ25" s="83"/>
      <c r="AK25" s="104" t="s">
        <v>0</v>
      </c>
      <c r="AL25" s="83" t="s">
        <v>0</v>
      </c>
      <c r="AM25" s="83" t="s">
        <v>0</v>
      </c>
      <c r="AN25" s="373">
        <f t="shared" si="0"/>
        <v>0</v>
      </c>
      <c r="AO25" s="374">
        <f t="shared" si="1"/>
        <v>0</v>
      </c>
      <c r="AP25" s="374">
        <f t="shared" si="2"/>
        <v>0</v>
      </c>
      <c r="AQ25" s="248" t="s">
        <v>24</v>
      </c>
      <c r="AR25" s="455"/>
      <c r="AS25" s="163" t="s">
        <v>38</v>
      </c>
      <c r="AT25" s="173"/>
    </row>
    <row r="26" spans="1:46" s="174" customFormat="1" ht="18.75">
      <c r="A26" s="161"/>
      <c r="B26" s="454" t="s">
        <v>39</v>
      </c>
      <c r="C26" s="249" t="s">
        <v>23</v>
      </c>
      <c r="D26" s="240"/>
      <c r="E26" s="241"/>
      <c r="F26" s="241"/>
      <c r="G26" s="240"/>
      <c r="H26" s="241"/>
      <c r="I26" s="241"/>
      <c r="J26" s="240" t="s">
        <v>0</v>
      </c>
      <c r="K26" s="241" t="s">
        <v>0</v>
      </c>
      <c r="L26" s="241" t="s">
        <v>0</v>
      </c>
      <c r="M26" s="240" t="s">
        <v>0</v>
      </c>
      <c r="N26" s="241" t="s">
        <v>0</v>
      </c>
      <c r="O26" s="241" t="s">
        <v>0</v>
      </c>
      <c r="P26" s="240" t="s">
        <v>0</v>
      </c>
      <c r="Q26" s="241" t="s">
        <v>0</v>
      </c>
      <c r="R26" s="241" t="s">
        <v>0</v>
      </c>
      <c r="S26" s="240" t="s">
        <v>0</v>
      </c>
      <c r="T26" s="241" t="s">
        <v>0</v>
      </c>
      <c r="U26" s="241" t="s">
        <v>0</v>
      </c>
      <c r="V26" s="240" t="s">
        <v>0</v>
      </c>
      <c r="W26" s="241" t="s">
        <v>0</v>
      </c>
      <c r="X26" s="241" t="s">
        <v>0</v>
      </c>
      <c r="Y26" s="105" t="s">
        <v>0</v>
      </c>
      <c r="Z26" s="82" t="s">
        <v>0</v>
      </c>
      <c r="AA26" s="82" t="s">
        <v>0</v>
      </c>
      <c r="AB26" s="105" t="s">
        <v>0</v>
      </c>
      <c r="AC26" s="82" t="s">
        <v>0</v>
      </c>
      <c r="AD26" s="82" t="s">
        <v>0</v>
      </c>
      <c r="AE26" s="105" t="s">
        <v>0</v>
      </c>
      <c r="AF26" s="82" t="s">
        <v>0</v>
      </c>
      <c r="AG26" s="82" t="s">
        <v>0</v>
      </c>
      <c r="AH26" s="105"/>
      <c r="AI26" s="82"/>
      <c r="AJ26" s="82"/>
      <c r="AK26" s="105" t="s">
        <v>0</v>
      </c>
      <c r="AL26" s="82" t="s">
        <v>0</v>
      </c>
      <c r="AM26" s="82" t="s">
        <v>0</v>
      </c>
      <c r="AN26" s="439">
        <f t="shared" si="0"/>
        <v>0</v>
      </c>
      <c r="AO26" s="362">
        <f t="shared" si="1"/>
        <v>0</v>
      </c>
      <c r="AP26" s="362">
        <f t="shared" si="2"/>
        <v>0</v>
      </c>
      <c r="AQ26" s="238" t="s">
        <v>23</v>
      </c>
      <c r="AR26" s="454" t="s">
        <v>39</v>
      </c>
      <c r="AS26" s="163"/>
      <c r="AT26" s="173"/>
    </row>
    <row r="27" spans="1:46" s="174" customFormat="1" ht="18.75">
      <c r="A27" s="161" t="s">
        <v>25</v>
      </c>
      <c r="B27" s="455"/>
      <c r="C27" s="242" t="s">
        <v>24</v>
      </c>
      <c r="D27" s="250"/>
      <c r="E27" s="244"/>
      <c r="F27" s="244"/>
      <c r="G27" s="250"/>
      <c r="H27" s="244"/>
      <c r="I27" s="244"/>
      <c r="J27" s="250" t="s">
        <v>0</v>
      </c>
      <c r="K27" s="244" t="s">
        <v>0</v>
      </c>
      <c r="L27" s="244" t="s">
        <v>0</v>
      </c>
      <c r="M27" s="250" t="s">
        <v>0</v>
      </c>
      <c r="N27" s="244" t="s">
        <v>0</v>
      </c>
      <c r="O27" s="244" t="s">
        <v>0</v>
      </c>
      <c r="P27" s="250" t="s">
        <v>0</v>
      </c>
      <c r="Q27" s="244" t="s">
        <v>0</v>
      </c>
      <c r="R27" s="244" t="s">
        <v>0</v>
      </c>
      <c r="S27" s="250" t="s">
        <v>0</v>
      </c>
      <c r="T27" s="244" t="s">
        <v>0</v>
      </c>
      <c r="U27" s="244" t="s">
        <v>0</v>
      </c>
      <c r="V27" s="250" t="s">
        <v>0</v>
      </c>
      <c r="W27" s="244" t="s">
        <v>0</v>
      </c>
      <c r="X27" s="244" t="s">
        <v>0</v>
      </c>
      <c r="Y27" s="104" t="s">
        <v>0</v>
      </c>
      <c r="Z27" s="83" t="s">
        <v>0</v>
      </c>
      <c r="AA27" s="83" t="s">
        <v>0</v>
      </c>
      <c r="AB27" s="104" t="s">
        <v>0</v>
      </c>
      <c r="AC27" s="83" t="s">
        <v>0</v>
      </c>
      <c r="AD27" s="83" t="s">
        <v>0</v>
      </c>
      <c r="AE27" s="104" t="s">
        <v>0</v>
      </c>
      <c r="AF27" s="83" t="s">
        <v>0</v>
      </c>
      <c r="AG27" s="83" t="s">
        <v>0</v>
      </c>
      <c r="AH27" s="104"/>
      <c r="AI27" s="83"/>
      <c r="AJ27" s="83"/>
      <c r="AK27" s="104" t="s">
        <v>0</v>
      </c>
      <c r="AL27" s="83" t="s">
        <v>0</v>
      </c>
      <c r="AM27" s="83" t="s">
        <v>0</v>
      </c>
      <c r="AN27" s="373">
        <f t="shared" si="0"/>
        <v>0</v>
      </c>
      <c r="AO27" s="374">
        <f t="shared" si="1"/>
        <v>0</v>
      </c>
      <c r="AP27" s="374">
        <f t="shared" si="2"/>
        <v>0</v>
      </c>
      <c r="AQ27" s="248" t="s">
        <v>24</v>
      </c>
      <c r="AR27" s="455"/>
      <c r="AS27" s="163" t="s">
        <v>25</v>
      </c>
      <c r="AT27" s="173"/>
    </row>
    <row r="28" spans="1:46" s="174" customFormat="1" ht="18.75">
      <c r="A28" s="161"/>
      <c r="B28" s="454" t="s">
        <v>40</v>
      </c>
      <c r="C28" s="249" t="s">
        <v>23</v>
      </c>
      <c r="D28" s="240"/>
      <c r="E28" s="241"/>
      <c r="F28" s="241"/>
      <c r="G28" s="240"/>
      <c r="H28" s="241"/>
      <c r="I28" s="241"/>
      <c r="J28" s="240" t="s">
        <v>0</v>
      </c>
      <c r="K28" s="241" t="s">
        <v>0</v>
      </c>
      <c r="L28" s="241" t="s">
        <v>0</v>
      </c>
      <c r="M28" s="240" t="s">
        <v>0</v>
      </c>
      <c r="N28" s="241" t="s">
        <v>0</v>
      </c>
      <c r="O28" s="241" t="s">
        <v>0</v>
      </c>
      <c r="P28" s="240" t="s">
        <v>0</v>
      </c>
      <c r="Q28" s="241" t="s">
        <v>0</v>
      </c>
      <c r="R28" s="241" t="s">
        <v>0</v>
      </c>
      <c r="S28" s="240" t="s">
        <v>0</v>
      </c>
      <c r="T28" s="241" t="s">
        <v>0</v>
      </c>
      <c r="U28" s="241" t="s">
        <v>0</v>
      </c>
      <c r="V28" s="240" t="s">
        <v>0</v>
      </c>
      <c r="W28" s="241" t="s">
        <v>0</v>
      </c>
      <c r="X28" s="241" t="s">
        <v>0</v>
      </c>
      <c r="Y28" s="105" t="s">
        <v>0</v>
      </c>
      <c r="Z28" s="82" t="s">
        <v>0</v>
      </c>
      <c r="AA28" s="82" t="s">
        <v>0</v>
      </c>
      <c r="AB28" s="105" t="s">
        <v>0</v>
      </c>
      <c r="AC28" s="82" t="s">
        <v>0</v>
      </c>
      <c r="AD28" s="82" t="s">
        <v>0</v>
      </c>
      <c r="AE28" s="105" t="s">
        <v>0</v>
      </c>
      <c r="AF28" s="82" t="s">
        <v>0</v>
      </c>
      <c r="AG28" s="82" t="s">
        <v>0</v>
      </c>
      <c r="AH28" s="105"/>
      <c r="AI28" s="82"/>
      <c r="AJ28" s="82"/>
      <c r="AK28" s="105" t="s">
        <v>0</v>
      </c>
      <c r="AL28" s="82" t="s">
        <v>0</v>
      </c>
      <c r="AM28" s="82" t="s">
        <v>0</v>
      </c>
      <c r="AN28" s="439">
        <f t="shared" si="0"/>
        <v>0</v>
      </c>
      <c r="AO28" s="362">
        <f t="shared" si="1"/>
        <v>0</v>
      </c>
      <c r="AP28" s="362">
        <f t="shared" si="2"/>
        <v>0</v>
      </c>
      <c r="AQ28" s="232" t="s">
        <v>23</v>
      </c>
      <c r="AR28" s="454" t="s">
        <v>40</v>
      </c>
      <c r="AS28" s="163"/>
      <c r="AT28" s="173"/>
    </row>
    <row r="29" spans="1:46" s="174" customFormat="1" ht="18.75">
      <c r="A29" s="161" t="s">
        <v>27</v>
      </c>
      <c r="B29" s="455"/>
      <c r="C29" s="242" t="s">
        <v>24</v>
      </c>
      <c r="D29" s="250"/>
      <c r="E29" s="244"/>
      <c r="F29" s="255"/>
      <c r="G29" s="250"/>
      <c r="H29" s="244"/>
      <c r="I29" s="255"/>
      <c r="J29" s="250" t="s">
        <v>0</v>
      </c>
      <c r="K29" s="244" t="s">
        <v>0</v>
      </c>
      <c r="L29" s="255" t="s">
        <v>0</v>
      </c>
      <c r="M29" s="250" t="s">
        <v>0</v>
      </c>
      <c r="N29" s="244" t="s">
        <v>0</v>
      </c>
      <c r="O29" s="255" t="s">
        <v>0</v>
      </c>
      <c r="P29" s="250" t="s">
        <v>0</v>
      </c>
      <c r="Q29" s="244" t="s">
        <v>0</v>
      </c>
      <c r="R29" s="255" t="s">
        <v>0</v>
      </c>
      <c r="S29" s="250" t="s">
        <v>0</v>
      </c>
      <c r="T29" s="244" t="s">
        <v>0</v>
      </c>
      <c r="U29" s="255" t="s">
        <v>0</v>
      </c>
      <c r="V29" s="250" t="s">
        <v>0</v>
      </c>
      <c r="W29" s="244" t="s">
        <v>0</v>
      </c>
      <c r="X29" s="255" t="s">
        <v>0</v>
      </c>
      <c r="Y29" s="104" t="s">
        <v>0</v>
      </c>
      <c r="Z29" s="83" t="s">
        <v>0</v>
      </c>
      <c r="AA29" s="83" t="s">
        <v>0</v>
      </c>
      <c r="AB29" s="104" t="s">
        <v>0</v>
      </c>
      <c r="AC29" s="83" t="s">
        <v>0</v>
      </c>
      <c r="AD29" s="83" t="s">
        <v>0</v>
      </c>
      <c r="AE29" s="104" t="s">
        <v>0</v>
      </c>
      <c r="AF29" s="83" t="s">
        <v>0</v>
      </c>
      <c r="AG29" s="83" t="s">
        <v>0</v>
      </c>
      <c r="AH29" s="104"/>
      <c r="AI29" s="83"/>
      <c r="AJ29" s="83"/>
      <c r="AK29" s="104" t="s">
        <v>0</v>
      </c>
      <c r="AL29" s="83" t="s">
        <v>0</v>
      </c>
      <c r="AM29" s="83" t="s">
        <v>0</v>
      </c>
      <c r="AN29" s="373">
        <f t="shared" si="0"/>
        <v>0</v>
      </c>
      <c r="AO29" s="374">
        <f t="shared" si="1"/>
        <v>0</v>
      </c>
      <c r="AP29" s="374">
        <f t="shared" si="2"/>
        <v>0</v>
      </c>
      <c r="AQ29" s="253" t="s">
        <v>24</v>
      </c>
      <c r="AR29" s="455"/>
      <c r="AS29" s="163" t="s">
        <v>27</v>
      </c>
      <c r="AT29" s="173"/>
    </row>
    <row r="30" spans="1:46" s="174" customFormat="1" ht="18.75">
      <c r="A30" s="161"/>
      <c r="B30" s="454" t="s">
        <v>41</v>
      </c>
      <c r="C30" s="249" t="s">
        <v>23</v>
      </c>
      <c r="D30" s="240">
        <v>10</v>
      </c>
      <c r="E30" s="241">
        <v>1.5306</v>
      </c>
      <c r="F30" s="256">
        <v>885.4401519137627</v>
      </c>
      <c r="G30" s="240"/>
      <c r="H30" s="241"/>
      <c r="I30" s="256"/>
      <c r="J30" s="240" t="s">
        <v>0</v>
      </c>
      <c r="K30" s="241" t="s">
        <v>0</v>
      </c>
      <c r="L30" s="256" t="s">
        <v>0</v>
      </c>
      <c r="M30" s="240">
        <v>15</v>
      </c>
      <c r="N30" s="241">
        <v>1.8929</v>
      </c>
      <c r="O30" s="256">
        <v>1554.6816502414283</v>
      </c>
      <c r="P30" s="240">
        <v>46</v>
      </c>
      <c r="Q30" s="241">
        <v>16.828</v>
      </c>
      <c r="R30" s="256">
        <v>9874.136468586146</v>
      </c>
      <c r="S30" s="240">
        <v>67</v>
      </c>
      <c r="T30" s="241">
        <v>21.2126</v>
      </c>
      <c r="U30" s="256">
        <v>16915.425762570918</v>
      </c>
      <c r="V30" s="240">
        <v>66</v>
      </c>
      <c r="W30" s="241">
        <v>14.8828</v>
      </c>
      <c r="X30" s="256">
        <v>13853.910047605219</v>
      </c>
      <c r="Y30" s="105">
        <v>20</v>
      </c>
      <c r="Z30" s="82">
        <v>2.0561</v>
      </c>
      <c r="AA30" s="82">
        <v>3237.8302700994636</v>
      </c>
      <c r="AB30" s="105">
        <v>12</v>
      </c>
      <c r="AC30" s="82">
        <v>1.1455</v>
      </c>
      <c r="AD30" s="82">
        <v>1943.7040669261378</v>
      </c>
      <c r="AE30" s="105">
        <v>18</v>
      </c>
      <c r="AF30" s="82">
        <v>1.0132</v>
      </c>
      <c r="AG30" s="82">
        <v>1040.6393986798812</v>
      </c>
      <c r="AH30" s="105">
        <v>13</v>
      </c>
      <c r="AI30" s="82">
        <v>0.8232</v>
      </c>
      <c r="AJ30" s="82">
        <v>790.3871910973886</v>
      </c>
      <c r="AK30" s="105">
        <v>23</v>
      </c>
      <c r="AL30" s="82">
        <v>4.3588</v>
      </c>
      <c r="AM30" s="252">
        <v>3088.215716890187</v>
      </c>
      <c r="AN30" s="439">
        <f t="shared" si="0"/>
        <v>290</v>
      </c>
      <c r="AO30" s="362">
        <f t="shared" si="1"/>
        <v>65.7437</v>
      </c>
      <c r="AP30" s="362">
        <f t="shared" si="2"/>
        <v>53184.37072461054</v>
      </c>
      <c r="AQ30" s="238" t="s">
        <v>23</v>
      </c>
      <c r="AR30" s="454" t="s">
        <v>41</v>
      </c>
      <c r="AS30" s="162"/>
      <c r="AT30" s="173"/>
    </row>
    <row r="31" spans="1:46" s="174" customFormat="1" ht="18.75">
      <c r="A31" s="164"/>
      <c r="B31" s="455"/>
      <c r="C31" s="242" t="s">
        <v>24</v>
      </c>
      <c r="D31" s="250"/>
      <c r="E31" s="244"/>
      <c r="F31" s="255"/>
      <c r="G31" s="250"/>
      <c r="H31" s="244"/>
      <c r="I31" s="255"/>
      <c r="J31" s="250" t="s">
        <v>0</v>
      </c>
      <c r="K31" s="244" t="s">
        <v>0</v>
      </c>
      <c r="L31" s="255" t="s">
        <v>0</v>
      </c>
      <c r="M31" s="250" t="s">
        <v>0</v>
      </c>
      <c r="N31" s="244" t="s">
        <v>0</v>
      </c>
      <c r="O31" s="255" t="s">
        <v>0</v>
      </c>
      <c r="P31" s="250" t="s">
        <v>0</v>
      </c>
      <c r="Q31" s="244" t="s">
        <v>0</v>
      </c>
      <c r="R31" s="255" t="s">
        <v>0</v>
      </c>
      <c r="S31" s="250" t="s">
        <v>0</v>
      </c>
      <c r="T31" s="244" t="s">
        <v>0</v>
      </c>
      <c r="U31" s="255" t="s">
        <v>0</v>
      </c>
      <c r="V31" s="250" t="s">
        <v>0</v>
      </c>
      <c r="W31" s="244" t="s">
        <v>0</v>
      </c>
      <c r="X31" s="255" t="s">
        <v>0</v>
      </c>
      <c r="Y31" s="104" t="s">
        <v>0</v>
      </c>
      <c r="Z31" s="83" t="s">
        <v>0</v>
      </c>
      <c r="AA31" s="83" t="s">
        <v>0</v>
      </c>
      <c r="AB31" s="104" t="s">
        <v>0</v>
      </c>
      <c r="AC31" s="83" t="s">
        <v>0</v>
      </c>
      <c r="AD31" s="83" t="s">
        <v>0</v>
      </c>
      <c r="AE31" s="104" t="s">
        <v>0</v>
      </c>
      <c r="AF31" s="83" t="s">
        <v>0</v>
      </c>
      <c r="AG31" s="83" t="s">
        <v>0</v>
      </c>
      <c r="AH31" s="104"/>
      <c r="AI31" s="83"/>
      <c r="AJ31" s="83"/>
      <c r="AK31" s="104" t="s">
        <v>0</v>
      </c>
      <c r="AL31" s="83" t="s">
        <v>0</v>
      </c>
      <c r="AM31" s="83" t="s">
        <v>0</v>
      </c>
      <c r="AN31" s="373">
        <f t="shared" si="0"/>
        <v>0</v>
      </c>
      <c r="AO31" s="374">
        <f t="shared" si="1"/>
        <v>0</v>
      </c>
      <c r="AP31" s="374">
        <f t="shared" si="2"/>
        <v>0</v>
      </c>
      <c r="AQ31" s="251" t="s">
        <v>24</v>
      </c>
      <c r="AR31" s="455"/>
      <c r="AS31" s="166"/>
      <c r="AT31" s="173"/>
    </row>
    <row r="32" spans="1:46" s="174" customFormat="1" ht="18.75">
      <c r="A32" s="161" t="s">
        <v>42</v>
      </c>
      <c r="B32" s="454" t="s">
        <v>43</v>
      </c>
      <c r="C32" s="249" t="s">
        <v>23</v>
      </c>
      <c r="D32" s="240"/>
      <c r="E32" s="241"/>
      <c r="F32" s="241"/>
      <c r="G32" s="240"/>
      <c r="H32" s="241"/>
      <c r="I32" s="241"/>
      <c r="J32" s="240" t="s">
        <v>0</v>
      </c>
      <c r="K32" s="241" t="s">
        <v>0</v>
      </c>
      <c r="L32" s="241" t="s">
        <v>0</v>
      </c>
      <c r="M32" s="240" t="s">
        <v>0</v>
      </c>
      <c r="N32" s="241" t="s">
        <v>0</v>
      </c>
      <c r="O32" s="241" t="s">
        <v>0</v>
      </c>
      <c r="P32" s="240" t="s">
        <v>0</v>
      </c>
      <c r="Q32" s="241" t="s">
        <v>0</v>
      </c>
      <c r="R32" s="241" t="s">
        <v>0</v>
      </c>
      <c r="S32" s="240" t="s">
        <v>0</v>
      </c>
      <c r="T32" s="241" t="s">
        <v>0</v>
      </c>
      <c r="U32" s="241" t="s">
        <v>0</v>
      </c>
      <c r="V32" s="240" t="s">
        <v>0</v>
      </c>
      <c r="W32" s="241" t="s">
        <v>0</v>
      </c>
      <c r="X32" s="241" t="s">
        <v>0</v>
      </c>
      <c r="Y32" s="105" t="s">
        <v>0</v>
      </c>
      <c r="Z32" s="82" t="s">
        <v>0</v>
      </c>
      <c r="AA32" s="82" t="s">
        <v>0</v>
      </c>
      <c r="AB32" s="105" t="s">
        <v>0</v>
      </c>
      <c r="AC32" s="82" t="s">
        <v>0</v>
      </c>
      <c r="AD32" s="82" t="s">
        <v>0</v>
      </c>
      <c r="AE32" s="105" t="s">
        <v>0</v>
      </c>
      <c r="AF32" s="82" t="s">
        <v>0</v>
      </c>
      <c r="AG32" s="82" t="s">
        <v>0</v>
      </c>
      <c r="AH32" s="105"/>
      <c r="AI32" s="82"/>
      <c r="AJ32" s="82"/>
      <c r="AK32" s="105" t="s">
        <v>0</v>
      </c>
      <c r="AL32" s="82" t="s">
        <v>0</v>
      </c>
      <c r="AM32" s="82" t="s">
        <v>0</v>
      </c>
      <c r="AN32" s="439">
        <f t="shared" si="0"/>
        <v>0</v>
      </c>
      <c r="AO32" s="362">
        <f t="shared" si="1"/>
        <v>0</v>
      </c>
      <c r="AP32" s="362">
        <f t="shared" si="2"/>
        <v>0</v>
      </c>
      <c r="AQ32" s="238" t="s">
        <v>23</v>
      </c>
      <c r="AR32" s="454" t="s">
        <v>43</v>
      </c>
      <c r="AS32" s="163" t="s">
        <v>42</v>
      </c>
      <c r="AT32" s="173"/>
    </row>
    <row r="33" spans="1:46" s="174" customFormat="1" ht="18.75">
      <c r="A33" s="161" t="s">
        <v>44</v>
      </c>
      <c r="B33" s="455"/>
      <c r="C33" s="242" t="s">
        <v>24</v>
      </c>
      <c r="D33" s="250"/>
      <c r="E33" s="244"/>
      <c r="F33" s="255"/>
      <c r="G33" s="250"/>
      <c r="H33" s="244"/>
      <c r="I33" s="255"/>
      <c r="J33" s="250" t="s">
        <v>0</v>
      </c>
      <c r="K33" s="244" t="s">
        <v>0</v>
      </c>
      <c r="L33" s="255" t="s">
        <v>0</v>
      </c>
      <c r="M33" s="250" t="s">
        <v>0</v>
      </c>
      <c r="N33" s="244" t="s">
        <v>0</v>
      </c>
      <c r="O33" s="255" t="s">
        <v>0</v>
      </c>
      <c r="P33" s="250" t="s">
        <v>0</v>
      </c>
      <c r="Q33" s="244" t="s">
        <v>0</v>
      </c>
      <c r="R33" s="255" t="s">
        <v>0</v>
      </c>
      <c r="S33" s="250" t="s">
        <v>0</v>
      </c>
      <c r="T33" s="244" t="s">
        <v>0</v>
      </c>
      <c r="U33" s="255" t="s">
        <v>0</v>
      </c>
      <c r="V33" s="250" t="s">
        <v>0</v>
      </c>
      <c r="W33" s="244" t="s">
        <v>0</v>
      </c>
      <c r="X33" s="255" t="s">
        <v>0</v>
      </c>
      <c r="Y33" s="104" t="s">
        <v>0</v>
      </c>
      <c r="Z33" s="83" t="s">
        <v>0</v>
      </c>
      <c r="AA33" s="83" t="s">
        <v>0</v>
      </c>
      <c r="AB33" s="104" t="s">
        <v>0</v>
      </c>
      <c r="AC33" s="83" t="s">
        <v>0</v>
      </c>
      <c r="AD33" s="83" t="s">
        <v>0</v>
      </c>
      <c r="AE33" s="104" t="s">
        <v>0</v>
      </c>
      <c r="AF33" s="83" t="s">
        <v>0</v>
      </c>
      <c r="AG33" s="83" t="s">
        <v>0</v>
      </c>
      <c r="AH33" s="104"/>
      <c r="AI33" s="83"/>
      <c r="AJ33" s="83"/>
      <c r="AK33" s="104" t="s">
        <v>0</v>
      </c>
      <c r="AL33" s="83" t="s">
        <v>0</v>
      </c>
      <c r="AM33" s="83" t="s">
        <v>0</v>
      </c>
      <c r="AN33" s="373">
        <f t="shared" si="0"/>
        <v>0</v>
      </c>
      <c r="AO33" s="374">
        <f t="shared" si="1"/>
        <v>0</v>
      </c>
      <c r="AP33" s="374">
        <f t="shared" si="2"/>
        <v>0</v>
      </c>
      <c r="AQ33" s="248" t="s">
        <v>24</v>
      </c>
      <c r="AR33" s="455"/>
      <c r="AS33" s="163" t="s">
        <v>44</v>
      </c>
      <c r="AT33" s="173"/>
    </row>
    <row r="34" spans="1:46" s="174" customFormat="1" ht="18.75">
      <c r="A34" s="161" t="s">
        <v>25</v>
      </c>
      <c r="B34" s="454" t="s">
        <v>45</v>
      </c>
      <c r="C34" s="249" t="s">
        <v>23</v>
      </c>
      <c r="D34" s="240"/>
      <c r="E34" s="241"/>
      <c r="F34" s="257"/>
      <c r="G34" s="240"/>
      <c r="H34" s="241"/>
      <c r="I34" s="257"/>
      <c r="J34" s="240" t="s">
        <v>0</v>
      </c>
      <c r="K34" s="241" t="s">
        <v>0</v>
      </c>
      <c r="L34" s="257" t="s">
        <v>0</v>
      </c>
      <c r="M34" s="240" t="s">
        <v>0</v>
      </c>
      <c r="N34" s="241" t="s">
        <v>0</v>
      </c>
      <c r="O34" s="257" t="s">
        <v>0</v>
      </c>
      <c r="P34" s="240" t="s">
        <v>0</v>
      </c>
      <c r="Q34" s="241" t="s">
        <v>0</v>
      </c>
      <c r="R34" s="257" t="s">
        <v>0</v>
      </c>
      <c r="S34" s="240" t="s">
        <v>0</v>
      </c>
      <c r="T34" s="241" t="s">
        <v>0</v>
      </c>
      <c r="U34" s="257" t="s">
        <v>0</v>
      </c>
      <c r="V34" s="240" t="s">
        <v>0</v>
      </c>
      <c r="W34" s="241" t="s">
        <v>0</v>
      </c>
      <c r="X34" s="257" t="s">
        <v>0</v>
      </c>
      <c r="Y34" s="105" t="s">
        <v>0</v>
      </c>
      <c r="Z34" s="82" t="s">
        <v>0</v>
      </c>
      <c r="AA34" s="82" t="s">
        <v>0</v>
      </c>
      <c r="AB34" s="105" t="s">
        <v>0</v>
      </c>
      <c r="AC34" s="82" t="s">
        <v>0</v>
      </c>
      <c r="AD34" s="82" t="s">
        <v>0</v>
      </c>
      <c r="AE34" s="105" t="s">
        <v>0</v>
      </c>
      <c r="AF34" s="82" t="s">
        <v>0</v>
      </c>
      <c r="AG34" s="82" t="s">
        <v>0</v>
      </c>
      <c r="AH34" s="105"/>
      <c r="AI34" s="82"/>
      <c r="AJ34" s="82"/>
      <c r="AK34" s="105" t="s">
        <v>0</v>
      </c>
      <c r="AL34" s="82" t="s">
        <v>0</v>
      </c>
      <c r="AM34" s="82" t="s">
        <v>0</v>
      </c>
      <c r="AN34" s="439">
        <f t="shared" si="0"/>
        <v>0</v>
      </c>
      <c r="AO34" s="362">
        <f t="shared" si="1"/>
        <v>0</v>
      </c>
      <c r="AP34" s="362">
        <f t="shared" si="2"/>
        <v>0</v>
      </c>
      <c r="AQ34" s="238" t="s">
        <v>23</v>
      </c>
      <c r="AR34" s="454" t="s">
        <v>45</v>
      </c>
      <c r="AS34" s="163" t="s">
        <v>25</v>
      </c>
      <c r="AT34" s="173"/>
    </row>
    <row r="35" spans="1:46" s="174" customFormat="1" ht="18.75">
      <c r="A35" s="164" t="s">
        <v>27</v>
      </c>
      <c r="B35" s="455"/>
      <c r="C35" s="242" t="s">
        <v>24</v>
      </c>
      <c r="D35" s="250"/>
      <c r="E35" s="244"/>
      <c r="F35" s="255"/>
      <c r="G35" s="250"/>
      <c r="H35" s="244"/>
      <c r="I35" s="255"/>
      <c r="J35" s="250" t="s">
        <v>0</v>
      </c>
      <c r="K35" s="244" t="s">
        <v>0</v>
      </c>
      <c r="L35" s="255" t="s">
        <v>0</v>
      </c>
      <c r="M35" s="250" t="s">
        <v>0</v>
      </c>
      <c r="N35" s="244" t="s">
        <v>0</v>
      </c>
      <c r="O35" s="255" t="s">
        <v>0</v>
      </c>
      <c r="P35" s="250" t="s">
        <v>0</v>
      </c>
      <c r="Q35" s="244" t="s">
        <v>0</v>
      </c>
      <c r="R35" s="255" t="s">
        <v>0</v>
      </c>
      <c r="S35" s="250" t="s">
        <v>0</v>
      </c>
      <c r="T35" s="244" t="s">
        <v>0</v>
      </c>
      <c r="U35" s="255" t="s">
        <v>0</v>
      </c>
      <c r="V35" s="250" t="s">
        <v>0</v>
      </c>
      <c r="W35" s="244" t="s">
        <v>0</v>
      </c>
      <c r="X35" s="255" t="s">
        <v>0</v>
      </c>
      <c r="Y35" s="104" t="s">
        <v>0</v>
      </c>
      <c r="Z35" s="83" t="s">
        <v>0</v>
      </c>
      <c r="AA35" s="83" t="s">
        <v>0</v>
      </c>
      <c r="AB35" s="104" t="s">
        <v>0</v>
      </c>
      <c r="AC35" s="83" t="s">
        <v>0</v>
      </c>
      <c r="AD35" s="83" t="s">
        <v>0</v>
      </c>
      <c r="AE35" s="104" t="s">
        <v>0</v>
      </c>
      <c r="AF35" s="83" t="s">
        <v>0</v>
      </c>
      <c r="AG35" s="83" t="s">
        <v>0</v>
      </c>
      <c r="AH35" s="104"/>
      <c r="AI35" s="83"/>
      <c r="AJ35" s="83"/>
      <c r="AK35" s="104" t="s">
        <v>0</v>
      </c>
      <c r="AL35" s="83" t="s">
        <v>0</v>
      </c>
      <c r="AM35" s="83" t="s">
        <v>0</v>
      </c>
      <c r="AN35" s="373">
        <f t="shared" si="0"/>
        <v>0</v>
      </c>
      <c r="AO35" s="374">
        <f t="shared" si="1"/>
        <v>0</v>
      </c>
      <c r="AP35" s="374">
        <f t="shared" si="2"/>
        <v>0</v>
      </c>
      <c r="AQ35" s="251" t="s">
        <v>24</v>
      </c>
      <c r="AR35" s="455"/>
      <c r="AS35" s="166" t="s">
        <v>27</v>
      </c>
      <c r="AT35" s="173"/>
    </row>
    <row r="36" spans="1:46" s="174" customFormat="1" ht="18.75">
      <c r="A36" s="161" t="s">
        <v>46</v>
      </c>
      <c r="B36" s="454" t="s">
        <v>47</v>
      </c>
      <c r="C36" s="249" t="s">
        <v>23</v>
      </c>
      <c r="D36" s="240"/>
      <c r="E36" s="241"/>
      <c r="F36" s="258"/>
      <c r="G36" s="240"/>
      <c r="H36" s="241"/>
      <c r="I36" s="258"/>
      <c r="J36" s="240" t="s">
        <v>0</v>
      </c>
      <c r="K36" s="241" t="s">
        <v>0</v>
      </c>
      <c r="L36" s="258" t="s">
        <v>0</v>
      </c>
      <c r="M36" s="240" t="s">
        <v>0</v>
      </c>
      <c r="N36" s="241" t="s">
        <v>0</v>
      </c>
      <c r="O36" s="258" t="s">
        <v>0</v>
      </c>
      <c r="P36" s="240" t="s">
        <v>0</v>
      </c>
      <c r="Q36" s="241" t="s">
        <v>0</v>
      </c>
      <c r="R36" s="258" t="s">
        <v>0</v>
      </c>
      <c r="S36" s="240" t="s">
        <v>0</v>
      </c>
      <c r="T36" s="241" t="s">
        <v>0</v>
      </c>
      <c r="U36" s="258" t="s">
        <v>0</v>
      </c>
      <c r="V36" s="240" t="s">
        <v>0</v>
      </c>
      <c r="W36" s="241" t="s">
        <v>0</v>
      </c>
      <c r="X36" s="258" t="s">
        <v>0</v>
      </c>
      <c r="Y36" s="105" t="s">
        <v>0</v>
      </c>
      <c r="Z36" s="82" t="s">
        <v>0</v>
      </c>
      <c r="AA36" s="82" t="s">
        <v>0</v>
      </c>
      <c r="AB36" s="105" t="s">
        <v>0</v>
      </c>
      <c r="AC36" s="82" t="s">
        <v>0</v>
      </c>
      <c r="AD36" s="82" t="s">
        <v>0</v>
      </c>
      <c r="AE36" s="105" t="s">
        <v>0</v>
      </c>
      <c r="AF36" s="82" t="s">
        <v>0</v>
      </c>
      <c r="AG36" s="82" t="s">
        <v>0</v>
      </c>
      <c r="AH36" s="105"/>
      <c r="AI36" s="82"/>
      <c r="AJ36" s="82"/>
      <c r="AK36" s="105" t="s">
        <v>0</v>
      </c>
      <c r="AL36" s="82" t="s">
        <v>0</v>
      </c>
      <c r="AM36" s="82" t="s">
        <v>0</v>
      </c>
      <c r="AN36" s="439">
        <f t="shared" si="0"/>
        <v>0</v>
      </c>
      <c r="AO36" s="362">
        <f t="shared" si="1"/>
        <v>0</v>
      </c>
      <c r="AP36" s="362">
        <f t="shared" si="2"/>
        <v>0</v>
      </c>
      <c r="AQ36" s="238" t="s">
        <v>23</v>
      </c>
      <c r="AR36" s="454" t="s">
        <v>47</v>
      </c>
      <c r="AS36" s="163" t="s">
        <v>46</v>
      </c>
      <c r="AT36" s="173"/>
    </row>
    <row r="37" spans="1:46" s="174" customFormat="1" ht="18.75">
      <c r="A37" s="161" t="s">
        <v>25</v>
      </c>
      <c r="B37" s="455"/>
      <c r="C37" s="242" t="s">
        <v>24</v>
      </c>
      <c r="D37" s="250"/>
      <c r="E37" s="244"/>
      <c r="F37" s="255"/>
      <c r="G37" s="250"/>
      <c r="H37" s="244"/>
      <c r="I37" s="255"/>
      <c r="J37" s="250" t="s">
        <v>0</v>
      </c>
      <c r="K37" s="244" t="s">
        <v>0</v>
      </c>
      <c r="L37" s="255" t="s">
        <v>0</v>
      </c>
      <c r="M37" s="250" t="s">
        <v>0</v>
      </c>
      <c r="N37" s="244" t="s">
        <v>0</v>
      </c>
      <c r="O37" s="255" t="s">
        <v>0</v>
      </c>
      <c r="P37" s="250" t="s">
        <v>0</v>
      </c>
      <c r="Q37" s="244" t="s">
        <v>0</v>
      </c>
      <c r="R37" s="255" t="s">
        <v>0</v>
      </c>
      <c r="S37" s="250" t="s">
        <v>0</v>
      </c>
      <c r="T37" s="244" t="s">
        <v>0</v>
      </c>
      <c r="U37" s="255" t="s">
        <v>0</v>
      </c>
      <c r="V37" s="250" t="s">
        <v>0</v>
      </c>
      <c r="W37" s="244" t="s">
        <v>0</v>
      </c>
      <c r="X37" s="255" t="s">
        <v>0</v>
      </c>
      <c r="Y37" s="104" t="s">
        <v>0</v>
      </c>
      <c r="Z37" s="83" t="s">
        <v>0</v>
      </c>
      <c r="AA37" s="83" t="s">
        <v>0</v>
      </c>
      <c r="AB37" s="104" t="s">
        <v>0</v>
      </c>
      <c r="AC37" s="83" t="s">
        <v>0</v>
      </c>
      <c r="AD37" s="83" t="s">
        <v>0</v>
      </c>
      <c r="AE37" s="104" t="s">
        <v>0</v>
      </c>
      <c r="AF37" s="83" t="s">
        <v>0</v>
      </c>
      <c r="AG37" s="83" t="s">
        <v>0</v>
      </c>
      <c r="AH37" s="104"/>
      <c r="AI37" s="83"/>
      <c r="AJ37" s="83"/>
      <c r="AK37" s="104" t="s">
        <v>0</v>
      </c>
      <c r="AL37" s="83" t="s">
        <v>0</v>
      </c>
      <c r="AM37" s="83" t="s">
        <v>0</v>
      </c>
      <c r="AN37" s="373">
        <f t="shared" si="0"/>
        <v>0</v>
      </c>
      <c r="AO37" s="374">
        <f t="shared" si="1"/>
        <v>0</v>
      </c>
      <c r="AP37" s="374">
        <f t="shared" si="2"/>
        <v>0</v>
      </c>
      <c r="AQ37" s="248" t="s">
        <v>24</v>
      </c>
      <c r="AR37" s="455"/>
      <c r="AS37" s="163" t="s">
        <v>25</v>
      </c>
      <c r="AT37" s="173"/>
    </row>
    <row r="38" spans="1:46" s="174" customFormat="1" ht="18.75">
      <c r="A38" s="161" t="s">
        <v>27</v>
      </c>
      <c r="B38" s="454" t="s">
        <v>48</v>
      </c>
      <c r="C38" s="249" t="s">
        <v>23</v>
      </c>
      <c r="D38" s="240">
        <v>13</v>
      </c>
      <c r="E38" s="241">
        <v>1.9769</v>
      </c>
      <c r="F38" s="257">
        <v>1988.7227818380902</v>
      </c>
      <c r="G38" s="240">
        <v>15</v>
      </c>
      <c r="H38" s="241">
        <v>2.9983</v>
      </c>
      <c r="I38" s="257">
        <v>2270.392212821237</v>
      </c>
      <c r="J38" s="240">
        <v>17</v>
      </c>
      <c r="K38" s="241">
        <v>2.6112</v>
      </c>
      <c r="L38" s="257">
        <v>1982.8313885836255</v>
      </c>
      <c r="M38" s="240">
        <v>20</v>
      </c>
      <c r="N38" s="241">
        <v>2.4894</v>
      </c>
      <c r="O38" s="257">
        <v>2101.0083078966386</v>
      </c>
      <c r="P38" s="240">
        <v>26</v>
      </c>
      <c r="Q38" s="241">
        <v>3.6732</v>
      </c>
      <c r="R38" s="257">
        <v>2614.3559863872533</v>
      </c>
      <c r="S38" s="240">
        <v>33</v>
      </c>
      <c r="T38" s="241">
        <v>3.3253</v>
      </c>
      <c r="U38" s="257">
        <v>2480.936081443851</v>
      </c>
      <c r="V38" s="240">
        <v>19</v>
      </c>
      <c r="W38" s="241">
        <v>0.4561</v>
      </c>
      <c r="X38" s="257">
        <v>474.5141810797706</v>
      </c>
      <c r="Y38" s="105">
        <v>15</v>
      </c>
      <c r="Z38" s="82">
        <v>0.5194</v>
      </c>
      <c r="AA38" s="82">
        <v>262.48859919737055</v>
      </c>
      <c r="AB38" s="105">
        <v>19</v>
      </c>
      <c r="AC38" s="82">
        <v>0.8187</v>
      </c>
      <c r="AD38" s="82">
        <v>304.1279979543555</v>
      </c>
      <c r="AE38" s="105">
        <v>9</v>
      </c>
      <c r="AF38" s="82">
        <v>0.2888</v>
      </c>
      <c r="AG38" s="82">
        <v>145.82699981500897</v>
      </c>
      <c r="AH38" s="105">
        <v>16</v>
      </c>
      <c r="AI38" s="82">
        <v>0.9346</v>
      </c>
      <c r="AJ38" s="82">
        <v>900.314989859205</v>
      </c>
      <c r="AK38" s="105">
        <v>20</v>
      </c>
      <c r="AL38" s="82">
        <v>2.6301</v>
      </c>
      <c r="AM38" s="252">
        <v>2941.8335970375933</v>
      </c>
      <c r="AN38" s="439">
        <f t="shared" si="0"/>
        <v>222</v>
      </c>
      <c r="AO38" s="362">
        <f t="shared" si="1"/>
        <v>22.721999999999998</v>
      </c>
      <c r="AP38" s="362">
        <f t="shared" si="2"/>
        <v>18467.353123913996</v>
      </c>
      <c r="AQ38" s="238" t="s">
        <v>23</v>
      </c>
      <c r="AR38" s="454" t="s">
        <v>48</v>
      </c>
      <c r="AS38" s="163" t="s">
        <v>27</v>
      </c>
      <c r="AT38" s="173"/>
    </row>
    <row r="39" spans="1:46" s="174" customFormat="1" ht="18.75">
      <c r="A39" s="164" t="s">
        <v>49</v>
      </c>
      <c r="B39" s="455"/>
      <c r="C39" s="242" t="s">
        <v>24</v>
      </c>
      <c r="D39" s="250"/>
      <c r="E39" s="244"/>
      <c r="F39" s="255"/>
      <c r="G39" s="250"/>
      <c r="H39" s="244"/>
      <c r="I39" s="255"/>
      <c r="J39" s="250" t="s">
        <v>0</v>
      </c>
      <c r="K39" s="244" t="s">
        <v>0</v>
      </c>
      <c r="L39" s="255" t="s">
        <v>0</v>
      </c>
      <c r="M39" s="250" t="s">
        <v>0</v>
      </c>
      <c r="N39" s="244" t="s">
        <v>0</v>
      </c>
      <c r="O39" s="255" t="s">
        <v>0</v>
      </c>
      <c r="P39" s="250" t="s">
        <v>0</v>
      </c>
      <c r="Q39" s="244" t="s">
        <v>0</v>
      </c>
      <c r="R39" s="255" t="s">
        <v>0</v>
      </c>
      <c r="S39" s="250" t="s">
        <v>0</v>
      </c>
      <c r="T39" s="244" t="s">
        <v>0</v>
      </c>
      <c r="U39" s="255" t="s">
        <v>0</v>
      </c>
      <c r="V39" s="250" t="s">
        <v>0</v>
      </c>
      <c r="W39" s="244" t="s">
        <v>0</v>
      </c>
      <c r="X39" s="255" t="s">
        <v>0</v>
      </c>
      <c r="Y39" s="104" t="s">
        <v>0</v>
      </c>
      <c r="Z39" s="83" t="s">
        <v>0</v>
      </c>
      <c r="AA39" s="83" t="s">
        <v>0</v>
      </c>
      <c r="AB39" s="104" t="s">
        <v>0</v>
      </c>
      <c r="AC39" s="83" t="s">
        <v>0</v>
      </c>
      <c r="AD39" s="83" t="s">
        <v>0</v>
      </c>
      <c r="AE39" s="104" t="s">
        <v>0</v>
      </c>
      <c r="AF39" s="83" t="s">
        <v>0</v>
      </c>
      <c r="AG39" s="83" t="s">
        <v>0</v>
      </c>
      <c r="AH39" s="104"/>
      <c r="AI39" s="83"/>
      <c r="AJ39" s="83"/>
      <c r="AK39" s="104" t="s">
        <v>0</v>
      </c>
      <c r="AL39" s="83" t="s">
        <v>0</v>
      </c>
      <c r="AM39" s="83" t="s">
        <v>0</v>
      </c>
      <c r="AN39" s="373">
        <f t="shared" si="0"/>
        <v>0</v>
      </c>
      <c r="AO39" s="374">
        <f t="shared" si="1"/>
        <v>0</v>
      </c>
      <c r="AP39" s="374">
        <f t="shared" si="2"/>
        <v>0</v>
      </c>
      <c r="AQ39" s="251" t="s">
        <v>24</v>
      </c>
      <c r="AR39" s="455"/>
      <c r="AS39" s="166" t="s">
        <v>49</v>
      </c>
      <c r="AT39" s="173"/>
    </row>
    <row r="40" spans="1:46" s="174" customFormat="1" ht="18.75">
      <c r="A40" s="161"/>
      <c r="B40" s="454" t="s">
        <v>50</v>
      </c>
      <c r="C40" s="249" t="s">
        <v>23</v>
      </c>
      <c r="D40" s="240"/>
      <c r="E40" s="241"/>
      <c r="F40" s="241"/>
      <c r="G40" s="240"/>
      <c r="H40" s="241"/>
      <c r="I40" s="241"/>
      <c r="J40" s="240" t="s">
        <v>0</v>
      </c>
      <c r="K40" s="241" t="s">
        <v>0</v>
      </c>
      <c r="L40" s="241" t="s">
        <v>0</v>
      </c>
      <c r="M40" s="240" t="s">
        <v>0</v>
      </c>
      <c r="N40" s="241" t="s">
        <v>0</v>
      </c>
      <c r="O40" s="241" t="s">
        <v>0</v>
      </c>
      <c r="P40" s="240" t="s">
        <v>0</v>
      </c>
      <c r="Q40" s="241" t="s">
        <v>0</v>
      </c>
      <c r="R40" s="241" t="s">
        <v>0</v>
      </c>
      <c r="S40" s="240" t="s">
        <v>0</v>
      </c>
      <c r="T40" s="241" t="s">
        <v>0</v>
      </c>
      <c r="U40" s="241" t="s">
        <v>0</v>
      </c>
      <c r="V40" s="240" t="s">
        <v>0</v>
      </c>
      <c r="W40" s="241" t="s">
        <v>0</v>
      </c>
      <c r="X40" s="241" t="s">
        <v>0</v>
      </c>
      <c r="Y40" s="105" t="s">
        <v>0</v>
      </c>
      <c r="Z40" s="82" t="s">
        <v>0</v>
      </c>
      <c r="AA40" s="82" t="s">
        <v>0</v>
      </c>
      <c r="AB40" s="105" t="s">
        <v>0</v>
      </c>
      <c r="AC40" s="82" t="s">
        <v>0</v>
      </c>
      <c r="AD40" s="82" t="s">
        <v>0</v>
      </c>
      <c r="AE40" s="105" t="s">
        <v>0</v>
      </c>
      <c r="AF40" s="82" t="s">
        <v>0</v>
      </c>
      <c r="AG40" s="82" t="s">
        <v>0</v>
      </c>
      <c r="AH40" s="105"/>
      <c r="AI40" s="82"/>
      <c r="AJ40" s="82"/>
      <c r="AK40" s="105" t="s">
        <v>0</v>
      </c>
      <c r="AL40" s="82" t="s">
        <v>0</v>
      </c>
      <c r="AM40" s="82" t="s">
        <v>0</v>
      </c>
      <c r="AN40" s="439">
        <f t="shared" si="0"/>
        <v>0</v>
      </c>
      <c r="AO40" s="362">
        <f t="shared" si="1"/>
        <v>0</v>
      </c>
      <c r="AP40" s="362">
        <f t="shared" si="2"/>
        <v>0</v>
      </c>
      <c r="AQ40" s="238" t="s">
        <v>23</v>
      </c>
      <c r="AR40" s="454" t="s">
        <v>50</v>
      </c>
      <c r="AS40" s="163"/>
      <c r="AT40" s="173"/>
    </row>
    <row r="41" spans="1:46" s="174" customFormat="1" ht="18.75">
      <c r="A41" s="161" t="s">
        <v>51</v>
      </c>
      <c r="B41" s="455"/>
      <c r="C41" s="242" t="s">
        <v>24</v>
      </c>
      <c r="D41" s="250"/>
      <c r="E41" s="244"/>
      <c r="F41" s="244"/>
      <c r="G41" s="250"/>
      <c r="H41" s="244"/>
      <c r="I41" s="244"/>
      <c r="J41" s="250" t="s">
        <v>0</v>
      </c>
      <c r="K41" s="244" t="s">
        <v>0</v>
      </c>
      <c r="L41" s="244" t="s">
        <v>0</v>
      </c>
      <c r="M41" s="250" t="s">
        <v>0</v>
      </c>
      <c r="N41" s="244" t="s">
        <v>0</v>
      </c>
      <c r="O41" s="244" t="s">
        <v>0</v>
      </c>
      <c r="P41" s="250" t="s">
        <v>0</v>
      </c>
      <c r="Q41" s="244" t="s">
        <v>0</v>
      </c>
      <c r="R41" s="244" t="s">
        <v>0</v>
      </c>
      <c r="S41" s="250" t="s">
        <v>0</v>
      </c>
      <c r="T41" s="244" t="s">
        <v>0</v>
      </c>
      <c r="U41" s="244" t="s">
        <v>0</v>
      </c>
      <c r="V41" s="250" t="s">
        <v>0</v>
      </c>
      <c r="W41" s="244" t="s">
        <v>0</v>
      </c>
      <c r="X41" s="244" t="s">
        <v>0</v>
      </c>
      <c r="Y41" s="104" t="s">
        <v>0</v>
      </c>
      <c r="Z41" s="83" t="s">
        <v>0</v>
      </c>
      <c r="AA41" s="83" t="s">
        <v>0</v>
      </c>
      <c r="AB41" s="104" t="s">
        <v>0</v>
      </c>
      <c r="AC41" s="83" t="s">
        <v>0</v>
      </c>
      <c r="AD41" s="83" t="s">
        <v>0</v>
      </c>
      <c r="AE41" s="104" t="s">
        <v>0</v>
      </c>
      <c r="AF41" s="83" t="s">
        <v>0</v>
      </c>
      <c r="AG41" s="83" t="s">
        <v>0</v>
      </c>
      <c r="AH41" s="104"/>
      <c r="AI41" s="83"/>
      <c r="AJ41" s="83"/>
      <c r="AK41" s="104" t="s">
        <v>0</v>
      </c>
      <c r="AL41" s="83" t="s">
        <v>0</v>
      </c>
      <c r="AM41" s="83" t="s">
        <v>0</v>
      </c>
      <c r="AN41" s="373">
        <f t="shared" si="0"/>
        <v>0</v>
      </c>
      <c r="AO41" s="374">
        <f t="shared" si="1"/>
        <v>0</v>
      </c>
      <c r="AP41" s="374">
        <f t="shared" si="2"/>
        <v>0</v>
      </c>
      <c r="AQ41" s="248" t="s">
        <v>24</v>
      </c>
      <c r="AR41" s="455"/>
      <c r="AS41" s="163" t="s">
        <v>51</v>
      </c>
      <c r="AT41" s="173"/>
    </row>
    <row r="42" spans="1:46" s="174" customFormat="1" ht="18.75">
      <c r="A42" s="161"/>
      <c r="B42" s="454" t="s">
        <v>52</v>
      </c>
      <c r="C42" s="239" t="s">
        <v>23</v>
      </c>
      <c r="D42" s="240"/>
      <c r="E42" s="241"/>
      <c r="F42" s="241"/>
      <c r="G42" s="240"/>
      <c r="H42" s="241"/>
      <c r="I42" s="241"/>
      <c r="J42" s="240" t="s">
        <v>0</v>
      </c>
      <c r="K42" s="241" t="s">
        <v>0</v>
      </c>
      <c r="L42" s="241" t="s">
        <v>0</v>
      </c>
      <c r="M42" s="240" t="s">
        <v>0</v>
      </c>
      <c r="N42" s="241" t="s">
        <v>0</v>
      </c>
      <c r="O42" s="241" t="s">
        <v>0</v>
      </c>
      <c r="P42" s="240" t="s">
        <v>0</v>
      </c>
      <c r="Q42" s="241" t="s">
        <v>0</v>
      </c>
      <c r="R42" s="241" t="s">
        <v>0</v>
      </c>
      <c r="S42" s="240" t="s">
        <v>0</v>
      </c>
      <c r="T42" s="241" t="s">
        <v>0</v>
      </c>
      <c r="U42" s="241" t="s">
        <v>0</v>
      </c>
      <c r="V42" s="240" t="s">
        <v>0</v>
      </c>
      <c r="W42" s="241" t="s">
        <v>0</v>
      </c>
      <c r="X42" s="241" t="s">
        <v>0</v>
      </c>
      <c r="Y42" s="105" t="s">
        <v>0</v>
      </c>
      <c r="Z42" s="82" t="s">
        <v>0</v>
      </c>
      <c r="AA42" s="82" t="s">
        <v>0</v>
      </c>
      <c r="AB42" s="105" t="s">
        <v>0</v>
      </c>
      <c r="AC42" s="82" t="s">
        <v>0</v>
      </c>
      <c r="AD42" s="82" t="s">
        <v>0</v>
      </c>
      <c r="AE42" s="105" t="s">
        <v>0</v>
      </c>
      <c r="AF42" s="82" t="s">
        <v>0</v>
      </c>
      <c r="AG42" s="82" t="s">
        <v>0</v>
      </c>
      <c r="AH42" s="105"/>
      <c r="AI42" s="82"/>
      <c r="AJ42" s="82"/>
      <c r="AK42" s="105" t="s">
        <v>0</v>
      </c>
      <c r="AL42" s="82" t="s">
        <v>0</v>
      </c>
      <c r="AM42" s="252" t="s">
        <v>0</v>
      </c>
      <c r="AN42" s="439">
        <f t="shared" si="0"/>
        <v>0</v>
      </c>
      <c r="AO42" s="362">
        <f t="shared" si="1"/>
        <v>0</v>
      </c>
      <c r="AP42" s="362">
        <f t="shared" si="2"/>
        <v>0</v>
      </c>
      <c r="AQ42" s="238" t="s">
        <v>23</v>
      </c>
      <c r="AR42" s="454" t="s">
        <v>52</v>
      </c>
      <c r="AS42" s="163"/>
      <c r="AT42" s="173"/>
    </row>
    <row r="43" spans="1:46" s="174" customFormat="1" ht="18.75">
      <c r="A43" s="161" t="s">
        <v>53</v>
      </c>
      <c r="B43" s="455"/>
      <c r="C43" s="242" t="s">
        <v>24</v>
      </c>
      <c r="D43" s="250">
        <v>15</v>
      </c>
      <c r="E43" s="244">
        <v>223.3812</v>
      </c>
      <c r="F43" s="245">
        <v>155692.90873814243</v>
      </c>
      <c r="G43" s="250">
        <v>8</v>
      </c>
      <c r="H43" s="244">
        <v>128.7414</v>
      </c>
      <c r="I43" s="245">
        <v>87985.82929686885</v>
      </c>
      <c r="J43" s="250">
        <v>14</v>
      </c>
      <c r="K43" s="244">
        <v>194.51</v>
      </c>
      <c r="L43" s="245">
        <v>125833.26923550082</v>
      </c>
      <c r="M43" s="250">
        <v>16</v>
      </c>
      <c r="N43" s="244">
        <v>211.8338</v>
      </c>
      <c r="O43" s="245">
        <v>140909.29583365528</v>
      </c>
      <c r="P43" s="250">
        <v>17</v>
      </c>
      <c r="Q43" s="244">
        <v>233.6934</v>
      </c>
      <c r="R43" s="245">
        <v>110786.60246314286</v>
      </c>
      <c r="S43" s="250">
        <v>8</v>
      </c>
      <c r="T43" s="244">
        <v>96.0628</v>
      </c>
      <c r="U43" s="245">
        <v>45455.133639324595</v>
      </c>
      <c r="V43" s="250">
        <v>5</v>
      </c>
      <c r="W43" s="244">
        <v>59.6674</v>
      </c>
      <c r="X43" s="245">
        <v>44432.60006834592</v>
      </c>
      <c r="Y43" s="104">
        <v>11</v>
      </c>
      <c r="Z43" s="83">
        <v>74.707</v>
      </c>
      <c r="AA43" s="83">
        <v>83225.46934551575</v>
      </c>
      <c r="AB43" s="104">
        <v>34</v>
      </c>
      <c r="AC43" s="83">
        <v>220.8972</v>
      </c>
      <c r="AD43" s="83">
        <v>214748.852035543</v>
      </c>
      <c r="AE43" s="104">
        <v>48</v>
      </c>
      <c r="AF43" s="83">
        <v>371.9892</v>
      </c>
      <c r="AG43" s="83">
        <v>431106.12125311384</v>
      </c>
      <c r="AH43" s="104">
        <v>35</v>
      </c>
      <c r="AI43" s="83">
        <v>337.6316</v>
      </c>
      <c r="AJ43" s="83">
        <v>337298.65180080023</v>
      </c>
      <c r="AK43" s="104">
        <v>32</v>
      </c>
      <c r="AL43" s="83">
        <v>400.307</v>
      </c>
      <c r="AM43" s="259">
        <v>307777.52705007006</v>
      </c>
      <c r="AN43" s="373">
        <f t="shared" si="0"/>
        <v>243</v>
      </c>
      <c r="AO43" s="374">
        <f t="shared" si="1"/>
        <v>2553.4220000000005</v>
      </c>
      <c r="AP43" s="374">
        <f t="shared" si="2"/>
        <v>2085252.2607600233</v>
      </c>
      <c r="AQ43" s="248" t="s">
        <v>24</v>
      </c>
      <c r="AR43" s="455"/>
      <c r="AS43" s="163" t="s">
        <v>53</v>
      </c>
      <c r="AT43" s="173"/>
    </row>
    <row r="44" spans="1:46" s="174" customFormat="1" ht="18.75">
      <c r="A44" s="161"/>
      <c r="B44" s="454" t="s">
        <v>54</v>
      </c>
      <c r="C44" s="249" t="s">
        <v>23</v>
      </c>
      <c r="D44" s="240"/>
      <c r="E44" s="241"/>
      <c r="F44" s="241"/>
      <c r="G44" s="240"/>
      <c r="H44" s="241"/>
      <c r="I44" s="241"/>
      <c r="J44" s="240" t="s">
        <v>0</v>
      </c>
      <c r="K44" s="241" t="s">
        <v>0</v>
      </c>
      <c r="L44" s="241" t="s">
        <v>0</v>
      </c>
      <c r="M44" s="240" t="s">
        <v>0</v>
      </c>
      <c r="N44" s="241" t="s">
        <v>0</v>
      </c>
      <c r="O44" s="241" t="s">
        <v>0</v>
      </c>
      <c r="P44" s="240" t="s">
        <v>0</v>
      </c>
      <c r="Q44" s="241" t="s">
        <v>0</v>
      </c>
      <c r="R44" s="241" t="s">
        <v>0</v>
      </c>
      <c r="S44" s="240" t="s">
        <v>0</v>
      </c>
      <c r="T44" s="241" t="s">
        <v>0</v>
      </c>
      <c r="U44" s="241" t="s">
        <v>0</v>
      </c>
      <c r="V44" s="240" t="s">
        <v>0</v>
      </c>
      <c r="W44" s="241" t="s">
        <v>0</v>
      </c>
      <c r="X44" s="241" t="s">
        <v>0</v>
      </c>
      <c r="Y44" s="105" t="s">
        <v>0</v>
      </c>
      <c r="Z44" s="82" t="s">
        <v>0</v>
      </c>
      <c r="AA44" s="82" t="s">
        <v>0</v>
      </c>
      <c r="AB44" s="105" t="s">
        <v>0</v>
      </c>
      <c r="AC44" s="82" t="s">
        <v>0</v>
      </c>
      <c r="AD44" s="82" t="s">
        <v>0</v>
      </c>
      <c r="AE44" s="105" t="s">
        <v>0</v>
      </c>
      <c r="AF44" s="82" t="s">
        <v>0</v>
      </c>
      <c r="AG44" s="82" t="s">
        <v>0</v>
      </c>
      <c r="AH44" s="105"/>
      <c r="AI44" s="82"/>
      <c r="AJ44" s="82"/>
      <c r="AK44" s="105" t="s">
        <v>0</v>
      </c>
      <c r="AL44" s="82" t="s">
        <v>0</v>
      </c>
      <c r="AM44" s="82" t="s">
        <v>0</v>
      </c>
      <c r="AN44" s="439">
        <f t="shared" si="0"/>
        <v>0</v>
      </c>
      <c r="AO44" s="362">
        <f t="shared" si="1"/>
        <v>0</v>
      </c>
      <c r="AP44" s="362">
        <f t="shared" si="2"/>
        <v>0</v>
      </c>
      <c r="AQ44" s="260" t="s">
        <v>23</v>
      </c>
      <c r="AR44" s="454" t="s">
        <v>54</v>
      </c>
      <c r="AS44" s="163"/>
      <c r="AT44" s="173"/>
    </row>
    <row r="45" spans="1:46" s="174" customFormat="1" ht="18.75">
      <c r="A45" s="161" t="s">
        <v>27</v>
      </c>
      <c r="B45" s="455"/>
      <c r="C45" s="242" t="s">
        <v>24</v>
      </c>
      <c r="D45" s="250"/>
      <c r="E45" s="244"/>
      <c r="F45" s="244"/>
      <c r="G45" s="250"/>
      <c r="H45" s="244"/>
      <c r="I45" s="244"/>
      <c r="J45" s="250" t="s">
        <v>0</v>
      </c>
      <c r="K45" s="244" t="s">
        <v>0</v>
      </c>
      <c r="L45" s="244" t="s">
        <v>0</v>
      </c>
      <c r="M45" s="250" t="s">
        <v>0</v>
      </c>
      <c r="N45" s="244" t="s">
        <v>0</v>
      </c>
      <c r="O45" s="244" t="s">
        <v>0</v>
      </c>
      <c r="P45" s="250" t="s">
        <v>0</v>
      </c>
      <c r="Q45" s="244" t="s">
        <v>0</v>
      </c>
      <c r="R45" s="244" t="s">
        <v>0</v>
      </c>
      <c r="S45" s="250" t="s">
        <v>0</v>
      </c>
      <c r="T45" s="244" t="s">
        <v>0</v>
      </c>
      <c r="U45" s="244" t="s">
        <v>0</v>
      </c>
      <c r="V45" s="250" t="s">
        <v>0</v>
      </c>
      <c r="W45" s="244" t="s">
        <v>0</v>
      </c>
      <c r="X45" s="244" t="s">
        <v>0</v>
      </c>
      <c r="Y45" s="104" t="s">
        <v>0</v>
      </c>
      <c r="Z45" s="83" t="s">
        <v>0</v>
      </c>
      <c r="AA45" s="83" t="s">
        <v>0</v>
      </c>
      <c r="AB45" s="104" t="s">
        <v>0</v>
      </c>
      <c r="AC45" s="83" t="s">
        <v>0</v>
      </c>
      <c r="AD45" s="83" t="s">
        <v>0</v>
      </c>
      <c r="AE45" s="104" t="s">
        <v>0</v>
      </c>
      <c r="AF45" s="83" t="s">
        <v>0</v>
      </c>
      <c r="AG45" s="83" t="s">
        <v>0</v>
      </c>
      <c r="AH45" s="104"/>
      <c r="AI45" s="83"/>
      <c r="AJ45" s="83"/>
      <c r="AK45" s="104" t="s">
        <v>0</v>
      </c>
      <c r="AL45" s="83" t="s">
        <v>0</v>
      </c>
      <c r="AM45" s="83" t="s">
        <v>0</v>
      </c>
      <c r="AN45" s="373">
        <f t="shared" si="0"/>
        <v>0</v>
      </c>
      <c r="AO45" s="374">
        <f t="shared" si="1"/>
        <v>0</v>
      </c>
      <c r="AP45" s="374">
        <f t="shared" si="2"/>
        <v>0</v>
      </c>
      <c r="AQ45" s="248" t="s">
        <v>24</v>
      </c>
      <c r="AR45" s="455"/>
      <c r="AS45" s="261" t="s">
        <v>27</v>
      </c>
      <c r="AT45" s="173"/>
    </row>
    <row r="46" spans="1:46" s="174" customFormat="1" ht="18.75">
      <c r="A46" s="161"/>
      <c r="B46" s="454" t="s">
        <v>55</v>
      </c>
      <c r="C46" s="249" t="s">
        <v>23</v>
      </c>
      <c r="D46" s="240"/>
      <c r="E46" s="241"/>
      <c r="F46" s="241"/>
      <c r="G46" s="240"/>
      <c r="H46" s="241"/>
      <c r="I46" s="241"/>
      <c r="J46" s="240" t="s">
        <v>0</v>
      </c>
      <c r="K46" s="241" t="s">
        <v>0</v>
      </c>
      <c r="L46" s="241" t="s">
        <v>0</v>
      </c>
      <c r="M46" s="240" t="s">
        <v>0</v>
      </c>
      <c r="N46" s="241" t="s">
        <v>0</v>
      </c>
      <c r="O46" s="241" t="s">
        <v>0</v>
      </c>
      <c r="P46" s="240" t="s">
        <v>0</v>
      </c>
      <c r="Q46" s="241" t="s">
        <v>0</v>
      </c>
      <c r="R46" s="241" t="s">
        <v>0</v>
      </c>
      <c r="S46" s="240" t="s">
        <v>0</v>
      </c>
      <c r="T46" s="241" t="s">
        <v>0</v>
      </c>
      <c r="U46" s="241" t="s">
        <v>0</v>
      </c>
      <c r="V46" s="240" t="s">
        <v>0</v>
      </c>
      <c r="W46" s="241" t="s">
        <v>0</v>
      </c>
      <c r="X46" s="241" t="s">
        <v>0</v>
      </c>
      <c r="Y46" s="105" t="s">
        <v>0</v>
      </c>
      <c r="Z46" s="82" t="s">
        <v>0</v>
      </c>
      <c r="AA46" s="82" t="s">
        <v>0</v>
      </c>
      <c r="AB46" s="105" t="s">
        <v>0</v>
      </c>
      <c r="AC46" s="82" t="s">
        <v>0</v>
      </c>
      <c r="AD46" s="82" t="s">
        <v>0</v>
      </c>
      <c r="AE46" s="105" t="s">
        <v>0</v>
      </c>
      <c r="AF46" s="82" t="s">
        <v>0</v>
      </c>
      <c r="AG46" s="82" t="s">
        <v>0</v>
      </c>
      <c r="AH46" s="105"/>
      <c r="AI46" s="82"/>
      <c r="AJ46" s="82"/>
      <c r="AK46" s="105" t="s">
        <v>0</v>
      </c>
      <c r="AL46" s="82" t="s">
        <v>0</v>
      </c>
      <c r="AM46" s="82" t="s">
        <v>0</v>
      </c>
      <c r="AN46" s="439">
        <f t="shared" si="0"/>
        <v>0</v>
      </c>
      <c r="AO46" s="362">
        <f t="shared" si="1"/>
        <v>0</v>
      </c>
      <c r="AP46" s="362">
        <f t="shared" si="2"/>
        <v>0</v>
      </c>
      <c r="AQ46" s="232" t="s">
        <v>23</v>
      </c>
      <c r="AR46" s="454" t="s">
        <v>55</v>
      </c>
      <c r="AS46" s="261"/>
      <c r="AT46" s="173"/>
    </row>
    <row r="47" spans="1:46" s="174" customFormat="1" ht="18.75">
      <c r="A47" s="164"/>
      <c r="B47" s="455"/>
      <c r="C47" s="242" t="s">
        <v>24</v>
      </c>
      <c r="D47" s="250"/>
      <c r="E47" s="244"/>
      <c r="F47" s="244"/>
      <c r="G47" s="250"/>
      <c r="H47" s="244"/>
      <c r="I47" s="244"/>
      <c r="J47" s="250" t="s">
        <v>0</v>
      </c>
      <c r="K47" s="244" t="s">
        <v>0</v>
      </c>
      <c r="L47" s="244" t="s">
        <v>0</v>
      </c>
      <c r="M47" s="250" t="s">
        <v>0</v>
      </c>
      <c r="N47" s="244" t="s">
        <v>0</v>
      </c>
      <c r="O47" s="244" t="s">
        <v>0</v>
      </c>
      <c r="P47" s="250" t="s">
        <v>0</v>
      </c>
      <c r="Q47" s="244" t="s">
        <v>0</v>
      </c>
      <c r="R47" s="244" t="s">
        <v>0</v>
      </c>
      <c r="S47" s="250" t="s">
        <v>0</v>
      </c>
      <c r="T47" s="244" t="s">
        <v>0</v>
      </c>
      <c r="U47" s="244" t="s">
        <v>0</v>
      </c>
      <c r="V47" s="250" t="s">
        <v>0</v>
      </c>
      <c r="W47" s="244" t="s">
        <v>0</v>
      </c>
      <c r="X47" s="244" t="s">
        <v>0</v>
      </c>
      <c r="Y47" s="104" t="s">
        <v>0</v>
      </c>
      <c r="Z47" s="83" t="s">
        <v>0</v>
      </c>
      <c r="AA47" s="83" t="s">
        <v>0</v>
      </c>
      <c r="AB47" s="104" t="s">
        <v>0</v>
      </c>
      <c r="AC47" s="83" t="s">
        <v>0</v>
      </c>
      <c r="AD47" s="83" t="s">
        <v>0</v>
      </c>
      <c r="AE47" s="104" t="s">
        <v>0</v>
      </c>
      <c r="AF47" s="83" t="s">
        <v>0</v>
      </c>
      <c r="AG47" s="83" t="s">
        <v>0</v>
      </c>
      <c r="AH47" s="104"/>
      <c r="AI47" s="83"/>
      <c r="AJ47" s="83"/>
      <c r="AK47" s="104" t="s">
        <v>0</v>
      </c>
      <c r="AL47" s="83" t="s">
        <v>0</v>
      </c>
      <c r="AM47" s="83" t="s">
        <v>0</v>
      </c>
      <c r="AN47" s="373">
        <f t="shared" si="0"/>
        <v>0</v>
      </c>
      <c r="AO47" s="374">
        <f t="shared" si="1"/>
        <v>0</v>
      </c>
      <c r="AP47" s="374">
        <f t="shared" si="2"/>
        <v>0</v>
      </c>
      <c r="AQ47" s="165" t="s">
        <v>24</v>
      </c>
      <c r="AR47" s="455"/>
      <c r="AS47" s="144"/>
      <c r="AT47" s="173"/>
    </row>
    <row r="48" spans="1:46" s="174" customFormat="1" ht="18.75">
      <c r="A48" s="161"/>
      <c r="B48" s="454" t="s">
        <v>56</v>
      </c>
      <c r="C48" s="249" t="s">
        <v>23</v>
      </c>
      <c r="D48" s="240"/>
      <c r="E48" s="241"/>
      <c r="F48" s="241"/>
      <c r="G48" s="240"/>
      <c r="H48" s="241"/>
      <c r="I48" s="241"/>
      <c r="J48" s="240" t="s">
        <v>0</v>
      </c>
      <c r="K48" s="241" t="s">
        <v>0</v>
      </c>
      <c r="L48" s="241" t="s">
        <v>0</v>
      </c>
      <c r="M48" s="240" t="s">
        <v>0</v>
      </c>
      <c r="N48" s="241" t="s">
        <v>0</v>
      </c>
      <c r="O48" s="241" t="s">
        <v>0</v>
      </c>
      <c r="P48" s="240" t="s">
        <v>0</v>
      </c>
      <c r="Q48" s="241" t="s">
        <v>0</v>
      </c>
      <c r="R48" s="241" t="s">
        <v>0</v>
      </c>
      <c r="S48" s="240" t="s">
        <v>0</v>
      </c>
      <c r="T48" s="241" t="s">
        <v>0</v>
      </c>
      <c r="U48" s="241" t="s">
        <v>0</v>
      </c>
      <c r="V48" s="240" t="s">
        <v>0</v>
      </c>
      <c r="W48" s="241" t="s">
        <v>0</v>
      </c>
      <c r="X48" s="241" t="s">
        <v>0</v>
      </c>
      <c r="Y48" s="105" t="s">
        <v>0</v>
      </c>
      <c r="Z48" s="82" t="s">
        <v>0</v>
      </c>
      <c r="AA48" s="82" t="s">
        <v>0</v>
      </c>
      <c r="AB48" s="105" t="s">
        <v>0</v>
      </c>
      <c r="AC48" s="82" t="s">
        <v>0</v>
      </c>
      <c r="AD48" s="82" t="s">
        <v>0</v>
      </c>
      <c r="AE48" s="105" t="s">
        <v>0</v>
      </c>
      <c r="AF48" s="82" t="s">
        <v>0</v>
      </c>
      <c r="AG48" s="82" t="s">
        <v>0</v>
      </c>
      <c r="AH48" s="105"/>
      <c r="AI48" s="82"/>
      <c r="AJ48" s="82"/>
      <c r="AK48" s="105" t="s">
        <v>0</v>
      </c>
      <c r="AL48" s="82" t="s">
        <v>0</v>
      </c>
      <c r="AM48" s="82" t="s">
        <v>0</v>
      </c>
      <c r="AN48" s="439">
        <f t="shared" si="0"/>
        <v>0</v>
      </c>
      <c r="AO48" s="362">
        <f t="shared" si="1"/>
        <v>0</v>
      </c>
      <c r="AP48" s="362">
        <f t="shared" si="2"/>
        <v>0</v>
      </c>
      <c r="AQ48" s="238" t="s">
        <v>23</v>
      </c>
      <c r="AR48" s="454" t="s">
        <v>56</v>
      </c>
      <c r="AS48" s="261"/>
      <c r="AT48" s="173"/>
    </row>
    <row r="49" spans="1:46" s="174" customFormat="1" ht="18.75">
      <c r="A49" s="161" t="s">
        <v>57</v>
      </c>
      <c r="B49" s="455"/>
      <c r="C49" s="242" t="s">
        <v>24</v>
      </c>
      <c r="D49" s="250"/>
      <c r="E49" s="244"/>
      <c r="F49" s="244"/>
      <c r="G49" s="250"/>
      <c r="H49" s="244"/>
      <c r="I49" s="244"/>
      <c r="J49" s="250" t="s">
        <v>0</v>
      </c>
      <c r="K49" s="244" t="s">
        <v>0</v>
      </c>
      <c r="L49" s="244" t="s">
        <v>0</v>
      </c>
      <c r="M49" s="250" t="s">
        <v>0</v>
      </c>
      <c r="N49" s="244" t="s">
        <v>0</v>
      </c>
      <c r="O49" s="244" t="s">
        <v>0</v>
      </c>
      <c r="P49" s="250" t="s">
        <v>0</v>
      </c>
      <c r="Q49" s="244" t="s">
        <v>0</v>
      </c>
      <c r="R49" s="244" t="s">
        <v>0</v>
      </c>
      <c r="S49" s="250" t="s">
        <v>0</v>
      </c>
      <c r="T49" s="244" t="s">
        <v>0</v>
      </c>
      <c r="U49" s="244" t="s">
        <v>0</v>
      </c>
      <c r="V49" s="250" t="s">
        <v>0</v>
      </c>
      <c r="W49" s="244" t="s">
        <v>0</v>
      </c>
      <c r="X49" s="244" t="s">
        <v>0</v>
      </c>
      <c r="Y49" s="104" t="s">
        <v>0</v>
      </c>
      <c r="Z49" s="83" t="s">
        <v>0</v>
      </c>
      <c r="AA49" s="83" t="s">
        <v>0</v>
      </c>
      <c r="AB49" s="104" t="s">
        <v>0</v>
      </c>
      <c r="AC49" s="83" t="s">
        <v>0</v>
      </c>
      <c r="AD49" s="83" t="s">
        <v>0</v>
      </c>
      <c r="AE49" s="104" t="s">
        <v>0</v>
      </c>
      <c r="AF49" s="83" t="s">
        <v>0</v>
      </c>
      <c r="AG49" s="83" t="s">
        <v>0</v>
      </c>
      <c r="AH49" s="104"/>
      <c r="AI49" s="83"/>
      <c r="AJ49" s="83"/>
      <c r="AK49" s="104" t="s">
        <v>0</v>
      </c>
      <c r="AL49" s="83" t="s">
        <v>0</v>
      </c>
      <c r="AM49" s="83" t="s">
        <v>0</v>
      </c>
      <c r="AN49" s="373">
        <f t="shared" si="0"/>
        <v>0</v>
      </c>
      <c r="AO49" s="374">
        <f t="shared" si="1"/>
        <v>0</v>
      </c>
      <c r="AP49" s="374">
        <f t="shared" si="2"/>
        <v>0</v>
      </c>
      <c r="AQ49" s="248" t="s">
        <v>24</v>
      </c>
      <c r="AR49" s="455"/>
      <c r="AS49" s="261" t="s">
        <v>57</v>
      </c>
      <c r="AT49" s="173"/>
    </row>
    <row r="50" spans="1:46" s="174" customFormat="1" ht="18.75">
      <c r="A50" s="161"/>
      <c r="B50" s="454" t="s">
        <v>58</v>
      </c>
      <c r="C50" s="249" t="s">
        <v>23</v>
      </c>
      <c r="D50" s="240">
        <v>1</v>
      </c>
      <c r="E50" s="241">
        <v>140.436</v>
      </c>
      <c r="F50" s="241">
        <v>41247.204103312004</v>
      </c>
      <c r="G50" s="240"/>
      <c r="H50" s="241"/>
      <c r="I50" s="241"/>
      <c r="J50" s="240" t="s">
        <v>0</v>
      </c>
      <c r="K50" s="241" t="s">
        <v>0</v>
      </c>
      <c r="L50" s="241" t="s">
        <v>0</v>
      </c>
      <c r="M50" s="240" t="s">
        <v>0</v>
      </c>
      <c r="N50" s="241" t="s">
        <v>0</v>
      </c>
      <c r="O50" s="241" t="s">
        <v>0</v>
      </c>
      <c r="P50" s="240" t="s">
        <v>0</v>
      </c>
      <c r="Q50" s="241" t="s">
        <v>0</v>
      </c>
      <c r="R50" s="241" t="s">
        <v>0</v>
      </c>
      <c r="S50" s="240">
        <v>1</v>
      </c>
      <c r="T50" s="241">
        <v>243.312</v>
      </c>
      <c r="U50" s="241">
        <v>89831.65074063097</v>
      </c>
      <c r="V50" s="240" t="s">
        <v>0</v>
      </c>
      <c r="W50" s="241" t="s">
        <v>0</v>
      </c>
      <c r="X50" s="241" t="s">
        <v>0</v>
      </c>
      <c r="Y50" s="105" t="s">
        <v>0</v>
      </c>
      <c r="Z50" s="82" t="s">
        <v>0</v>
      </c>
      <c r="AA50" s="82" t="s">
        <v>0</v>
      </c>
      <c r="AB50" s="105">
        <v>2</v>
      </c>
      <c r="AC50" s="82">
        <v>504.533</v>
      </c>
      <c r="AD50" s="82">
        <v>181653.9176181482</v>
      </c>
      <c r="AE50" s="105">
        <v>1</v>
      </c>
      <c r="AF50" s="82">
        <v>165.04</v>
      </c>
      <c r="AG50" s="82">
        <v>47927.22689920119</v>
      </c>
      <c r="AH50" s="105"/>
      <c r="AI50" s="82"/>
      <c r="AJ50" s="82"/>
      <c r="AK50" s="105" t="s">
        <v>0</v>
      </c>
      <c r="AL50" s="82" t="s">
        <v>0</v>
      </c>
      <c r="AM50" s="82" t="s">
        <v>0</v>
      </c>
      <c r="AN50" s="439">
        <f t="shared" si="0"/>
        <v>5</v>
      </c>
      <c r="AO50" s="362">
        <f t="shared" si="1"/>
        <v>1053.3210000000001</v>
      </c>
      <c r="AP50" s="362">
        <f t="shared" si="2"/>
        <v>360659.99936129234</v>
      </c>
      <c r="AQ50" s="238" t="s">
        <v>23</v>
      </c>
      <c r="AR50" s="454" t="s">
        <v>58</v>
      </c>
      <c r="AS50" s="162"/>
      <c r="AT50" s="173"/>
    </row>
    <row r="51" spans="1:46" s="174" customFormat="1" ht="18.75">
      <c r="A51" s="161"/>
      <c r="B51" s="455"/>
      <c r="C51" s="242" t="s">
        <v>24</v>
      </c>
      <c r="D51" s="250"/>
      <c r="E51" s="244"/>
      <c r="F51" s="244"/>
      <c r="G51" s="250"/>
      <c r="H51" s="244"/>
      <c r="I51" s="244"/>
      <c r="J51" s="250">
        <v>1</v>
      </c>
      <c r="K51" s="244">
        <v>122.142</v>
      </c>
      <c r="L51" s="244">
        <v>53244.86261343672</v>
      </c>
      <c r="M51" s="250" t="s">
        <v>0</v>
      </c>
      <c r="N51" s="244" t="s">
        <v>0</v>
      </c>
      <c r="O51" s="244" t="s">
        <v>0</v>
      </c>
      <c r="P51" s="250" t="s">
        <v>0</v>
      </c>
      <c r="Q51" s="244" t="s">
        <v>0</v>
      </c>
      <c r="R51" s="244" t="s">
        <v>0</v>
      </c>
      <c r="S51" s="250" t="s">
        <v>0</v>
      </c>
      <c r="T51" s="244" t="s">
        <v>0</v>
      </c>
      <c r="U51" s="244" t="s">
        <v>0</v>
      </c>
      <c r="V51" s="250" t="s">
        <v>0</v>
      </c>
      <c r="W51" s="244" t="s">
        <v>0</v>
      </c>
      <c r="X51" s="244" t="s">
        <v>0</v>
      </c>
      <c r="Y51" s="104">
        <v>1</v>
      </c>
      <c r="Z51" s="83">
        <v>268.11</v>
      </c>
      <c r="AA51" s="83">
        <v>83932.92766335252</v>
      </c>
      <c r="AB51" s="104" t="s">
        <v>0</v>
      </c>
      <c r="AC51" s="83" t="s">
        <v>0</v>
      </c>
      <c r="AD51" s="83" t="s">
        <v>0</v>
      </c>
      <c r="AE51" s="104" t="s">
        <v>0</v>
      </c>
      <c r="AF51" s="83" t="s">
        <v>0</v>
      </c>
      <c r="AG51" s="83" t="s">
        <v>0</v>
      </c>
      <c r="AH51" s="104"/>
      <c r="AI51" s="83"/>
      <c r="AJ51" s="83"/>
      <c r="AK51" s="104" t="s">
        <v>0</v>
      </c>
      <c r="AL51" s="83" t="s">
        <v>0</v>
      </c>
      <c r="AM51" s="83" t="s">
        <v>0</v>
      </c>
      <c r="AN51" s="373">
        <f t="shared" si="0"/>
        <v>2</v>
      </c>
      <c r="AO51" s="374">
        <f t="shared" si="1"/>
        <v>390.252</v>
      </c>
      <c r="AP51" s="374">
        <f t="shared" si="2"/>
        <v>137177.79027678922</v>
      </c>
      <c r="AQ51" s="248" t="s">
        <v>24</v>
      </c>
      <c r="AR51" s="455"/>
      <c r="AS51" s="261"/>
      <c r="AT51" s="173"/>
    </row>
    <row r="52" spans="1:46" s="174" customFormat="1" ht="18.75">
      <c r="A52" s="161"/>
      <c r="B52" s="454" t="s">
        <v>59</v>
      </c>
      <c r="C52" s="249" t="s">
        <v>23</v>
      </c>
      <c r="D52" s="240"/>
      <c r="E52" s="241"/>
      <c r="F52" s="241"/>
      <c r="G52" s="240"/>
      <c r="H52" s="241"/>
      <c r="I52" s="241"/>
      <c r="J52" s="240" t="s">
        <v>0</v>
      </c>
      <c r="K52" s="241" t="s">
        <v>0</v>
      </c>
      <c r="L52" s="241" t="s">
        <v>0</v>
      </c>
      <c r="M52" s="240" t="s">
        <v>0</v>
      </c>
      <c r="N52" s="241" t="s">
        <v>0</v>
      </c>
      <c r="O52" s="241" t="s">
        <v>0</v>
      </c>
      <c r="P52" s="240" t="s">
        <v>0</v>
      </c>
      <c r="Q52" s="241" t="s">
        <v>0</v>
      </c>
      <c r="R52" s="241" t="s">
        <v>0</v>
      </c>
      <c r="S52" s="240" t="s">
        <v>0</v>
      </c>
      <c r="T52" s="241" t="s">
        <v>0</v>
      </c>
      <c r="U52" s="241" t="s">
        <v>0</v>
      </c>
      <c r="V52" s="240" t="s">
        <v>0</v>
      </c>
      <c r="W52" s="241" t="s">
        <v>0</v>
      </c>
      <c r="X52" s="241" t="s">
        <v>0</v>
      </c>
      <c r="Y52" s="105" t="s">
        <v>0</v>
      </c>
      <c r="Z52" s="82" t="s">
        <v>0</v>
      </c>
      <c r="AA52" s="82" t="s">
        <v>0</v>
      </c>
      <c r="AB52" s="105" t="s">
        <v>0</v>
      </c>
      <c r="AC52" s="82" t="s">
        <v>0</v>
      </c>
      <c r="AD52" s="82" t="s">
        <v>0</v>
      </c>
      <c r="AE52" s="105" t="s">
        <v>0</v>
      </c>
      <c r="AF52" s="82" t="s">
        <v>0</v>
      </c>
      <c r="AG52" s="82" t="s">
        <v>0</v>
      </c>
      <c r="AH52" s="105"/>
      <c r="AI52" s="82"/>
      <c r="AJ52" s="82"/>
      <c r="AK52" s="105" t="s">
        <v>0</v>
      </c>
      <c r="AL52" s="82" t="s">
        <v>0</v>
      </c>
      <c r="AM52" s="82" t="s">
        <v>0</v>
      </c>
      <c r="AN52" s="439">
        <f t="shared" si="0"/>
        <v>0</v>
      </c>
      <c r="AO52" s="362">
        <f t="shared" si="1"/>
        <v>0</v>
      </c>
      <c r="AP52" s="362">
        <f t="shared" si="2"/>
        <v>0</v>
      </c>
      <c r="AQ52" s="232" t="s">
        <v>23</v>
      </c>
      <c r="AR52" s="454" t="s">
        <v>59</v>
      </c>
      <c r="AS52" s="261"/>
      <c r="AT52" s="173"/>
    </row>
    <row r="53" spans="1:46" s="174" customFormat="1" ht="18.75">
      <c r="A53" s="161" t="s">
        <v>27</v>
      </c>
      <c r="B53" s="455"/>
      <c r="C53" s="242" t="s">
        <v>24</v>
      </c>
      <c r="D53" s="250"/>
      <c r="E53" s="244"/>
      <c r="F53" s="245"/>
      <c r="G53" s="250"/>
      <c r="H53" s="244"/>
      <c r="I53" s="245"/>
      <c r="J53" s="250" t="s">
        <v>0</v>
      </c>
      <c r="K53" s="244" t="s">
        <v>0</v>
      </c>
      <c r="L53" s="245" t="s">
        <v>0</v>
      </c>
      <c r="M53" s="250" t="s">
        <v>0</v>
      </c>
      <c r="N53" s="244" t="s">
        <v>0</v>
      </c>
      <c r="O53" s="245" t="s">
        <v>0</v>
      </c>
      <c r="P53" s="250" t="s">
        <v>0</v>
      </c>
      <c r="Q53" s="244" t="s">
        <v>0</v>
      </c>
      <c r="R53" s="245" t="s">
        <v>0</v>
      </c>
      <c r="S53" s="250" t="s">
        <v>0</v>
      </c>
      <c r="T53" s="244" t="s">
        <v>0</v>
      </c>
      <c r="U53" s="245" t="s">
        <v>0</v>
      </c>
      <c r="V53" s="250">
        <v>1</v>
      </c>
      <c r="W53" s="244">
        <v>3.017</v>
      </c>
      <c r="X53" s="245">
        <v>706.8923718141914</v>
      </c>
      <c r="Y53" s="104" t="s">
        <v>0</v>
      </c>
      <c r="Z53" s="83" t="s">
        <v>0</v>
      </c>
      <c r="AA53" s="83" t="s">
        <v>0</v>
      </c>
      <c r="AB53" s="104" t="s">
        <v>0</v>
      </c>
      <c r="AC53" s="83" t="s">
        <v>0</v>
      </c>
      <c r="AD53" s="83" t="s">
        <v>0</v>
      </c>
      <c r="AE53" s="104" t="s">
        <v>0</v>
      </c>
      <c r="AF53" s="83" t="s">
        <v>0</v>
      </c>
      <c r="AG53" s="83" t="s">
        <v>0</v>
      </c>
      <c r="AH53" s="104"/>
      <c r="AI53" s="83"/>
      <c r="AJ53" s="83"/>
      <c r="AK53" s="104" t="s">
        <v>0</v>
      </c>
      <c r="AL53" s="83" t="s">
        <v>0</v>
      </c>
      <c r="AM53" s="83" t="s">
        <v>0</v>
      </c>
      <c r="AN53" s="373">
        <f t="shared" si="0"/>
        <v>1</v>
      </c>
      <c r="AO53" s="374">
        <f t="shared" si="1"/>
        <v>3.017</v>
      </c>
      <c r="AP53" s="374">
        <f t="shared" si="2"/>
        <v>706.8923718141914</v>
      </c>
      <c r="AQ53" s="253" t="s">
        <v>24</v>
      </c>
      <c r="AR53" s="455"/>
      <c r="AS53" s="261" t="s">
        <v>27</v>
      </c>
      <c r="AT53" s="173"/>
    </row>
    <row r="54" spans="1:46" s="174" customFormat="1" ht="18.75">
      <c r="A54" s="161"/>
      <c r="B54" s="454" t="s">
        <v>60</v>
      </c>
      <c r="C54" s="249" t="s">
        <v>23</v>
      </c>
      <c r="D54" s="240"/>
      <c r="E54" s="241"/>
      <c r="F54" s="241"/>
      <c r="G54" s="240"/>
      <c r="H54" s="241"/>
      <c r="I54" s="241"/>
      <c r="J54" s="240" t="s">
        <v>0</v>
      </c>
      <c r="K54" s="241" t="s">
        <v>0</v>
      </c>
      <c r="L54" s="241" t="s">
        <v>0</v>
      </c>
      <c r="M54" s="240" t="s">
        <v>0</v>
      </c>
      <c r="N54" s="241" t="s">
        <v>0</v>
      </c>
      <c r="O54" s="241" t="s">
        <v>0</v>
      </c>
      <c r="P54" s="240" t="s">
        <v>0</v>
      </c>
      <c r="Q54" s="241" t="s">
        <v>0</v>
      </c>
      <c r="R54" s="241" t="s">
        <v>0</v>
      </c>
      <c r="S54" s="240" t="s">
        <v>0</v>
      </c>
      <c r="T54" s="241" t="s">
        <v>0</v>
      </c>
      <c r="U54" s="241" t="s">
        <v>0</v>
      </c>
      <c r="V54" s="240" t="s">
        <v>0</v>
      </c>
      <c r="W54" s="241" t="s">
        <v>0</v>
      </c>
      <c r="X54" s="241" t="s">
        <v>0</v>
      </c>
      <c r="Y54" s="105" t="s">
        <v>0</v>
      </c>
      <c r="Z54" s="82" t="s">
        <v>0</v>
      </c>
      <c r="AA54" s="82" t="s">
        <v>0</v>
      </c>
      <c r="AB54" s="105" t="s">
        <v>0</v>
      </c>
      <c r="AC54" s="82" t="s">
        <v>0</v>
      </c>
      <c r="AD54" s="82" t="s">
        <v>0</v>
      </c>
      <c r="AE54" s="105" t="s">
        <v>0</v>
      </c>
      <c r="AF54" s="82" t="s">
        <v>0</v>
      </c>
      <c r="AG54" s="82" t="s">
        <v>0</v>
      </c>
      <c r="AH54" s="105"/>
      <c r="AI54" s="82"/>
      <c r="AJ54" s="82"/>
      <c r="AK54" s="105" t="s">
        <v>0</v>
      </c>
      <c r="AL54" s="82" t="s">
        <v>0</v>
      </c>
      <c r="AM54" s="82" t="s">
        <v>0</v>
      </c>
      <c r="AN54" s="439">
        <f t="shared" si="0"/>
        <v>0</v>
      </c>
      <c r="AO54" s="362">
        <f t="shared" si="1"/>
        <v>0</v>
      </c>
      <c r="AP54" s="362">
        <f t="shared" si="2"/>
        <v>0</v>
      </c>
      <c r="AQ54" s="232" t="s">
        <v>23</v>
      </c>
      <c r="AR54" s="454" t="s">
        <v>60</v>
      </c>
      <c r="AS54" s="163"/>
      <c r="AT54" s="173"/>
    </row>
    <row r="55" spans="1:46" s="174" customFormat="1" ht="18.75">
      <c r="A55" s="164"/>
      <c r="B55" s="455"/>
      <c r="C55" s="242" t="s">
        <v>24</v>
      </c>
      <c r="D55" s="250"/>
      <c r="E55" s="244"/>
      <c r="F55" s="244"/>
      <c r="G55" s="250"/>
      <c r="H55" s="244"/>
      <c r="I55" s="244"/>
      <c r="J55" s="250" t="s">
        <v>0</v>
      </c>
      <c r="K55" s="244" t="s">
        <v>0</v>
      </c>
      <c r="L55" s="244" t="s">
        <v>0</v>
      </c>
      <c r="M55" s="250" t="s">
        <v>0</v>
      </c>
      <c r="N55" s="244" t="s">
        <v>0</v>
      </c>
      <c r="O55" s="244" t="s">
        <v>0</v>
      </c>
      <c r="P55" s="250" t="s">
        <v>0</v>
      </c>
      <c r="Q55" s="244" t="s">
        <v>0</v>
      </c>
      <c r="R55" s="244" t="s">
        <v>0</v>
      </c>
      <c r="S55" s="250" t="s">
        <v>0</v>
      </c>
      <c r="T55" s="244" t="s">
        <v>0</v>
      </c>
      <c r="U55" s="244" t="s">
        <v>0</v>
      </c>
      <c r="V55" s="250" t="s">
        <v>0</v>
      </c>
      <c r="W55" s="244" t="s">
        <v>0</v>
      </c>
      <c r="X55" s="244" t="s">
        <v>0</v>
      </c>
      <c r="Y55" s="104" t="s">
        <v>0</v>
      </c>
      <c r="Z55" s="83" t="s">
        <v>0</v>
      </c>
      <c r="AA55" s="83" t="s">
        <v>0</v>
      </c>
      <c r="AB55" s="104" t="s">
        <v>0</v>
      </c>
      <c r="AC55" s="83" t="s">
        <v>0</v>
      </c>
      <c r="AD55" s="83" t="s">
        <v>0</v>
      </c>
      <c r="AE55" s="104" t="s">
        <v>0</v>
      </c>
      <c r="AF55" s="83" t="s">
        <v>0</v>
      </c>
      <c r="AG55" s="83" t="s">
        <v>0</v>
      </c>
      <c r="AH55" s="104"/>
      <c r="AI55" s="83"/>
      <c r="AJ55" s="83"/>
      <c r="AK55" s="104" t="s">
        <v>0</v>
      </c>
      <c r="AL55" s="83" t="s">
        <v>0</v>
      </c>
      <c r="AM55" s="83" t="s">
        <v>0</v>
      </c>
      <c r="AN55" s="373">
        <f t="shared" si="0"/>
        <v>0</v>
      </c>
      <c r="AO55" s="374">
        <f t="shared" si="1"/>
        <v>0</v>
      </c>
      <c r="AP55" s="374">
        <f t="shared" si="2"/>
        <v>0</v>
      </c>
      <c r="AQ55" s="165" t="s">
        <v>24</v>
      </c>
      <c r="AR55" s="455"/>
      <c r="AS55" s="166"/>
      <c r="AT55" s="173"/>
    </row>
    <row r="56" spans="1:46" s="174" customFormat="1" ht="18.75">
      <c r="A56" s="474" t="s">
        <v>88</v>
      </c>
      <c r="B56" s="475"/>
      <c r="C56" s="249" t="s">
        <v>23</v>
      </c>
      <c r="D56" s="240"/>
      <c r="E56" s="241"/>
      <c r="F56" s="241"/>
      <c r="G56" s="240"/>
      <c r="H56" s="241"/>
      <c r="I56" s="241"/>
      <c r="J56" s="240" t="s">
        <v>0</v>
      </c>
      <c r="K56" s="241" t="s">
        <v>0</v>
      </c>
      <c r="L56" s="241" t="s">
        <v>0</v>
      </c>
      <c r="M56" s="240" t="s">
        <v>0</v>
      </c>
      <c r="N56" s="241" t="s">
        <v>0</v>
      </c>
      <c r="O56" s="241" t="s">
        <v>0</v>
      </c>
      <c r="P56" s="240" t="s">
        <v>0</v>
      </c>
      <c r="Q56" s="241" t="s">
        <v>0</v>
      </c>
      <c r="R56" s="241" t="s">
        <v>0</v>
      </c>
      <c r="S56" s="240" t="s">
        <v>0</v>
      </c>
      <c r="T56" s="241" t="s">
        <v>0</v>
      </c>
      <c r="U56" s="241" t="s">
        <v>0</v>
      </c>
      <c r="V56" s="240" t="s">
        <v>0</v>
      </c>
      <c r="W56" s="241" t="s">
        <v>0</v>
      </c>
      <c r="X56" s="241" t="s">
        <v>0</v>
      </c>
      <c r="Y56" s="105" t="s">
        <v>0</v>
      </c>
      <c r="Z56" s="82" t="s">
        <v>0</v>
      </c>
      <c r="AA56" s="82" t="s">
        <v>0</v>
      </c>
      <c r="AB56" s="105" t="s">
        <v>0</v>
      </c>
      <c r="AC56" s="82" t="s">
        <v>0</v>
      </c>
      <c r="AD56" s="82" t="s">
        <v>0</v>
      </c>
      <c r="AE56" s="105" t="s">
        <v>0</v>
      </c>
      <c r="AF56" s="82" t="s">
        <v>0</v>
      </c>
      <c r="AG56" s="82" t="s">
        <v>0</v>
      </c>
      <c r="AH56" s="105"/>
      <c r="AI56" s="82"/>
      <c r="AJ56" s="82"/>
      <c r="AK56" s="105" t="s">
        <v>0</v>
      </c>
      <c r="AL56" s="82" t="s">
        <v>0</v>
      </c>
      <c r="AM56" s="82" t="s">
        <v>0</v>
      </c>
      <c r="AN56" s="439">
        <f t="shared" si="0"/>
        <v>0</v>
      </c>
      <c r="AO56" s="362">
        <f t="shared" si="1"/>
        <v>0</v>
      </c>
      <c r="AP56" s="362">
        <f t="shared" si="2"/>
        <v>0</v>
      </c>
      <c r="AQ56" s="115" t="s">
        <v>23</v>
      </c>
      <c r="AR56" s="480" t="s">
        <v>61</v>
      </c>
      <c r="AS56" s="481"/>
      <c r="AT56" s="173"/>
    </row>
    <row r="57" spans="1:46" s="174" customFormat="1" ht="18.75">
      <c r="A57" s="476"/>
      <c r="B57" s="477"/>
      <c r="C57" s="242" t="s">
        <v>24</v>
      </c>
      <c r="D57" s="250"/>
      <c r="E57" s="244"/>
      <c r="F57" s="244"/>
      <c r="G57" s="250"/>
      <c r="H57" s="244"/>
      <c r="I57" s="244"/>
      <c r="J57" s="250" t="s">
        <v>0</v>
      </c>
      <c r="K57" s="244" t="s">
        <v>0</v>
      </c>
      <c r="L57" s="244" t="s">
        <v>0</v>
      </c>
      <c r="M57" s="250" t="s">
        <v>0</v>
      </c>
      <c r="N57" s="244" t="s">
        <v>0</v>
      </c>
      <c r="O57" s="244" t="s">
        <v>0</v>
      </c>
      <c r="P57" s="250" t="s">
        <v>0</v>
      </c>
      <c r="Q57" s="244" t="s">
        <v>0</v>
      </c>
      <c r="R57" s="244" t="s">
        <v>0</v>
      </c>
      <c r="S57" s="250" t="s">
        <v>0</v>
      </c>
      <c r="T57" s="244" t="s">
        <v>0</v>
      </c>
      <c r="U57" s="244" t="s">
        <v>0</v>
      </c>
      <c r="V57" s="250" t="s">
        <v>0</v>
      </c>
      <c r="W57" s="244" t="s">
        <v>0</v>
      </c>
      <c r="X57" s="244" t="s">
        <v>0</v>
      </c>
      <c r="Y57" s="104" t="s">
        <v>0</v>
      </c>
      <c r="Z57" s="83" t="s">
        <v>0</v>
      </c>
      <c r="AA57" s="83" t="s">
        <v>0</v>
      </c>
      <c r="AB57" s="104" t="s">
        <v>0</v>
      </c>
      <c r="AC57" s="83" t="s">
        <v>0</v>
      </c>
      <c r="AD57" s="83" t="s">
        <v>0</v>
      </c>
      <c r="AE57" s="104" t="s">
        <v>0</v>
      </c>
      <c r="AF57" s="83" t="s">
        <v>0</v>
      </c>
      <c r="AG57" s="83" t="s">
        <v>0</v>
      </c>
      <c r="AH57" s="104"/>
      <c r="AI57" s="83"/>
      <c r="AJ57" s="83"/>
      <c r="AK57" s="104" t="s">
        <v>0</v>
      </c>
      <c r="AL57" s="83" t="s">
        <v>0</v>
      </c>
      <c r="AM57" s="83" t="s">
        <v>0</v>
      </c>
      <c r="AN57" s="346">
        <f t="shared" si="0"/>
        <v>0</v>
      </c>
      <c r="AO57" s="374">
        <f t="shared" si="1"/>
        <v>0</v>
      </c>
      <c r="AP57" s="374">
        <f t="shared" si="2"/>
        <v>0</v>
      </c>
      <c r="AQ57" s="262" t="s">
        <v>24</v>
      </c>
      <c r="AR57" s="482"/>
      <c r="AS57" s="483"/>
      <c r="AT57" s="173"/>
    </row>
    <row r="58" spans="1:46" s="174" customFormat="1" ht="18.75">
      <c r="A58" s="167" t="s">
        <v>0</v>
      </c>
      <c r="B58" s="76"/>
      <c r="C58" s="263" t="s">
        <v>23</v>
      </c>
      <c r="D58" s="264"/>
      <c r="E58" s="265"/>
      <c r="F58" s="265"/>
      <c r="G58" s="266"/>
      <c r="H58" s="266"/>
      <c r="I58" s="266"/>
      <c r="J58" s="266" t="s">
        <v>0</v>
      </c>
      <c r="K58" s="266" t="s">
        <v>0</v>
      </c>
      <c r="L58" s="266" t="s">
        <v>0</v>
      </c>
      <c r="M58" s="266" t="s">
        <v>0</v>
      </c>
      <c r="N58" s="266" t="s">
        <v>0</v>
      </c>
      <c r="O58" s="265" t="s">
        <v>0</v>
      </c>
      <c r="P58" s="266" t="s">
        <v>0</v>
      </c>
      <c r="Q58" s="266" t="s">
        <v>0</v>
      </c>
      <c r="R58" s="265" t="s">
        <v>0</v>
      </c>
      <c r="S58" s="264" t="s">
        <v>0</v>
      </c>
      <c r="T58" s="265" t="s">
        <v>0</v>
      </c>
      <c r="U58" s="266" t="s">
        <v>0</v>
      </c>
      <c r="V58" s="264" t="s">
        <v>0</v>
      </c>
      <c r="W58" s="265" t="s">
        <v>0</v>
      </c>
      <c r="X58" s="265" t="s">
        <v>0</v>
      </c>
      <c r="Y58" s="108" t="s">
        <v>0</v>
      </c>
      <c r="Z58" s="185" t="s">
        <v>0</v>
      </c>
      <c r="AA58" s="84" t="s">
        <v>0</v>
      </c>
      <c r="AB58" s="185" t="s">
        <v>0</v>
      </c>
      <c r="AC58" s="84" t="s">
        <v>0</v>
      </c>
      <c r="AD58" s="185" t="s">
        <v>0</v>
      </c>
      <c r="AE58" s="108" t="s">
        <v>0</v>
      </c>
      <c r="AF58" s="185" t="s">
        <v>0</v>
      </c>
      <c r="AG58" s="84" t="s">
        <v>0</v>
      </c>
      <c r="AH58" s="108"/>
      <c r="AI58" s="84"/>
      <c r="AJ58" s="84"/>
      <c r="AK58" s="108" t="s">
        <v>0</v>
      </c>
      <c r="AL58" s="84" t="s">
        <v>0</v>
      </c>
      <c r="AM58" s="184" t="s">
        <v>0</v>
      </c>
      <c r="AN58" s="440">
        <f t="shared" si="0"/>
        <v>0</v>
      </c>
      <c r="AO58" s="346">
        <f t="shared" si="1"/>
        <v>0</v>
      </c>
      <c r="AP58" s="441">
        <f t="shared" si="2"/>
        <v>0</v>
      </c>
      <c r="AQ58" s="267" t="s">
        <v>23</v>
      </c>
      <c r="AR58" s="168"/>
      <c r="AS58" s="163" t="s">
        <v>0</v>
      </c>
      <c r="AT58" s="173"/>
    </row>
    <row r="59" spans="1:46" s="174" customFormat="1" ht="18.75">
      <c r="A59" s="472" t="s">
        <v>62</v>
      </c>
      <c r="B59" s="473"/>
      <c r="C59" s="268" t="s">
        <v>63</v>
      </c>
      <c r="D59" s="269"/>
      <c r="E59" s="270"/>
      <c r="F59" s="270"/>
      <c r="G59" s="240"/>
      <c r="H59" s="241"/>
      <c r="I59" s="241"/>
      <c r="J59" s="240" t="s">
        <v>0</v>
      </c>
      <c r="K59" s="241" t="s">
        <v>0</v>
      </c>
      <c r="L59" s="241" t="s">
        <v>0</v>
      </c>
      <c r="M59" s="240" t="s">
        <v>0</v>
      </c>
      <c r="N59" s="241" t="s">
        <v>0</v>
      </c>
      <c r="O59" s="270" t="s">
        <v>0</v>
      </c>
      <c r="P59" s="240" t="s">
        <v>0</v>
      </c>
      <c r="Q59" s="241" t="s">
        <v>0</v>
      </c>
      <c r="R59" s="270" t="s">
        <v>0</v>
      </c>
      <c r="S59" s="270" t="s">
        <v>0</v>
      </c>
      <c r="T59" s="270" t="s">
        <v>0</v>
      </c>
      <c r="U59" s="241" t="s">
        <v>0</v>
      </c>
      <c r="V59" s="270" t="s">
        <v>0</v>
      </c>
      <c r="W59" s="270" t="s">
        <v>0</v>
      </c>
      <c r="X59" s="270" t="s">
        <v>0</v>
      </c>
      <c r="Y59" s="186" t="s">
        <v>0</v>
      </c>
      <c r="Z59" s="82" t="s">
        <v>0</v>
      </c>
      <c r="AA59" s="186" t="s">
        <v>0</v>
      </c>
      <c r="AB59" s="105" t="s">
        <v>0</v>
      </c>
      <c r="AC59" s="186" t="s">
        <v>0</v>
      </c>
      <c r="AD59" s="82" t="s">
        <v>0</v>
      </c>
      <c r="AE59" s="186" t="s">
        <v>0</v>
      </c>
      <c r="AF59" s="82" t="s">
        <v>0</v>
      </c>
      <c r="AG59" s="186" t="s">
        <v>0</v>
      </c>
      <c r="AH59" s="186"/>
      <c r="AI59" s="186"/>
      <c r="AJ59" s="186"/>
      <c r="AK59" s="186" t="s">
        <v>0</v>
      </c>
      <c r="AL59" s="186" t="s">
        <v>0</v>
      </c>
      <c r="AM59" s="82" t="s">
        <v>0</v>
      </c>
      <c r="AN59" s="360">
        <f t="shared" si="0"/>
        <v>0</v>
      </c>
      <c r="AO59" s="361">
        <f t="shared" si="1"/>
        <v>0</v>
      </c>
      <c r="AP59" s="360">
        <f t="shared" si="2"/>
        <v>0</v>
      </c>
      <c r="AQ59" s="271" t="s">
        <v>63</v>
      </c>
      <c r="AR59" s="478" t="s">
        <v>62</v>
      </c>
      <c r="AS59" s="479"/>
      <c r="AT59" s="173"/>
    </row>
    <row r="60" spans="1:46" s="174" customFormat="1" ht="18.75">
      <c r="A60" s="272"/>
      <c r="B60" s="273"/>
      <c r="C60" s="242" t="s">
        <v>24</v>
      </c>
      <c r="D60" s="250"/>
      <c r="E60" s="244"/>
      <c r="F60" s="244"/>
      <c r="G60" s="250"/>
      <c r="H60" s="244"/>
      <c r="I60" s="244"/>
      <c r="J60" s="250" t="s">
        <v>0</v>
      </c>
      <c r="K60" s="244" t="s">
        <v>0</v>
      </c>
      <c r="L60" s="244" t="s">
        <v>0</v>
      </c>
      <c r="M60" s="250" t="s">
        <v>0</v>
      </c>
      <c r="N60" s="244" t="s">
        <v>0</v>
      </c>
      <c r="O60" s="244" t="s">
        <v>0</v>
      </c>
      <c r="P60" s="250" t="s">
        <v>0</v>
      </c>
      <c r="Q60" s="244" t="s">
        <v>0</v>
      </c>
      <c r="R60" s="244" t="s">
        <v>0</v>
      </c>
      <c r="S60" s="250" t="s">
        <v>0</v>
      </c>
      <c r="T60" s="244" t="s">
        <v>0</v>
      </c>
      <c r="U60" s="244" t="s">
        <v>0</v>
      </c>
      <c r="V60" s="250" t="s">
        <v>0</v>
      </c>
      <c r="W60" s="244" t="s">
        <v>0</v>
      </c>
      <c r="X60" s="244" t="s">
        <v>0</v>
      </c>
      <c r="Y60" s="104" t="s">
        <v>0</v>
      </c>
      <c r="Z60" s="83" t="s">
        <v>0</v>
      </c>
      <c r="AA60" s="83" t="s">
        <v>0</v>
      </c>
      <c r="AB60" s="104" t="s">
        <v>0</v>
      </c>
      <c r="AC60" s="83" t="s">
        <v>0</v>
      </c>
      <c r="AD60" s="83" t="s">
        <v>0</v>
      </c>
      <c r="AE60" s="104" t="s">
        <v>0</v>
      </c>
      <c r="AF60" s="83" t="s">
        <v>0</v>
      </c>
      <c r="AG60" s="83" t="s">
        <v>0</v>
      </c>
      <c r="AH60" s="104"/>
      <c r="AI60" s="83"/>
      <c r="AJ60" s="83"/>
      <c r="AK60" s="104" t="s">
        <v>0</v>
      </c>
      <c r="AL60" s="83" t="s">
        <v>0</v>
      </c>
      <c r="AM60" s="83" t="s">
        <v>0</v>
      </c>
      <c r="AN60" s="372">
        <f t="shared" si="0"/>
        <v>0</v>
      </c>
      <c r="AO60" s="373">
        <f t="shared" si="1"/>
        <v>0</v>
      </c>
      <c r="AP60" s="374">
        <f t="shared" si="2"/>
        <v>0</v>
      </c>
      <c r="AQ60" s="262" t="s">
        <v>24</v>
      </c>
      <c r="AR60" s="273"/>
      <c r="AS60" s="166"/>
      <c r="AT60" s="173"/>
    </row>
    <row r="61" spans="1:46" s="349" customFormat="1" ht="18.75">
      <c r="A61" s="335" t="s">
        <v>0</v>
      </c>
      <c r="B61" s="301"/>
      <c r="C61" s="336" t="s">
        <v>23</v>
      </c>
      <c r="D61" s="337">
        <v>34</v>
      </c>
      <c r="E61" s="338">
        <v>150.5769</v>
      </c>
      <c r="F61" s="339">
        <v>48511.698756969374</v>
      </c>
      <c r="G61" s="339">
        <v>24</v>
      </c>
      <c r="H61" s="338">
        <v>8.3355</v>
      </c>
      <c r="I61" s="339">
        <v>5981.924553780803</v>
      </c>
      <c r="J61" s="339">
        <v>31</v>
      </c>
      <c r="K61" s="339">
        <v>7.966600000000001</v>
      </c>
      <c r="L61" s="338">
        <v>5761.473806827667</v>
      </c>
      <c r="M61" s="337">
        <v>46</v>
      </c>
      <c r="N61" s="339">
        <v>9.5775</v>
      </c>
      <c r="O61" s="339">
        <v>6710.616936861748</v>
      </c>
      <c r="P61" s="337">
        <v>80</v>
      </c>
      <c r="Q61" s="339">
        <v>24.963900000000002</v>
      </c>
      <c r="R61" s="339">
        <v>14665.390123638466</v>
      </c>
      <c r="S61" s="339">
        <v>108</v>
      </c>
      <c r="T61" s="338">
        <v>271.3721</v>
      </c>
      <c r="U61" s="339">
        <v>111010.20161441708</v>
      </c>
      <c r="V61" s="339">
        <v>85</v>
      </c>
      <c r="W61" s="338">
        <v>15.338899999999999</v>
      </c>
      <c r="X61" s="339">
        <v>14328.42422868499</v>
      </c>
      <c r="Y61" s="340">
        <v>35</v>
      </c>
      <c r="Z61" s="341">
        <v>78.9805</v>
      </c>
      <c r="AA61" s="341">
        <v>60767.469894187125</v>
      </c>
      <c r="AB61" s="340">
        <v>45</v>
      </c>
      <c r="AC61" s="341">
        <v>514.4266</v>
      </c>
      <c r="AD61" s="341">
        <v>187749.97001714457</v>
      </c>
      <c r="AE61" s="342">
        <v>43</v>
      </c>
      <c r="AF61" s="341">
        <v>175.44969999999998</v>
      </c>
      <c r="AG61" s="341">
        <v>55080.105770127295</v>
      </c>
      <c r="AH61" s="340">
        <v>39</v>
      </c>
      <c r="AI61" s="340">
        <v>9.8957</v>
      </c>
      <c r="AJ61" s="343">
        <v>7233.316118526763</v>
      </c>
      <c r="AK61" s="342">
        <v>54</v>
      </c>
      <c r="AL61" s="340">
        <v>14.0458</v>
      </c>
      <c r="AM61" s="344">
        <v>11992.564067923568</v>
      </c>
      <c r="AN61" s="345">
        <f t="shared" si="0"/>
        <v>624</v>
      </c>
      <c r="AO61" s="346">
        <f t="shared" si="1"/>
        <v>1280.9297000000001</v>
      </c>
      <c r="AP61" s="347">
        <f t="shared" si="2"/>
        <v>529793.1558890895</v>
      </c>
      <c r="AQ61" s="305" t="s">
        <v>23</v>
      </c>
      <c r="AR61" s="306"/>
      <c r="AS61" s="307" t="s">
        <v>0</v>
      </c>
      <c r="AT61" s="348"/>
    </row>
    <row r="62" spans="1:46" s="349" customFormat="1" ht="18.75">
      <c r="A62" s="484" t="s">
        <v>64</v>
      </c>
      <c r="B62" s="485" t="s">
        <v>64</v>
      </c>
      <c r="C62" s="350" t="s">
        <v>63</v>
      </c>
      <c r="D62" s="351" t="s">
        <v>0</v>
      </c>
      <c r="E62" s="352" t="s">
        <v>0</v>
      </c>
      <c r="F62" s="353" t="s">
        <v>0</v>
      </c>
      <c r="G62" s="354" t="s">
        <v>0</v>
      </c>
      <c r="H62" s="352" t="s">
        <v>0</v>
      </c>
      <c r="I62" s="353" t="s">
        <v>0</v>
      </c>
      <c r="J62" s="354" t="s">
        <v>0</v>
      </c>
      <c r="K62" s="353" t="s">
        <v>0</v>
      </c>
      <c r="L62" s="352" t="s">
        <v>0</v>
      </c>
      <c r="M62" s="352" t="s">
        <v>0</v>
      </c>
      <c r="N62" s="353" t="s">
        <v>0</v>
      </c>
      <c r="O62" s="353" t="s">
        <v>0</v>
      </c>
      <c r="P62" s="352" t="s">
        <v>0</v>
      </c>
      <c r="Q62" s="353" t="s">
        <v>0</v>
      </c>
      <c r="R62" s="353" t="s">
        <v>0</v>
      </c>
      <c r="S62" s="354" t="s">
        <v>0</v>
      </c>
      <c r="T62" s="352" t="s">
        <v>0</v>
      </c>
      <c r="U62" s="353" t="s">
        <v>0</v>
      </c>
      <c r="V62" s="354" t="s">
        <v>0</v>
      </c>
      <c r="W62" s="352" t="s">
        <v>0</v>
      </c>
      <c r="X62" s="353" t="s">
        <v>0</v>
      </c>
      <c r="Y62" s="355" t="s">
        <v>0</v>
      </c>
      <c r="Z62" s="356" t="s">
        <v>0</v>
      </c>
      <c r="AA62" s="356" t="s">
        <v>0</v>
      </c>
      <c r="AB62" s="355" t="s">
        <v>0</v>
      </c>
      <c r="AC62" s="356" t="s">
        <v>0</v>
      </c>
      <c r="AD62" s="356" t="s">
        <v>0</v>
      </c>
      <c r="AE62" s="356"/>
      <c r="AF62" s="356"/>
      <c r="AG62" s="356"/>
      <c r="AH62" s="355"/>
      <c r="AI62" s="357"/>
      <c r="AJ62" s="358"/>
      <c r="AK62" s="359"/>
      <c r="AL62" s="357"/>
      <c r="AM62" s="356"/>
      <c r="AN62" s="360">
        <f t="shared" si="0"/>
        <v>0</v>
      </c>
      <c r="AO62" s="361">
        <f t="shared" si="1"/>
        <v>0</v>
      </c>
      <c r="AP62" s="362">
        <f t="shared" si="2"/>
        <v>0</v>
      </c>
      <c r="AQ62" s="363" t="s">
        <v>63</v>
      </c>
      <c r="AR62" s="470" t="s">
        <v>64</v>
      </c>
      <c r="AS62" s="471"/>
      <c r="AT62" s="348"/>
    </row>
    <row r="63" spans="1:46" s="349" customFormat="1" ht="18.75">
      <c r="A63" s="364"/>
      <c r="B63" s="314"/>
      <c r="C63" s="365" t="s">
        <v>24</v>
      </c>
      <c r="D63" s="366">
        <v>21</v>
      </c>
      <c r="E63" s="367">
        <v>1099.0602</v>
      </c>
      <c r="F63" s="367">
        <v>232191.3719195241</v>
      </c>
      <c r="G63" s="366">
        <v>11</v>
      </c>
      <c r="H63" s="367">
        <v>1045.0864000000001</v>
      </c>
      <c r="I63" s="367">
        <v>152386.85606055087</v>
      </c>
      <c r="J63" s="366">
        <v>18</v>
      </c>
      <c r="K63" s="367">
        <v>1223.0600000000002</v>
      </c>
      <c r="L63" s="367">
        <v>238368.8592675645</v>
      </c>
      <c r="M63" s="366">
        <v>16</v>
      </c>
      <c r="N63" s="367">
        <v>211.8338</v>
      </c>
      <c r="O63" s="367">
        <v>140909.29583365528</v>
      </c>
      <c r="P63" s="366">
        <v>20</v>
      </c>
      <c r="Q63" s="367">
        <v>368.2124</v>
      </c>
      <c r="R63" s="367">
        <v>246622.74855585472</v>
      </c>
      <c r="S63" s="366">
        <v>17</v>
      </c>
      <c r="T63" s="367">
        <v>542.3268</v>
      </c>
      <c r="U63" s="367">
        <v>386028.4240485758</v>
      </c>
      <c r="V63" s="366">
        <v>15</v>
      </c>
      <c r="W63" s="367">
        <v>374.8664</v>
      </c>
      <c r="X63" s="367">
        <v>79456.74055183386</v>
      </c>
      <c r="Y63" s="368">
        <v>20</v>
      </c>
      <c r="Z63" s="369">
        <v>627.903</v>
      </c>
      <c r="AA63" s="369">
        <v>509444.9019622353</v>
      </c>
      <c r="AB63" s="368">
        <v>39</v>
      </c>
      <c r="AC63" s="369">
        <v>323.00919999999996</v>
      </c>
      <c r="AD63" s="369">
        <v>332591.62564290164</v>
      </c>
      <c r="AE63" s="368">
        <v>49</v>
      </c>
      <c r="AF63" s="369">
        <v>372.63919999999996</v>
      </c>
      <c r="AG63" s="369">
        <v>431289.1812528816</v>
      </c>
      <c r="AH63" s="368">
        <v>40</v>
      </c>
      <c r="AI63" s="369">
        <v>1624.0886</v>
      </c>
      <c r="AJ63" s="370">
        <v>462979.3854651817</v>
      </c>
      <c r="AK63" s="368">
        <v>39</v>
      </c>
      <c r="AL63" s="369">
        <v>1602.82</v>
      </c>
      <c r="AM63" s="371">
        <v>413377.8619837312</v>
      </c>
      <c r="AN63" s="372">
        <f t="shared" si="0"/>
        <v>305</v>
      </c>
      <c r="AO63" s="373">
        <f t="shared" si="1"/>
        <v>9414.906</v>
      </c>
      <c r="AP63" s="374">
        <f t="shared" si="2"/>
        <v>3625647.2525444906</v>
      </c>
      <c r="AQ63" s="375" t="s">
        <v>24</v>
      </c>
      <c r="AR63" s="319"/>
      <c r="AS63" s="320"/>
      <c r="AT63" s="348"/>
    </row>
    <row r="64" spans="1:46" s="174" customFormat="1" ht="18.75">
      <c r="A64" s="161" t="s">
        <v>65</v>
      </c>
      <c r="B64" s="454" t="s">
        <v>90</v>
      </c>
      <c r="C64" s="249" t="s">
        <v>23</v>
      </c>
      <c r="D64" s="240"/>
      <c r="E64" s="241"/>
      <c r="F64" s="241"/>
      <c r="G64" s="240"/>
      <c r="H64" s="241"/>
      <c r="I64" s="241"/>
      <c r="J64" s="240" t="s">
        <v>0</v>
      </c>
      <c r="K64" s="241" t="s">
        <v>0</v>
      </c>
      <c r="L64" s="241" t="s">
        <v>0</v>
      </c>
      <c r="M64" s="240" t="s">
        <v>0</v>
      </c>
      <c r="N64" s="241" t="s">
        <v>0</v>
      </c>
      <c r="O64" s="241" t="s">
        <v>0</v>
      </c>
      <c r="P64" s="240" t="s">
        <v>0</v>
      </c>
      <c r="Q64" s="241" t="s">
        <v>0</v>
      </c>
      <c r="R64" s="241" t="s">
        <v>0</v>
      </c>
      <c r="S64" s="240" t="s">
        <v>0</v>
      </c>
      <c r="T64" s="241" t="s">
        <v>0</v>
      </c>
      <c r="U64" s="241" t="s">
        <v>0</v>
      </c>
      <c r="V64" s="240" t="s">
        <v>0</v>
      </c>
      <c r="W64" s="241" t="s">
        <v>0</v>
      </c>
      <c r="X64" s="241" t="s">
        <v>0</v>
      </c>
      <c r="Y64" s="105" t="s">
        <v>0</v>
      </c>
      <c r="Z64" s="82" t="s">
        <v>0</v>
      </c>
      <c r="AA64" s="82" t="s">
        <v>0</v>
      </c>
      <c r="AB64" s="105" t="s">
        <v>0</v>
      </c>
      <c r="AC64" s="82" t="s">
        <v>0</v>
      </c>
      <c r="AD64" s="82" t="s">
        <v>0</v>
      </c>
      <c r="AE64" s="105" t="s">
        <v>0</v>
      </c>
      <c r="AF64" s="82" t="s">
        <v>0</v>
      </c>
      <c r="AG64" s="82" t="s">
        <v>0</v>
      </c>
      <c r="AH64" s="105"/>
      <c r="AI64" s="82"/>
      <c r="AJ64" s="82"/>
      <c r="AK64" s="105" t="s">
        <v>0</v>
      </c>
      <c r="AL64" s="82" t="s">
        <v>0</v>
      </c>
      <c r="AM64" s="82" t="s">
        <v>0</v>
      </c>
      <c r="AN64" s="442">
        <f t="shared" si="0"/>
        <v>0</v>
      </c>
      <c r="AO64" s="439">
        <f t="shared" si="1"/>
        <v>0</v>
      </c>
      <c r="AP64" s="362">
        <f t="shared" si="2"/>
        <v>0</v>
      </c>
      <c r="AQ64" s="238" t="s">
        <v>23</v>
      </c>
      <c r="AR64" s="454" t="s">
        <v>91</v>
      </c>
      <c r="AS64" s="274" t="s">
        <v>65</v>
      </c>
      <c r="AT64" s="173"/>
    </row>
    <row r="65" spans="1:46" s="174" customFormat="1" ht="18.75">
      <c r="A65" s="161"/>
      <c r="B65" s="455"/>
      <c r="C65" s="242" t="s">
        <v>24</v>
      </c>
      <c r="D65" s="250">
        <v>292</v>
      </c>
      <c r="E65" s="244">
        <v>34.7795</v>
      </c>
      <c r="F65" s="245">
        <v>47795.882323506536</v>
      </c>
      <c r="G65" s="250">
        <v>289</v>
      </c>
      <c r="H65" s="244">
        <v>42.9836</v>
      </c>
      <c r="I65" s="245">
        <v>54127.92738566833</v>
      </c>
      <c r="J65" s="250">
        <v>344</v>
      </c>
      <c r="K65" s="244">
        <v>58.398</v>
      </c>
      <c r="L65" s="245">
        <v>54604.61392560781</v>
      </c>
      <c r="M65" s="250">
        <v>284</v>
      </c>
      <c r="N65" s="244">
        <v>43.2301</v>
      </c>
      <c r="O65" s="245">
        <v>46709.76822948297</v>
      </c>
      <c r="P65" s="250">
        <v>329</v>
      </c>
      <c r="Q65" s="244">
        <v>37.7194</v>
      </c>
      <c r="R65" s="245">
        <v>38313.074320506836</v>
      </c>
      <c r="S65" s="250">
        <v>297</v>
      </c>
      <c r="T65" s="244">
        <v>23.4058</v>
      </c>
      <c r="U65" s="245">
        <v>27357.627337007107</v>
      </c>
      <c r="V65" s="250">
        <v>298</v>
      </c>
      <c r="W65" s="244">
        <v>24.7793</v>
      </c>
      <c r="X65" s="245">
        <v>31613.468219481147</v>
      </c>
      <c r="Y65" s="104">
        <v>240</v>
      </c>
      <c r="Z65" s="83">
        <v>17.5406</v>
      </c>
      <c r="AA65" s="83">
        <v>18452.14014357762</v>
      </c>
      <c r="AB65" s="104">
        <v>254</v>
      </c>
      <c r="AC65" s="83">
        <v>20.0156</v>
      </c>
      <c r="AD65" s="83">
        <v>20820.81333995376</v>
      </c>
      <c r="AE65" s="104">
        <v>251</v>
      </c>
      <c r="AF65" s="83">
        <v>15.71243</v>
      </c>
      <c r="AG65" s="83">
        <v>18137.7359769911</v>
      </c>
      <c r="AH65" s="104">
        <v>272</v>
      </c>
      <c r="AI65" s="83">
        <v>22.61154</v>
      </c>
      <c r="AJ65" s="83">
        <v>26963.694416291513</v>
      </c>
      <c r="AK65" s="104">
        <v>348</v>
      </c>
      <c r="AL65" s="83">
        <v>36.58342</v>
      </c>
      <c r="AM65" s="259">
        <v>51296.11194834516</v>
      </c>
      <c r="AN65" s="372">
        <f t="shared" si="0"/>
        <v>3498</v>
      </c>
      <c r="AO65" s="373">
        <f t="shared" si="1"/>
        <v>377.75928999999996</v>
      </c>
      <c r="AP65" s="374">
        <f t="shared" si="2"/>
        <v>436192.8575664199</v>
      </c>
      <c r="AQ65" s="248" t="s">
        <v>24</v>
      </c>
      <c r="AR65" s="455"/>
      <c r="AS65" s="163"/>
      <c r="AT65" s="173"/>
    </row>
    <row r="66" spans="1:46" s="174" customFormat="1" ht="18.75">
      <c r="A66" s="161" t="s">
        <v>67</v>
      </c>
      <c r="B66" s="454" t="s">
        <v>92</v>
      </c>
      <c r="C66" s="249" t="s">
        <v>23</v>
      </c>
      <c r="D66" s="240"/>
      <c r="E66" s="241"/>
      <c r="F66" s="241"/>
      <c r="G66" s="240"/>
      <c r="H66" s="241"/>
      <c r="I66" s="241"/>
      <c r="J66" s="240" t="s">
        <v>0</v>
      </c>
      <c r="K66" s="241" t="s">
        <v>0</v>
      </c>
      <c r="L66" s="241" t="s">
        <v>0</v>
      </c>
      <c r="M66" s="240" t="s">
        <v>0</v>
      </c>
      <c r="N66" s="241" t="s">
        <v>0</v>
      </c>
      <c r="O66" s="241" t="s">
        <v>0</v>
      </c>
      <c r="P66" s="240" t="s">
        <v>0</v>
      </c>
      <c r="Q66" s="241" t="s">
        <v>0</v>
      </c>
      <c r="R66" s="241" t="s">
        <v>0</v>
      </c>
      <c r="S66" s="240" t="s">
        <v>0</v>
      </c>
      <c r="T66" s="241" t="s">
        <v>0</v>
      </c>
      <c r="U66" s="241" t="s">
        <v>0</v>
      </c>
      <c r="V66" s="240" t="s">
        <v>0</v>
      </c>
      <c r="W66" s="241" t="s">
        <v>0</v>
      </c>
      <c r="X66" s="241" t="s">
        <v>0</v>
      </c>
      <c r="Y66" s="105" t="s">
        <v>0</v>
      </c>
      <c r="Z66" s="82" t="s">
        <v>0</v>
      </c>
      <c r="AA66" s="82" t="s">
        <v>0</v>
      </c>
      <c r="AB66" s="105"/>
      <c r="AC66" s="82"/>
      <c r="AD66" s="82"/>
      <c r="AE66" s="105" t="s">
        <v>0</v>
      </c>
      <c r="AF66" s="82" t="s">
        <v>0</v>
      </c>
      <c r="AG66" s="82" t="s">
        <v>0</v>
      </c>
      <c r="AH66" s="105"/>
      <c r="AI66" s="82"/>
      <c r="AJ66" s="82"/>
      <c r="AK66" s="105"/>
      <c r="AL66" s="82"/>
      <c r="AM66" s="82"/>
      <c r="AN66" s="442">
        <f t="shared" si="0"/>
        <v>0</v>
      </c>
      <c r="AO66" s="439">
        <f t="shared" si="1"/>
        <v>0</v>
      </c>
      <c r="AP66" s="362">
        <f t="shared" si="2"/>
        <v>0</v>
      </c>
      <c r="AQ66" s="238" t="s">
        <v>23</v>
      </c>
      <c r="AR66" s="454" t="s">
        <v>93</v>
      </c>
      <c r="AS66" s="163" t="s">
        <v>67</v>
      </c>
      <c r="AT66" s="173"/>
    </row>
    <row r="67" spans="1:46" s="174" customFormat="1" ht="18.75">
      <c r="A67" s="164" t="s">
        <v>49</v>
      </c>
      <c r="B67" s="455"/>
      <c r="C67" s="242" t="s">
        <v>24</v>
      </c>
      <c r="D67" s="250"/>
      <c r="E67" s="244"/>
      <c r="F67" s="244"/>
      <c r="G67" s="250"/>
      <c r="H67" s="244"/>
      <c r="I67" s="244"/>
      <c r="J67" s="250" t="s">
        <v>0</v>
      </c>
      <c r="K67" s="244" t="s">
        <v>0</v>
      </c>
      <c r="L67" s="244" t="s">
        <v>0</v>
      </c>
      <c r="M67" s="250" t="s">
        <v>0</v>
      </c>
      <c r="N67" s="244" t="s">
        <v>0</v>
      </c>
      <c r="O67" s="244" t="s">
        <v>0</v>
      </c>
      <c r="P67" s="250" t="s">
        <v>0</v>
      </c>
      <c r="Q67" s="244" t="s">
        <v>0</v>
      </c>
      <c r="R67" s="244" t="s">
        <v>0</v>
      </c>
      <c r="S67" s="250" t="s">
        <v>0</v>
      </c>
      <c r="T67" s="244" t="s">
        <v>0</v>
      </c>
      <c r="U67" s="244" t="s">
        <v>0</v>
      </c>
      <c r="V67" s="250" t="s">
        <v>0</v>
      </c>
      <c r="W67" s="244" t="s">
        <v>0</v>
      </c>
      <c r="X67" s="244" t="s">
        <v>0</v>
      </c>
      <c r="Y67" s="104" t="s">
        <v>0</v>
      </c>
      <c r="Z67" s="83" t="s">
        <v>0</v>
      </c>
      <c r="AA67" s="83" t="s">
        <v>0</v>
      </c>
      <c r="AB67" s="104"/>
      <c r="AC67" s="83"/>
      <c r="AD67" s="83"/>
      <c r="AE67" s="104" t="s">
        <v>0</v>
      </c>
      <c r="AF67" s="83" t="s">
        <v>0</v>
      </c>
      <c r="AG67" s="83" t="s">
        <v>0</v>
      </c>
      <c r="AH67" s="104"/>
      <c r="AI67" s="83"/>
      <c r="AJ67" s="83"/>
      <c r="AK67" s="104"/>
      <c r="AL67" s="83"/>
      <c r="AM67" s="83"/>
      <c r="AN67" s="372">
        <f t="shared" si="0"/>
        <v>0</v>
      </c>
      <c r="AO67" s="373">
        <f t="shared" si="1"/>
        <v>0</v>
      </c>
      <c r="AP67" s="374">
        <f t="shared" si="2"/>
        <v>0</v>
      </c>
      <c r="AQ67" s="251" t="s">
        <v>24</v>
      </c>
      <c r="AR67" s="455"/>
      <c r="AS67" s="166" t="s">
        <v>49</v>
      </c>
      <c r="AT67" s="173"/>
    </row>
    <row r="68" spans="1:46" s="322" customFormat="1" ht="18.75">
      <c r="A68" s="450" t="s">
        <v>103</v>
      </c>
      <c r="B68" s="451"/>
      <c r="C68" s="378" t="s">
        <v>23</v>
      </c>
      <c r="D68" s="311">
        <v>34</v>
      </c>
      <c r="E68" s="311">
        <v>150.5769</v>
      </c>
      <c r="F68" s="386">
        <v>48511.698756969374</v>
      </c>
      <c r="G68" s="311">
        <v>24</v>
      </c>
      <c r="H68" s="311">
        <v>8.3355</v>
      </c>
      <c r="I68" s="386">
        <v>5981.924553780803</v>
      </c>
      <c r="J68" s="311">
        <v>31</v>
      </c>
      <c r="K68" s="311">
        <v>7.966600000000001</v>
      </c>
      <c r="L68" s="386">
        <v>5761.473806827667</v>
      </c>
      <c r="M68" s="311">
        <v>46</v>
      </c>
      <c r="N68" s="311">
        <v>9.5775</v>
      </c>
      <c r="O68" s="386">
        <v>6710.616936861748</v>
      </c>
      <c r="P68" s="311">
        <v>80</v>
      </c>
      <c r="Q68" s="311">
        <v>24.963900000000002</v>
      </c>
      <c r="R68" s="386">
        <v>14665.390123638466</v>
      </c>
      <c r="S68" s="311">
        <v>108</v>
      </c>
      <c r="T68" s="311">
        <v>271.3721</v>
      </c>
      <c r="U68" s="386">
        <v>111010.20161441708</v>
      </c>
      <c r="V68" s="311">
        <v>85</v>
      </c>
      <c r="W68" s="311">
        <v>15.338899999999999</v>
      </c>
      <c r="X68" s="386">
        <v>14328.42422868499</v>
      </c>
      <c r="Y68" s="310">
        <v>35</v>
      </c>
      <c r="Z68" s="311">
        <v>78.9805</v>
      </c>
      <c r="AA68" s="311">
        <v>60767.469894187125</v>
      </c>
      <c r="AB68" s="394">
        <v>45</v>
      </c>
      <c r="AC68" s="310">
        <v>514.4266</v>
      </c>
      <c r="AD68" s="386">
        <v>187749.97001714457</v>
      </c>
      <c r="AE68" s="310">
        <v>43</v>
      </c>
      <c r="AF68" s="311">
        <v>175.44969999999998</v>
      </c>
      <c r="AG68" s="386">
        <v>55080.105770127295</v>
      </c>
      <c r="AH68" s="310">
        <v>39</v>
      </c>
      <c r="AI68" s="311">
        <v>9.8957</v>
      </c>
      <c r="AJ68" s="386">
        <v>7233.316118526763</v>
      </c>
      <c r="AK68" s="310">
        <v>54</v>
      </c>
      <c r="AL68" s="311">
        <v>14.0458</v>
      </c>
      <c r="AM68" s="311">
        <v>11992.564067923568</v>
      </c>
      <c r="AN68" s="420">
        <f t="shared" si="0"/>
        <v>624</v>
      </c>
      <c r="AO68" s="310">
        <f t="shared" si="1"/>
        <v>1280.9297000000001</v>
      </c>
      <c r="AP68" s="311">
        <f t="shared" si="2"/>
        <v>529793.1558890895</v>
      </c>
      <c r="AQ68" s="421" t="s">
        <v>23</v>
      </c>
      <c r="AR68" s="459" t="s">
        <v>76</v>
      </c>
      <c r="AS68" s="460"/>
      <c r="AT68" s="301"/>
    </row>
    <row r="69" spans="1:46" s="322" customFormat="1" ht="18.75">
      <c r="A69" s="452"/>
      <c r="B69" s="453"/>
      <c r="C69" s="380" t="s">
        <v>24</v>
      </c>
      <c r="D69" s="317">
        <v>313</v>
      </c>
      <c r="E69" s="317">
        <v>1133.8397</v>
      </c>
      <c r="F69" s="381">
        <v>279987.2542430306</v>
      </c>
      <c r="G69" s="317">
        <v>300</v>
      </c>
      <c r="H69" s="317">
        <v>1088.0700000000002</v>
      </c>
      <c r="I69" s="381">
        <v>206514.7834462192</v>
      </c>
      <c r="J69" s="317">
        <v>362</v>
      </c>
      <c r="K69" s="317">
        <v>1281.458</v>
      </c>
      <c r="L69" s="381">
        <v>292973.4731931723</v>
      </c>
      <c r="M69" s="317">
        <v>300</v>
      </c>
      <c r="N69" s="317">
        <v>255.0639</v>
      </c>
      <c r="O69" s="381">
        <v>187619.06406313827</v>
      </c>
      <c r="P69" s="317">
        <v>349</v>
      </c>
      <c r="Q69" s="317">
        <v>405.9318</v>
      </c>
      <c r="R69" s="381">
        <v>284935.82287636155</v>
      </c>
      <c r="S69" s="317">
        <v>314</v>
      </c>
      <c r="T69" s="317">
        <v>565.7326</v>
      </c>
      <c r="U69" s="381">
        <v>413386.0513855829</v>
      </c>
      <c r="V69" s="317">
        <v>313</v>
      </c>
      <c r="W69" s="317">
        <v>399.6457</v>
      </c>
      <c r="X69" s="381">
        <v>111070.20877131501</v>
      </c>
      <c r="Y69" s="317">
        <v>260</v>
      </c>
      <c r="Z69" s="317">
        <v>645.4436000000001</v>
      </c>
      <c r="AA69" s="317">
        <v>527897.0421058129</v>
      </c>
      <c r="AB69" s="423">
        <v>293</v>
      </c>
      <c r="AC69" s="316">
        <v>343.02479999999997</v>
      </c>
      <c r="AD69" s="317">
        <v>353412.4389828554</v>
      </c>
      <c r="AE69" s="317">
        <v>300</v>
      </c>
      <c r="AF69" s="317">
        <v>388.35162999999994</v>
      </c>
      <c r="AG69" s="387">
        <v>449426.9172298727</v>
      </c>
      <c r="AH69" s="317">
        <v>312</v>
      </c>
      <c r="AI69" s="317">
        <v>1646.7001400000001</v>
      </c>
      <c r="AJ69" s="387">
        <v>489943.0798814732</v>
      </c>
      <c r="AK69" s="317">
        <v>387</v>
      </c>
      <c r="AL69" s="317">
        <v>1639.4034199999999</v>
      </c>
      <c r="AM69" s="387">
        <v>464673.97393207636</v>
      </c>
      <c r="AN69" s="449">
        <f t="shared" si="0"/>
        <v>3803</v>
      </c>
      <c r="AO69" s="317">
        <f t="shared" si="1"/>
        <v>9792.66529</v>
      </c>
      <c r="AP69" s="317">
        <f t="shared" si="2"/>
        <v>4061840.1101109106</v>
      </c>
      <c r="AQ69" s="375" t="s">
        <v>24</v>
      </c>
      <c r="AR69" s="461"/>
      <c r="AS69" s="462"/>
      <c r="AT69" s="301"/>
    </row>
    <row r="70" spans="1:46" s="77" customFormat="1" ht="19.5" thickBot="1">
      <c r="A70" s="466" t="s">
        <v>96</v>
      </c>
      <c r="B70" s="467" t="s">
        <v>69</v>
      </c>
      <c r="C70" s="147"/>
      <c r="D70" s="9"/>
      <c r="E70" s="9"/>
      <c r="F70" s="10"/>
      <c r="G70" s="9"/>
      <c r="H70" s="9"/>
      <c r="I70" s="10"/>
      <c r="J70" s="9"/>
      <c r="K70" s="9"/>
      <c r="L70" s="10"/>
      <c r="M70" s="9"/>
      <c r="N70" s="9"/>
      <c r="O70" s="10"/>
      <c r="P70" s="9"/>
      <c r="Q70" s="9"/>
      <c r="R70" s="10"/>
      <c r="S70" s="9"/>
      <c r="T70" s="9"/>
      <c r="U70" s="10"/>
      <c r="V70" s="9"/>
      <c r="W70" s="9"/>
      <c r="X70" s="10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325">
        <f t="shared" si="0"/>
        <v>0</v>
      </c>
      <c r="AO70" s="325">
        <f t="shared" si="1"/>
        <v>0</v>
      </c>
      <c r="AP70" s="325">
        <f t="shared" si="2"/>
        <v>0</v>
      </c>
      <c r="AQ70" s="463" t="s">
        <v>96</v>
      </c>
      <c r="AR70" s="464" t="s">
        <v>69</v>
      </c>
      <c r="AS70" s="465"/>
      <c r="AT70" s="76"/>
    </row>
    <row r="71" spans="1:46" s="322" customFormat="1" ht="19.5" thickBot="1">
      <c r="A71" s="468" t="s">
        <v>98</v>
      </c>
      <c r="B71" s="469" t="s">
        <v>70</v>
      </c>
      <c r="C71" s="431"/>
      <c r="D71" s="325">
        <v>347</v>
      </c>
      <c r="E71" s="325">
        <v>1284.4166</v>
      </c>
      <c r="F71" s="432">
        <v>328498.953</v>
      </c>
      <c r="G71" s="324">
        <v>324</v>
      </c>
      <c r="H71" s="325">
        <v>1096.4055</v>
      </c>
      <c r="I71" s="325">
        <v>212496.708</v>
      </c>
      <c r="J71" s="325">
        <v>393</v>
      </c>
      <c r="K71" s="325">
        <v>1289.4246</v>
      </c>
      <c r="L71" s="325">
        <v>298734.947</v>
      </c>
      <c r="M71" s="325">
        <v>346</v>
      </c>
      <c r="N71" s="325">
        <v>264.6414</v>
      </c>
      <c r="O71" s="325">
        <v>194329.681</v>
      </c>
      <c r="P71" s="433">
        <f aca="true" t="shared" si="3" ref="P71:AM71">P68+P69</f>
        <v>429</v>
      </c>
      <c r="Q71" s="433">
        <f t="shared" si="3"/>
        <v>430.89570000000003</v>
      </c>
      <c r="R71" s="434">
        <f t="shared" si="3"/>
        <v>299601.213</v>
      </c>
      <c r="S71" s="433">
        <f aca="true" t="shared" si="4" ref="S71:X71">S68+S69+S70</f>
        <v>422</v>
      </c>
      <c r="T71" s="433">
        <f t="shared" si="4"/>
        <v>837.1047000000001</v>
      </c>
      <c r="U71" s="435">
        <f t="shared" si="4"/>
        <v>524396.253</v>
      </c>
      <c r="V71" s="325">
        <f t="shared" si="4"/>
        <v>398</v>
      </c>
      <c r="W71" s="325">
        <f t="shared" si="4"/>
        <v>414.9846</v>
      </c>
      <c r="X71" s="435">
        <f t="shared" si="4"/>
        <v>125398.633</v>
      </c>
      <c r="Y71" s="325">
        <f t="shared" si="3"/>
        <v>295</v>
      </c>
      <c r="Z71" s="325">
        <f t="shared" si="3"/>
        <v>724.4241000000001</v>
      </c>
      <c r="AA71" s="325">
        <f t="shared" si="3"/>
        <v>588664.5120000001</v>
      </c>
      <c r="AB71" s="325">
        <f t="shared" si="3"/>
        <v>338</v>
      </c>
      <c r="AC71" s="325">
        <f t="shared" si="3"/>
        <v>857.4513999999999</v>
      </c>
      <c r="AD71" s="325">
        <f t="shared" si="3"/>
        <v>541162.409</v>
      </c>
      <c r="AE71" s="325">
        <f t="shared" si="3"/>
        <v>343</v>
      </c>
      <c r="AF71" s="325">
        <f>AF68+AF69</f>
        <v>563.8013299999999</v>
      </c>
      <c r="AG71" s="325">
        <f t="shared" si="3"/>
        <v>504507.02300000004</v>
      </c>
      <c r="AH71" s="434">
        <f>AH68+AH69</f>
        <v>351</v>
      </c>
      <c r="AI71" s="434">
        <f>AI68+AI69</f>
        <v>1656.5958400000002</v>
      </c>
      <c r="AJ71" s="434">
        <f>AJ68+AJ69</f>
        <v>497176.39599999995</v>
      </c>
      <c r="AK71" s="325">
        <f t="shared" si="3"/>
        <v>441</v>
      </c>
      <c r="AL71" s="325">
        <f t="shared" si="3"/>
        <v>1653.44922</v>
      </c>
      <c r="AM71" s="325">
        <f t="shared" si="3"/>
        <v>476666.53799999994</v>
      </c>
      <c r="AN71" s="325">
        <f>SUM(D71,G71,J71,M71,P71,S71,V71,Y71,AB71,AE71,AH71,AK71)</f>
        <v>4427</v>
      </c>
      <c r="AO71" s="325">
        <f>SUM(E71,H71,K71,N71,Q71,T71,W71,Z71,AC71,AF71,AI71,AL71)</f>
        <v>11073.594990000001</v>
      </c>
      <c r="AP71" s="325">
        <f>SUM(F71,I71,L71,O71,R71,U71,X71,AA71,AD71,AG71,AJ71,AM71)</f>
        <v>4591633.266</v>
      </c>
      <c r="AQ71" s="456" t="s">
        <v>98</v>
      </c>
      <c r="AR71" s="457" t="s">
        <v>70</v>
      </c>
      <c r="AS71" s="458" t="s">
        <v>0</v>
      </c>
      <c r="AT71" s="301"/>
    </row>
    <row r="72" spans="1:45" s="174" customFormat="1" ht="18.75">
      <c r="A72" s="77"/>
      <c r="B72" s="77"/>
      <c r="C72" s="77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275"/>
      <c r="P72" s="276"/>
      <c r="Q72" s="276"/>
      <c r="R72" s="277"/>
      <c r="S72" s="171"/>
      <c r="T72" s="171"/>
      <c r="U72" s="172"/>
      <c r="X72" s="159" t="s">
        <v>86</v>
      </c>
      <c r="Y72" s="153"/>
      <c r="Z72" s="153"/>
      <c r="AA72" s="153"/>
      <c r="AB72" s="153"/>
      <c r="AC72" s="153"/>
      <c r="AD72" s="153"/>
      <c r="AE72" s="153"/>
      <c r="AF72" s="153"/>
      <c r="AG72" s="153"/>
      <c r="AH72" s="106"/>
      <c r="AI72" s="106"/>
      <c r="AJ72" s="107"/>
      <c r="AK72" s="153"/>
      <c r="AL72" s="153"/>
      <c r="AM72" s="153"/>
      <c r="AN72" s="334"/>
      <c r="AO72" s="326"/>
      <c r="AP72" s="326"/>
      <c r="AQ72" s="77"/>
      <c r="AR72" s="159" t="s">
        <v>86</v>
      </c>
      <c r="AS72" s="77"/>
    </row>
    <row r="73" spans="1:45" s="174" customFormat="1" ht="18.75">
      <c r="A73" s="77"/>
      <c r="B73" s="77"/>
      <c r="C73" s="77"/>
      <c r="D73" s="153"/>
      <c r="E73" s="153"/>
      <c r="F73" s="153"/>
      <c r="G73" s="153"/>
      <c r="H73" s="153"/>
      <c r="I73" s="153"/>
      <c r="J73" s="153"/>
      <c r="K73" s="153"/>
      <c r="L73" s="153"/>
      <c r="M73" s="72"/>
      <c r="N73" s="153"/>
      <c r="O73" s="72"/>
      <c r="P73" s="277"/>
      <c r="Q73" s="277"/>
      <c r="R73" s="277"/>
      <c r="S73" s="106"/>
      <c r="T73" s="106"/>
      <c r="U73" s="106"/>
      <c r="V73" s="173"/>
      <c r="Y73" s="153"/>
      <c r="Z73" s="153"/>
      <c r="AA73" s="153"/>
      <c r="AB73" s="153"/>
      <c r="AC73" s="153"/>
      <c r="AD73" s="153"/>
      <c r="AE73" s="153"/>
      <c r="AF73" s="153"/>
      <c r="AG73" s="72"/>
      <c r="AH73" s="106"/>
      <c r="AI73" s="106"/>
      <c r="AJ73" s="107"/>
      <c r="AK73" s="153"/>
      <c r="AL73" s="153"/>
      <c r="AM73" s="153"/>
      <c r="AN73" s="326"/>
      <c r="AO73" s="326"/>
      <c r="AP73" s="326"/>
      <c r="AQ73" s="77"/>
      <c r="AR73" s="77"/>
      <c r="AS73" s="77"/>
    </row>
    <row r="74" spans="1:45" s="174" customFormat="1" ht="18.75">
      <c r="A74" s="77"/>
      <c r="B74" s="77"/>
      <c r="C74" s="77"/>
      <c r="D74" s="153"/>
      <c r="E74" s="153"/>
      <c r="F74" s="153"/>
      <c r="G74" s="153"/>
      <c r="H74" s="153"/>
      <c r="I74" s="153"/>
      <c r="J74" s="153"/>
      <c r="K74" s="153"/>
      <c r="L74" s="153"/>
      <c r="M74" s="72"/>
      <c r="N74" s="153"/>
      <c r="O74" s="72"/>
      <c r="P74" s="277"/>
      <c r="Q74" s="277"/>
      <c r="R74" s="277"/>
      <c r="S74" s="173"/>
      <c r="T74" s="173"/>
      <c r="Y74" s="153"/>
      <c r="Z74" s="153"/>
      <c r="AA74" s="153"/>
      <c r="AB74" s="153"/>
      <c r="AC74" s="153"/>
      <c r="AD74" s="153"/>
      <c r="AE74" s="153"/>
      <c r="AF74" s="153"/>
      <c r="AG74" s="72"/>
      <c r="AH74" s="72"/>
      <c r="AI74" s="72"/>
      <c r="AJ74" s="72"/>
      <c r="AK74" s="72"/>
      <c r="AL74" s="72"/>
      <c r="AM74" s="153"/>
      <c r="AN74" s="326"/>
      <c r="AO74" s="326"/>
      <c r="AP74" s="326"/>
      <c r="AQ74" s="77"/>
      <c r="AR74" s="77"/>
      <c r="AS74" s="77"/>
    </row>
    <row r="75" spans="1:45" s="174" customFormat="1" ht="18.75">
      <c r="A75" s="77"/>
      <c r="B75" s="77"/>
      <c r="C75" s="77"/>
      <c r="D75" s="153"/>
      <c r="E75" s="153"/>
      <c r="F75" s="153"/>
      <c r="G75" s="153"/>
      <c r="H75" s="153"/>
      <c r="I75" s="153"/>
      <c r="J75" s="153"/>
      <c r="K75" s="153"/>
      <c r="L75" s="153"/>
      <c r="M75" s="72"/>
      <c r="N75" s="153"/>
      <c r="O75" s="72"/>
      <c r="P75" s="277"/>
      <c r="Q75" s="277"/>
      <c r="R75" s="277"/>
      <c r="S75" s="173"/>
      <c r="Y75" s="153"/>
      <c r="Z75" s="153"/>
      <c r="AA75" s="153"/>
      <c r="AB75" s="153"/>
      <c r="AC75" s="153"/>
      <c r="AD75" s="153"/>
      <c r="AE75" s="153"/>
      <c r="AF75" s="153"/>
      <c r="AG75" s="72"/>
      <c r="AH75" s="72"/>
      <c r="AI75" s="72"/>
      <c r="AJ75" s="72"/>
      <c r="AK75" s="72"/>
      <c r="AL75" s="72"/>
      <c r="AM75" s="153"/>
      <c r="AN75" s="326"/>
      <c r="AO75" s="326"/>
      <c r="AP75" s="326"/>
      <c r="AQ75" s="77"/>
      <c r="AR75" s="77"/>
      <c r="AS75" s="77"/>
    </row>
    <row r="76" spans="1:45" s="174" customFormat="1" ht="18.75">
      <c r="A76" s="77"/>
      <c r="B76" s="77"/>
      <c r="C76" s="77"/>
      <c r="D76" s="153"/>
      <c r="E76" s="153"/>
      <c r="F76" s="153"/>
      <c r="G76" s="153"/>
      <c r="H76" s="153"/>
      <c r="I76" s="153"/>
      <c r="J76" s="153"/>
      <c r="K76" s="153"/>
      <c r="L76" s="153"/>
      <c r="M76" s="72"/>
      <c r="N76" s="153"/>
      <c r="O76" s="153"/>
      <c r="P76" s="277"/>
      <c r="Q76" s="277"/>
      <c r="R76" s="277"/>
      <c r="S76" s="173"/>
      <c r="Y76" s="153"/>
      <c r="Z76" s="153"/>
      <c r="AA76" s="153"/>
      <c r="AB76" s="153"/>
      <c r="AC76" s="153"/>
      <c r="AD76" s="153"/>
      <c r="AE76" s="153"/>
      <c r="AF76" s="153"/>
      <c r="AG76" s="72"/>
      <c r="AH76" s="72"/>
      <c r="AI76" s="153"/>
      <c r="AJ76" s="72"/>
      <c r="AK76" s="153"/>
      <c r="AL76" s="153"/>
      <c r="AM76" s="153"/>
      <c r="AN76" s="326"/>
      <c r="AO76" s="326"/>
      <c r="AP76" s="326"/>
      <c r="AQ76" s="77"/>
      <c r="AR76" s="77"/>
      <c r="AS76" s="77"/>
    </row>
    <row r="77" spans="1:45" s="174" customFormat="1" ht="18.75">
      <c r="A77" s="77"/>
      <c r="B77" s="77"/>
      <c r="C77" s="77"/>
      <c r="D77" s="153"/>
      <c r="E77" s="153"/>
      <c r="F77" s="153"/>
      <c r="G77" s="153"/>
      <c r="H77" s="153"/>
      <c r="I77" s="153"/>
      <c r="J77" s="153"/>
      <c r="K77" s="153"/>
      <c r="L77" s="153"/>
      <c r="M77" s="72"/>
      <c r="N77" s="153"/>
      <c r="O77" s="153"/>
      <c r="P77" s="277"/>
      <c r="Q77" s="277"/>
      <c r="R77" s="277"/>
      <c r="S77" s="173"/>
      <c r="Y77" s="153"/>
      <c r="Z77" s="153"/>
      <c r="AA77" s="153"/>
      <c r="AB77" s="153"/>
      <c r="AC77" s="153"/>
      <c r="AD77" s="153"/>
      <c r="AE77" s="153"/>
      <c r="AF77" s="153"/>
      <c r="AG77" s="72"/>
      <c r="AH77" s="72"/>
      <c r="AI77" s="153"/>
      <c r="AJ77" s="72"/>
      <c r="AK77" s="153"/>
      <c r="AL77" s="153"/>
      <c r="AM77" s="153"/>
      <c r="AN77" s="326"/>
      <c r="AO77" s="326"/>
      <c r="AP77" s="326"/>
      <c r="AQ77" s="77"/>
      <c r="AR77" s="77"/>
      <c r="AS77" s="77"/>
    </row>
    <row r="78" spans="1:45" s="174" customFormat="1" ht="18.75">
      <c r="A78" s="77"/>
      <c r="B78" s="77"/>
      <c r="C78" s="77"/>
      <c r="D78" s="153"/>
      <c r="E78" s="153"/>
      <c r="F78" s="153"/>
      <c r="G78" s="153"/>
      <c r="H78" s="153"/>
      <c r="I78" s="153"/>
      <c r="J78" s="153"/>
      <c r="K78" s="153"/>
      <c r="L78" s="153"/>
      <c r="M78" s="72"/>
      <c r="N78" s="153"/>
      <c r="O78" s="153"/>
      <c r="P78" s="277"/>
      <c r="Q78" s="277"/>
      <c r="R78" s="277"/>
      <c r="S78" s="173"/>
      <c r="Y78" s="153"/>
      <c r="Z78" s="153"/>
      <c r="AA78" s="153"/>
      <c r="AB78" s="153"/>
      <c r="AC78" s="153"/>
      <c r="AD78" s="153"/>
      <c r="AE78" s="153"/>
      <c r="AF78" s="153"/>
      <c r="AG78" s="153"/>
      <c r="AH78" s="72"/>
      <c r="AI78" s="153"/>
      <c r="AJ78" s="72"/>
      <c r="AK78" s="153"/>
      <c r="AL78" s="153"/>
      <c r="AM78" s="153"/>
      <c r="AN78" s="326"/>
      <c r="AO78" s="326"/>
      <c r="AP78" s="326"/>
      <c r="AQ78" s="77"/>
      <c r="AR78" s="77"/>
      <c r="AS78" s="77"/>
    </row>
    <row r="79" spans="1:45" s="174" customFormat="1" ht="18.75">
      <c r="A79" s="77"/>
      <c r="B79" s="77"/>
      <c r="C79" s="77"/>
      <c r="D79" s="153"/>
      <c r="E79" s="153"/>
      <c r="F79" s="153"/>
      <c r="G79" s="153"/>
      <c r="H79" s="153"/>
      <c r="I79" s="153"/>
      <c r="J79" s="153"/>
      <c r="K79" s="153"/>
      <c r="L79" s="153"/>
      <c r="M79" s="72"/>
      <c r="N79" s="153"/>
      <c r="O79" s="153"/>
      <c r="P79" s="277"/>
      <c r="Q79" s="277"/>
      <c r="R79" s="277"/>
      <c r="S79" s="17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326"/>
      <c r="AO79" s="326"/>
      <c r="AP79" s="326"/>
      <c r="AQ79" s="77"/>
      <c r="AR79" s="77"/>
      <c r="AS79" s="77"/>
    </row>
    <row r="80" spans="1:45" s="174" customFormat="1" ht="18.75">
      <c r="A80" s="77"/>
      <c r="B80" s="77"/>
      <c r="C80" s="77"/>
      <c r="D80" s="153"/>
      <c r="E80" s="153"/>
      <c r="F80" s="153"/>
      <c r="G80" s="153"/>
      <c r="H80" s="153"/>
      <c r="I80" s="153"/>
      <c r="J80" s="153"/>
      <c r="K80" s="153"/>
      <c r="L80" s="153"/>
      <c r="M80" s="72"/>
      <c r="N80" s="153"/>
      <c r="O80" s="153"/>
      <c r="P80" s="277"/>
      <c r="Q80" s="277"/>
      <c r="R80" s="277"/>
      <c r="S80" s="17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326"/>
      <c r="AO80" s="326"/>
      <c r="AP80" s="326"/>
      <c r="AQ80" s="77"/>
      <c r="AR80" s="77"/>
      <c r="AS80" s="77"/>
    </row>
    <row r="81" spans="1:45" s="174" customFormat="1" ht="18.75">
      <c r="A81" s="77"/>
      <c r="B81" s="77"/>
      <c r="C81" s="77"/>
      <c r="D81" s="153"/>
      <c r="E81" s="153"/>
      <c r="F81" s="153"/>
      <c r="G81" s="153"/>
      <c r="H81" s="153"/>
      <c r="I81" s="153"/>
      <c r="J81" s="153"/>
      <c r="K81" s="153"/>
      <c r="L81" s="153"/>
      <c r="M81" s="72"/>
      <c r="N81" s="153"/>
      <c r="O81" s="153"/>
      <c r="P81" s="277"/>
      <c r="Q81" s="277"/>
      <c r="R81" s="277"/>
      <c r="S81" s="17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326"/>
      <c r="AO81" s="326"/>
      <c r="AP81" s="326"/>
      <c r="AQ81" s="77"/>
      <c r="AR81" s="77"/>
      <c r="AS81" s="77"/>
    </row>
    <row r="82" spans="1:45" s="174" customFormat="1" ht="18.75">
      <c r="A82" s="77"/>
      <c r="B82" s="77"/>
      <c r="C82" s="77"/>
      <c r="D82" s="153"/>
      <c r="E82" s="153"/>
      <c r="F82" s="153"/>
      <c r="G82" s="153"/>
      <c r="H82" s="153"/>
      <c r="I82" s="153"/>
      <c r="J82" s="153"/>
      <c r="K82" s="153"/>
      <c r="L82" s="153"/>
      <c r="M82" s="72"/>
      <c r="N82" s="153"/>
      <c r="O82" s="153"/>
      <c r="P82" s="277"/>
      <c r="Q82" s="277"/>
      <c r="R82" s="277"/>
      <c r="S82" s="17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326"/>
      <c r="AO82" s="326"/>
      <c r="AP82" s="326"/>
      <c r="AQ82" s="77"/>
      <c r="AR82" s="77"/>
      <c r="AS82" s="77"/>
    </row>
    <row r="83" spans="1:45" s="174" customFormat="1" ht="18.75">
      <c r="A83" s="77"/>
      <c r="B83" s="77"/>
      <c r="C83" s="77"/>
      <c r="D83" s="153"/>
      <c r="E83" s="153"/>
      <c r="F83" s="153"/>
      <c r="G83" s="153"/>
      <c r="H83" s="153"/>
      <c r="I83" s="153"/>
      <c r="J83" s="153"/>
      <c r="K83" s="153"/>
      <c r="L83" s="153"/>
      <c r="M83" s="72"/>
      <c r="N83" s="153"/>
      <c r="O83" s="153"/>
      <c r="P83" s="277"/>
      <c r="Q83" s="277"/>
      <c r="R83" s="277"/>
      <c r="S83" s="17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326"/>
      <c r="AO83" s="326"/>
      <c r="AP83" s="326"/>
      <c r="AQ83" s="77"/>
      <c r="AR83" s="77"/>
      <c r="AS83" s="77"/>
    </row>
    <row r="84" spans="1:45" s="174" customFormat="1" ht="18.75">
      <c r="A84" s="77"/>
      <c r="B84" s="77"/>
      <c r="C84" s="77"/>
      <c r="D84" s="153"/>
      <c r="E84" s="153"/>
      <c r="F84" s="153"/>
      <c r="G84" s="153"/>
      <c r="H84" s="153"/>
      <c r="I84" s="153"/>
      <c r="J84" s="153"/>
      <c r="K84" s="153"/>
      <c r="L84" s="153"/>
      <c r="M84" s="72"/>
      <c r="N84" s="153"/>
      <c r="O84" s="153"/>
      <c r="P84" s="277"/>
      <c r="Q84" s="277"/>
      <c r="R84" s="277"/>
      <c r="S84" s="17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326"/>
      <c r="AO84" s="326"/>
      <c r="AP84" s="326"/>
      <c r="AQ84" s="77"/>
      <c r="AR84" s="77"/>
      <c r="AS84" s="77"/>
    </row>
    <row r="85" spans="1:45" s="174" customFormat="1" ht="18.75">
      <c r="A85" s="77"/>
      <c r="B85" s="77"/>
      <c r="C85" s="77"/>
      <c r="D85" s="153"/>
      <c r="E85" s="153"/>
      <c r="F85" s="153"/>
      <c r="G85" s="153"/>
      <c r="H85" s="153"/>
      <c r="I85" s="153"/>
      <c r="J85" s="153"/>
      <c r="K85" s="153"/>
      <c r="L85" s="153"/>
      <c r="M85" s="72"/>
      <c r="N85" s="153"/>
      <c r="O85" s="153"/>
      <c r="P85" s="277"/>
      <c r="Q85" s="277"/>
      <c r="R85" s="277"/>
      <c r="S85" s="17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326"/>
      <c r="AO85" s="326"/>
      <c r="AP85" s="326"/>
      <c r="AQ85" s="77"/>
      <c r="AR85" s="77"/>
      <c r="AS85" s="77"/>
    </row>
    <row r="86" spans="1:45" s="174" customFormat="1" ht="18.75">
      <c r="A86" s="77"/>
      <c r="B86" s="77"/>
      <c r="C86" s="76"/>
      <c r="D86" s="72"/>
      <c r="E86" s="153"/>
      <c r="F86" s="153"/>
      <c r="G86" s="153"/>
      <c r="H86" s="153"/>
      <c r="I86" s="153"/>
      <c r="J86" s="153"/>
      <c r="K86" s="153"/>
      <c r="L86" s="153"/>
      <c r="M86" s="72"/>
      <c r="N86" s="153"/>
      <c r="O86" s="153"/>
      <c r="P86" s="277"/>
      <c r="Q86" s="277"/>
      <c r="R86" s="277"/>
      <c r="S86" s="17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326"/>
      <c r="AO86" s="326"/>
      <c r="AP86" s="326"/>
      <c r="AQ86" s="77"/>
      <c r="AR86" s="77"/>
      <c r="AS86" s="77"/>
    </row>
    <row r="87" spans="1:45" s="174" customFormat="1" ht="18.75">
      <c r="A87" s="77"/>
      <c r="B87" s="77"/>
      <c r="C87" s="76"/>
      <c r="D87" s="72"/>
      <c r="E87" s="153"/>
      <c r="F87" s="153"/>
      <c r="G87" s="153"/>
      <c r="H87" s="153"/>
      <c r="I87" s="153"/>
      <c r="J87" s="153"/>
      <c r="K87" s="153"/>
      <c r="L87" s="153"/>
      <c r="M87" s="72"/>
      <c r="N87" s="153"/>
      <c r="O87" s="153"/>
      <c r="P87" s="277"/>
      <c r="Q87" s="277"/>
      <c r="R87" s="277"/>
      <c r="S87" s="17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326"/>
      <c r="AO87" s="326"/>
      <c r="AP87" s="326"/>
      <c r="AQ87" s="77"/>
      <c r="AR87" s="77"/>
      <c r="AS87" s="77"/>
    </row>
    <row r="88" spans="1:45" s="174" customFormat="1" ht="18.75">
      <c r="A88" s="77"/>
      <c r="B88" s="77"/>
      <c r="C88" s="76"/>
      <c r="D88" s="72"/>
      <c r="E88" s="153"/>
      <c r="F88" s="153"/>
      <c r="G88" s="153"/>
      <c r="H88" s="153"/>
      <c r="I88" s="153"/>
      <c r="J88" s="153"/>
      <c r="K88" s="153"/>
      <c r="L88" s="153"/>
      <c r="M88" s="72"/>
      <c r="N88" s="153"/>
      <c r="O88" s="153"/>
      <c r="P88" s="277"/>
      <c r="Q88" s="277"/>
      <c r="R88" s="277"/>
      <c r="S88" s="17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326"/>
      <c r="AO88" s="326"/>
      <c r="AP88" s="326"/>
      <c r="AQ88" s="77"/>
      <c r="AR88" s="77"/>
      <c r="AS88" s="77"/>
    </row>
    <row r="89" spans="1:45" s="174" customFormat="1" ht="18.75">
      <c r="A89" s="77"/>
      <c r="B89" s="77"/>
      <c r="C89" s="76"/>
      <c r="D89" s="72"/>
      <c r="E89" s="153"/>
      <c r="F89" s="153"/>
      <c r="G89" s="153"/>
      <c r="H89" s="153"/>
      <c r="I89" s="153"/>
      <c r="J89" s="153"/>
      <c r="K89" s="153"/>
      <c r="L89" s="153"/>
      <c r="M89" s="72"/>
      <c r="N89" s="153"/>
      <c r="O89" s="153"/>
      <c r="P89" s="277"/>
      <c r="Q89" s="277"/>
      <c r="R89" s="277"/>
      <c r="S89" s="17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326"/>
      <c r="AO89" s="326"/>
      <c r="AP89" s="326"/>
      <c r="AQ89" s="77"/>
      <c r="AR89" s="77"/>
      <c r="AS89" s="77"/>
    </row>
    <row r="90" spans="1:45" s="174" customFormat="1" ht="18.75">
      <c r="A90" s="77"/>
      <c r="B90" s="77"/>
      <c r="C90" s="76"/>
      <c r="D90" s="72"/>
      <c r="E90" s="153"/>
      <c r="F90" s="153"/>
      <c r="G90" s="153"/>
      <c r="H90" s="153"/>
      <c r="I90" s="153"/>
      <c r="J90" s="153"/>
      <c r="K90" s="153"/>
      <c r="L90" s="153"/>
      <c r="M90" s="72"/>
      <c r="N90" s="153"/>
      <c r="O90" s="153"/>
      <c r="P90" s="277"/>
      <c r="Q90" s="277"/>
      <c r="R90" s="277"/>
      <c r="S90" s="17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326"/>
      <c r="AO90" s="326"/>
      <c r="AP90" s="326"/>
      <c r="AQ90" s="77"/>
      <c r="AR90" s="77"/>
      <c r="AS90" s="77"/>
    </row>
    <row r="91" spans="1:45" s="174" customFormat="1" ht="18.75">
      <c r="A91" s="77"/>
      <c r="B91" s="77"/>
      <c r="C91" s="76"/>
      <c r="D91" s="72"/>
      <c r="E91" s="153"/>
      <c r="F91" s="153"/>
      <c r="G91" s="153"/>
      <c r="H91" s="153"/>
      <c r="I91" s="153"/>
      <c r="J91" s="153"/>
      <c r="K91" s="153"/>
      <c r="L91" s="153"/>
      <c r="M91" s="72"/>
      <c r="N91" s="153"/>
      <c r="O91" s="153"/>
      <c r="P91" s="277"/>
      <c r="Q91" s="277"/>
      <c r="R91" s="277"/>
      <c r="S91" s="17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326"/>
      <c r="AO91" s="326"/>
      <c r="AP91" s="326"/>
      <c r="AQ91" s="77"/>
      <c r="AR91" s="77"/>
      <c r="AS91" s="77"/>
    </row>
    <row r="92" spans="1:45" s="174" customFormat="1" ht="18.75">
      <c r="A92" s="77"/>
      <c r="B92" s="77"/>
      <c r="C92" s="76"/>
      <c r="D92" s="72"/>
      <c r="E92" s="153"/>
      <c r="F92" s="153"/>
      <c r="G92" s="153"/>
      <c r="H92" s="153"/>
      <c r="I92" s="153"/>
      <c r="J92" s="153"/>
      <c r="K92" s="153"/>
      <c r="L92" s="153"/>
      <c r="M92" s="72"/>
      <c r="N92" s="153"/>
      <c r="O92" s="153"/>
      <c r="P92" s="277"/>
      <c r="Q92" s="277"/>
      <c r="R92" s="277"/>
      <c r="S92" s="17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326"/>
      <c r="AO92" s="326"/>
      <c r="AP92" s="326"/>
      <c r="AQ92" s="77"/>
      <c r="AR92" s="77"/>
      <c r="AS92" s="77"/>
    </row>
    <row r="93" spans="1:45" s="174" customFormat="1" ht="18.75">
      <c r="A93" s="77"/>
      <c r="B93" s="77"/>
      <c r="C93" s="76"/>
      <c r="D93" s="72"/>
      <c r="E93" s="153"/>
      <c r="F93" s="153"/>
      <c r="G93" s="153"/>
      <c r="H93" s="153"/>
      <c r="I93" s="153"/>
      <c r="J93" s="153"/>
      <c r="K93" s="153"/>
      <c r="L93" s="153"/>
      <c r="M93" s="72"/>
      <c r="N93" s="153"/>
      <c r="O93" s="153"/>
      <c r="P93" s="277"/>
      <c r="Q93" s="277"/>
      <c r="R93" s="277"/>
      <c r="S93" s="17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326"/>
      <c r="AO93" s="326"/>
      <c r="AP93" s="326"/>
      <c r="AQ93" s="77"/>
      <c r="AR93" s="77"/>
      <c r="AS93" s="77"/>
    </row>
    <row r="94" spans="1:45" s="174" customFormat="1" ht="18.75">
      <c r="A94" s="77"/>
      <c r="B94" s="77"/>
      <c r="C94" s="76"/>
      <c r="D94" s="72"/>
      <c r="E94" s="153"/>
      <c r="F94" s="153"/>
      <c r="G94" s="153"/>
      <c r="H94" s="153"/>
      <c r="I94" s="153"/>
      <c r="J94" s="153"/>
      <c r="K94" s="153"/>
      <c r="L94" s="153"/>
      <c r="M94" s="72"/>
      <c r="N94" s="153"/>
      <c r="O94" s="153"/>
      <c r="P94" s="277"/>
      <c r="Q94" s="277"/>
      <c r="R94" s="277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326"/>
      <c r="AO94" s="326"/>
      <c r="AP94" s="326"/>
      <c r="AQ94" s="77"/>
      <c r="AR94" s="77"/>
      <c r="AS94" s="77"/>
    </row>
    <row r="95" spans="1:45" s="174" customFormat="1" ht="18.75">
      <c r="A95" s="77"/>
      <c r="B95" s="77"/>
      <c r="C95" s="76"/>
      <c r="D95" s="72"/>
      <c r="E95" s="153"/>
      <c r="F95" s="153"/>
      <c r="G95" s="153"/>
      <c r="H95" s="153"/>
      <c r="I95" s="153"/>
      <c r="J95" s="153"/>
      <c r="K95" s="153"/>
      <c r="L95" s="153"/>
      <c r="M95" s="72"/>
      <c r="N95" s="153"/>
      <c r="O95" s="153"/>
      <c r="P95" s="72"/>
      <c r="Q95" s="72"/>
      <c r="R95" s="72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326"/>
      <c r="AO95" s="326"/>
      <c r="AP95" s="326"/>
      <c r="AQ95" s="77"/>
      <c r="AR95" s="77"/>
      <c r="AS95" s="77"/>
    </row>
    <row r="96" spans="3:16" ht="18.75">
      <c r="C96" s="20"/>
      <c r="D96" s="3"/>
      <c r="M96" s="3"/>
      <c r="P96" s="3"/>
    </row>
    <row r="97" spans="3:13" ht="18.75">
      <c r="C97" s="20"/>
      <c r="D97" s="3"/>
      <c r="M97" s="3"/>
    </row>
    <row r="98" ht="18.75">
      <c r="M98" s="3"/>
    </row>
    <row r="99" ht="18.75">
      <c r="M99" s="3"/>
    </row>
    <row r="100" ht="18.75">
      <c r="M100" s="3"/>
    </row>
    <row r="101" ht="18.75">
      <c r="M101" s="3"/>
    </row>
  </sheetData>
  <sheetProtection/>
  <mergeCells count="68">
    <mergeCell ref="A1:X1"/>
    <mergeCell ref="B54:B55"/>
    <mergeCell ref="B52:B53"/>
    <mergeCell ref="B50:B51"/>
    <mergeCell ref="B42:B43"/>
    <mergeCell ref="B40:B41"/>
    <mergeCell ref="B38:B39"/>
    <mergeCell ref="B46:B47"/>
    <mergeCell ref="B44:B45"/>
    <mergeCell ref="B36:B37"/>
    <mergeCell ref="B28:B29"/>
    <mergeCell ref="V3:X3"/>
    <mergeCell ref="B32:B33"/>
    <mergeCell ref="B26:B27"/>
    <mergeCell ref="B24:B25"/>
    <mergeCell ref="B22:B23"/>
    <mergeCell ref="B12:B13"/>
    <mergeCell ref="B18:B19"/>
    <mergeCell ref="B14:B15"/>
    <mergeCell ref="B20:B21"/>
    <mergeCell ref="B10:B11"/>
    <mergeCell ref="B6:B7"/>
    <mergeCell ref="B16:B17"/>
    <mergeCell ref="AR6:AR7"/>
    <mergeCell ref="AR8:AR9"/>
    <mergeCell ref="B8:B9"/>
    <mergeCell ref="AR10:AR11"/>
    <mergeCell ref="AR12:AR13"/>
    <mergeCell ref="AR14:AR15"/>
    <mergeCell ref="AR16:AR17"/>
    <mergeCell ref="AR18:AR19"/>
    <mergeCell ref="AR20:AR21"/>
    <mergeCell ref="AR22:AR23"/>
    <mergeCell ref="AR36:AR37"/>
    <mergeCell ref="AR30:AR31"/>
    <mergeCell ref="AR28:AR29"/>
    <mergeCell ref="AR24:AR25"/>
    <mergeCell ref="AR26:AR27"/>
    <mergeCell ref="AR38:AR39"/>
    <mergeCell ref="B34:B35"/>
    <mergeCell ref="B30:B31"/>
    <mergeCell ref="AR52:AR53"/>
    <mergeCell ref="AR32:AR33"/>
    <mergeCell ref="AR34:AR35"/>
    <mergeCell ref="AR40:AR41"/>
    <mergeCell ref="AR44:AR45"/>
    <mergeCell ref="AR46:AR47"/>
    <mergeCell ref="AR42:AR43"/>
    <mergeCell ref="AR62:AS62"/>
    <mergeCell ref="AR48:AR49"/>
    <mergeCell ref="AR50:AR51"/>
    <mergeCell ref="A59:B59"/>
    <mergeCell ref="B48:B49"/>
    <mergeCell ref="A56:B57"/>
    <mergeCell ref="AR54:AR55"/>
    <mergeCell ref="AR59:AS59"/>
    <mergeCell ref="AR56:AS57"/>
    <mergeCell ref="A62:B62"/>
    <mergeCell ref="A68:B69"/>
    <mergeCell ref="B64:B65"/>
    <mergeCell ref="B66:B67"/>
    <mergeCell ref="AQ71:AS71"/>
    <mergeCell ref="AR68:AS69"/>
    <mergeCell ref="AR64:AR65"/>
    <mergeCell ref="AR66:AR67"/>
    <mergeCell ref="AQ70:AS70"/>
    <mergeCell ref="A70:B70"/>
    <mergeCell ref="A71:B71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T72"/>
  <sheetViews>
    <sheetView zoomScale="70" zoomScaleNormal="70" zoomScalePageLayoutView="0" workbookViewId="0" topLeftCell="A1">
      <pane xSplit="3" ySplit="5" topLeftCell="AH62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L50" sqref="AL50"/>
    </sheetView>
  </sheetViews>
  <sheetFormatPr defaultColWidth="10.625" defaultRowHeight="13.5"/>
  <cols>
    <col min="1" max="1" width="5.75390625" style="14" customWidth="1"/>
    <col min="2" max="2" width="20.625" style="14" customWidth="1"/>
    <col min="3" max="3" width="9.625" style="14" customWidth="1"/>
    <col min="4" max="4" width="13.375" style="13" bestFit="1" customWidth="1"/>
    <col min="5" max="5" width="15.25390625" style="13" customWidth="1"/>
    <col min="6" max="6" width="18.125" style="13" bestFit="1" customWidth="1"/>
    <col min="7" max="7" width="15.25390625" style="153" bestFit="1" customWidth="1"/>
    <col min="8" max="8" width="15.375" style="153" bestFit="1" customWidth="1"/>
    <col min="9" max="9" width="19.75390625" style="153" bestFit="1" customWidth="1"/>
    <col min="10" max="10" width="15.25390625" style="153" bestFit="1" customWidth="1"/>
    <col min="11" max="11" width="16.625" style="153" customWidth="1"/>
    <col min="12" max="12" width="18.125" style="153" bestFit="1" customWidth="1"/>
    <col min="13" max="13" width="15.25390625" style="153" bestFit="1" customWidth="1"/>
    <col min="14" max="14" width="16.625" style="153" customWidth="1"/>
    <col min="15" max="15" width="18.125" style="153" bestFit="1" customWidth="1"/>
    <col min="16" max="16" width="15.50390625" style="153" customWidth="1"/>
    <col min="17" max="17" width="16.625" style="153" customWidth="1"/>
    <col min="18" max="18" width="17.375" style="153" customWidth="1"/>
    <col min="19" max="19" width="13.375" style="153" bestFit="1" customWidth="1"/>
    <col min="20" max="20" width="16.625" style="153" customWidth="1"/>
    <col min="21" max="21" width="18.125" style="153" bestFit="1" customWidth="1"/>
    <col min="22" max="22" width="15.25390625" style="153" bestFit="1" customWidth="1"/>
    <col min="23" max="23" width="16.625" style="153" customWidth="1"/>
    <col min="24" max="24" width="18.125" style="153" bestFit="1" customWidth="1"/>
    <col min="25" max="25" width="13.375" style="153" bestFit="1" customWidth="1"/>
    <col min="26" max="26" width="16.625" style="153" customWidth="1"/>
    <col min="27" max="27" width="18.125" style="153" bestFit="1" customWidth="1"/>
    <col min="28" max="28" width="15.25390625" style="153" bestFit="1" customWidth="1"/>
    <col min="29" max="29" width="16.625" style="153" customWidth="1"/>
    <col min="30" max="30" width="18.625" style="153" bestFit="1" customWidth="1"/>
    <col min="31" max="31" width="13.50390625" style="153" bestFit="1" customWidth="1"/>
    <col min="32" max="32" width="16.625" style="153" customWidth="1"/>
    <col min="33" max="33" width="18.125" style="153" bestFit="1" customWidth="1"/>
    <col min="34" max="34" width="13.375" style="153" bestFit="1" customWidth="1"/>
    <col min="35" max="35" width="16.625" style="153" customWidth="1"/>
    <col min="36" max="36" width="17.375" style="153" customWidth="1"/>
    <col min="37" max="37" width="16.25390625" style="13" customWidth="1"/>
    <col min="38" max="38" width="16.625" style="13" customWidth="1"/>
    <col min="39" max="39" width="18.125" style="13" bestFit="1" customWidth="1"/>
    <col min="40" max="40" width="15.50390625" style="326" customWidth="1"/>
    <col min="41" max="41" width="18.625" style="326" customWidth="1"/>
    <col min="42" max="42" width="19.25390625" style="326" customWidth="1"/>
    <col min="43" max="43" width="9.50390625" style="14" customWidth="1"/>
    <col min="44" max="44" width="22.625" style="14" customWidth="1"/>
    <col min="45" max="45" width="5.875" style="14" customWidth="1"/>
    <col min="46" max="16384" width="10.625" style="14" customWidth="1"/>
  </cols>
  <sheetData>
    <row r="1" spans="1:24" ht="32.25">
      <c r="A1" s="489"/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</row>
    <row r="2" spans="1:45" ht="19.5" thickBot="1">
      <c r="A2" s="16" t="s">
        <v>75</v>
      </c>
      <c r="B2" s="16"/>
      <c r="C2" s="16"/>
      <c r="D2" s="17"/>
      <c r="E2" s="17"/>
      <c r="F2" s="17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 t="s">
        <v>75</v>
      </c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7"/>
      <c r="AL2" s="17"/>
      <c r="AM2" s="17"/>
      <c r="AN2" s="324"/>
      <c r="AO2" s="324"/>
      <c r="AP2" s="324"/>
      <c r="AQ2" s="19"/>
      <c r="AR2" s="20"/>
      <c r="AS2" s="20"/>
    </row>
    <row r="3" spans="1:46" ht="18.75">
      <c r="A3" s="21"/>
      <c r="D3" s="537" t="s">
        <v>2</v>
      </c>
      <c r="E3" s="538"/>
      <c r="F3" s="539"/>
      <c r="G3" s="534" t="s">
        <v>3</v>
      </c>
      <c r="H3" s="535"/>
      <c r="I3" s="536"/>
      <c r="J3" s="534" t="s">
        <v>4</v>
      </c>
      <c r="K3" s="535"/>
      <c r="L3" s="536"/>
      <c r="M3" s="534" t="s">
        <v>5</v>
      </c>
      <c r="N3" s="535"/>
      <c r="O3" s="536"/>
      <c r="P3" s="534" t="s">
        <v>6</v>
      </c>
      <c r="Q3" s="535"/>
      <c r="R3" s="536"/>
      <c r="S3" s="534" t="s">
        <v>7</v>
      </c>
      <c r="T3" s="535"/>
      <c r="U3" s="536"/>
      <c r="V3" s="534" t="s">
        <v>8</v>
      </c>
      <c r="W3" s="535"/>
      <c r="X3" s="536"/>
      <c r="Y3" s="534" t="s">
        <v>9</v>
      </c>
      <c r="Z3" s="535"/>
      <c r="AA3" s="536"/>
      <c r="AB3" s="534" t="s">
        <v>10</v>
      </c>
      <c r="AC3" s="535"/>
      <c r="AD3" s="536"/>
      <c r="AE3" s="534" t="s">
        <v>11</v>
      </c>
      <c r="AF3" s="535"/>
      <c r="AG3" s="536"/>
      <c r="AH3" s="534" t="s">
        <v>12</v>
      </c>
      <c r="AI3" s="535"/>
      <c r="AJ3" s="536"/>
      <c r="AK3" s="537" t="s">
        <v>13</v>
      </c>
      <c r="AL3" s="538"/>
      <c r="AM3" s="539"/>
      <c r="AN3" s="540" t="s">
        <v>14</v>
      </c>
      <c r="AO3" s="541"/>
      <c r="AP3" s="542"/>
      <c r="AQ3" s="25"/>
      <c r="AR3" s="26"/>
      <c r="AS3" s="27"/>
      <c r="AT3" s="20"/>
    </row>
    <row r="4" spans="1:46" ht="18.75">
      <c r="A4" s="21"/>
      <c r="D4" s="29" t="s">
        <v>15</v>
      </c>
      <c r="E4" s="29" t="s">
        <v>16</v>
      </c>
      <c r="F4" s="29" t="s">
        <v>17</v>
      </c>
      <c r="G4" s="150" t="s">
        <v>15</v>
      </c>
      <c r="H4" s="150" t="s">
        <v>16</v>
      </c>
      <c r="I4" s="150" t="s">
        <v>17</v>
      </c>
      <c r="J4" s="150" t="s">
        <v>15</v>
      </c>
      <c r="K4" s="150" t="s">
        <v>16</v>
      </c>
      <c r="L4" s="150" t="s">
        <v>17</v>
      </c>
      <c r="M4" s="150" t="s">
        <v>15</v>
      </c>
      <c r="N4" s="150" t="s">
        <v>16</v>
      </c>
      <c r="O4" s="150" t="s">
        <v>17</v>
      </c>
      <c r="P4" s="150" t="s">
        <v>15</v>
      </c>
      <c r="Q4" s="150" t="s">
        <v>16</v>
      </c>
      <c r="R4" s="150" t="s">
        <v>17</v>
      </c>
      <c r="S4" s="150" t="s">
        <v>15</v>
      </c>
      <c r="T4" s="150" t="s">
        <v>16</v>
      </c>
      <c r="U4" s="150" t="s">
        <v>17</v>
      </c>
      <c r="V4" s="150" t="s">
        <v>15</v>
      </c>
      <c r="W4" s="150" t="s">
        <v>16</v>
      </c>
      <c r="X4" s="157" t="s">
        <v>17</v>
      </c>
      <c r="Y4" s="150" t="s">
        <v>15</v>
      </c>
      <c r="Z4" s="150" t="s">
        <v>16</v>
      </c>
      <c r="AA4" s="150" t="s">
        <v>17</v>
      </c>
      <c r="AB4" s="150" t="s">
        <v>15</v>
      </c>
      <c r="AC4" s="150" t="s">
        <v>16</v>
      </c>
      <c r="AD4" s="150" t="s">
        <v>17</v>
      </c>
      <c r="AE4" s="150" t="s">
        <v>15</v>
      </c>
      <c r="AF4" s="150" t="s">
        <v>16</v>
      </c>
      <c r="AG4" s="150" t="s">
        <v>17</v>
      </c>
      <c r="AH4" s="150" t="s">
        <v>15</v>
      </c>
      <c r="AI4" s="150" t="s">
        <v>16</v>
      </c>
      <c r="AJ4" s="150" t="s">
        <v>17</v>
      </c>
      <c r="AK4" s="29" t="s">
        <v>15</v>
      </c>
      <c r="AL4" s="29" t="s">
        <v>16</v>
      </c>
      <c r="AM4" s="29" t="s">
        <v>17</v>
      </c>
      <c r="AN4" s="330" t="s">
        <v>15</v>
      </c>
      <c r="AO4" s="330" t="s">
        <v>16</v>
      </c>
      <c r="AP4" s="330" t="s">
        <v>17</v>
      </c>
      <c r="AQ4" s="33"/>
      <c r="AR4" s="20"/>
      <c r="AS4" s="34"/>
      <c r="AT4" s="20"/>
    </row>
    <row r="5" spans="1:46" ht="18.75">
      <c r="A5" s="35"/>
      <c r="B5" s="36"/>
      <c r="C5" s="36"/>
      <c r="D5" s="37" t="s">
        <v>18</v>
      </c>
      <c r="E5" s="37" t="s">
        <v>19</v>
      </c>
      <c r="F5" s="37" t="s">
        <v>20</v>
      </c>
      <c r="G5" s="151" t="s">
        <v>18</v>
      </c>
      <c r="H5" s="151" t="s">
        <v>19</v>
      </c>
      <c r="I5" s="151" t="s">
        <v>20</v>
      </c>
      <c r="J5" s="151" t="s">
        <v>18</v>
      </c>
      <c r="K5" s="151" t="s">
        <v>19</v>
      </c>
      <c r="L5" s="151" t="s">
        <v>20</v>
      </c>
      <c r="M5" s="151" t="s">
        <v>18</v>
      </c>
      <c r="N5" s="151" t="s">
        <v>19</v>
      </c>
      <c r="O5" s="151" t="s">
        <v>20</v>
      </c>
      <c r="P5" s="151" t="s">
        <v>18</v>
      </c>
      <c r="Q5" s="151" t="s">
        <v>19</v>
      </c>
      <c r="R5" s="151" t="s">
        <v>20</v>
      </c>
      <c r="S5" s="151" t="s">
        <v>18</v>
      </c>
      <c r="T5" s="151" t="s">
        <v>19</v>
      </c>
      <c r="U5" s="151" t="s">
        <v>20</v>
      </c>
      <c r="V5" s="151" t="s">
        <v>18</v>
      </c>
      <c r="W5" s="151" t="s">
        <v>19</v>
      </c>
      <c r="X5" s="158" t="s">
        <v>20</v>
      </c>
      <c r="Y5" s="151" t="s">
        <v>18</v>
      </c>
      <c r="Z5" s="151" t="s">
        <v>19</v>
      </c>
      <c r="AA5" s="151" t="s">
        <v>20</v>
      </c>
      <c r="AB5" s="151" t="s">
        <v>18</v>
      </c>
      <c r="AC5" s="151" t="s">
        <v>19</v>
      </c>
      <c r="AD5" s="151" t="s">
        <v>20</v>
      </c>
      <c r="AE5" s="151" t="s">
        <v>18</v>
      </c>
      <c r="AF5" s="151" t="s">
        <v>19</v>
      </c>
      <c r="AG5" s="151" t="s">
        <v>20</v>
      </c>
      <c r="AH5" s="151" t="s">
        <v>18</v>
      </c>
      <c r="AI5" s="151" t="s">
        <v>19</v>
      </c>
      <c r="AJ5" s="151" t="s">
        <v>20</v>
      </c>
      <c r="AK5" s="37" t="s">
        <v>18</v>
      </c>
      <c r="AL5" s="37" t="s">
        <v>19</v>
      </c>
      <c r="AM5" s="37" t="s">
        <v>20</v>
      </c>
      <c r="AN5" s="332" t="s">
        <v>18</v>
      </c>
      <c r="AO5" s="332" t="s">
        <v>19</v>
      </c>
      <c r="AP5" s="332" t="s">
        <v>20</v>
      </c>
      <c r="AQ5" s="40"/>
      <c r="AR5" s="36"/>
      <c r="AS5" s="41"/>
      <c r="AT5" s="20"/>
    </row>
    <row r="6" spans="1:46" ht="18.75">
      <c r="A6" s="44" t="s">
        <v>21</v>
      </c>
      <c r="B6" s="490" t="s">
        <v>22</v>
      </c>
      <c r="C6" s="63" t="s">
        <v>23</v>
      </c>
      <c r="D6" s="1"/>
      <c r="E6" s="1"/>
      <c r="F6" s="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5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1"/>
      <c r="AL6" s="1"/>
      <c r="AM6" s="1"/>
      <c r="AN6" s="311">
        <f>+D6+G6+J6+M6+P6+S6+V6+Y6+AB6+AE6+AH6+AK6</f>
        <v>0</v>
      </c>
      <c r="AO6" s="311">
        <f>+E6+H6+K6+N6+Q6+T6+W6+Z6+AC6+AF6+AI6+AL6</f>
        <v>0</v>
      </c>
      <c r="AP6" s="311">
        <f>+F6+I6+L6+O6+R6+U6+X6+AA6+AD6+AG6+AJ6+AM6</f>
        <v>0</v>
      </c>
      <c r="AQ6" s="204" t="s">
        <v>23</v>
      </c>
      <c r="AR6" s="490" t="s">
        <v>22</v>
      </c>
      <c r="AS6" s="43" t="s">
        <v>21</v>
      </c>
      <c r="AT6" s="20"/>
    </row>
    <row r="7" spans="1:46" ht="18.75">
      <c r="A7" s="44"/>
      <c r="B7" s="491"/>
      <c r="C7" s="64" t="s">
        <v>24</v>
      </c>
      <c r="D7" s="2"/>
      <c r="E7" s="2"/>
      <c r="F7" s="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1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2"/>
      <c r="AL7" s="2"/>
      <c r="AM7" s="2"/>
      <c r="AN7" s="317">
        <f aca="true" t="shared" si="0" ref="AN7:AN58">+D7+G7+J7+M7+P7+S7+V7+Y7+AB7+AE7+AH7+AK7</f>
        <v>0</v>
      </c>
      <c r="AO7" s="317">
        <f aca="true" t="shared" si="1" ref="AO7:AO59">+E7+H7+K7+N7+Q7+T7+W7+Z7+AC7+AF7+AI7+AL7</f>
        <v>0</v>
      </c>
      <c r="AP7" s="317">
        <f aca="true" t="shared" si="2" ref="AP7:AP59">+F7+I7+L7+O7+R7+U7+X7+AA7+AD7+AG7+AJ7+AM7</f>
        <v>0</v>
      </c>
      <c r="AQ7" s="46" t="s">
        <v>24</v>
      </c>
      <c r="AR7" s="491"/>
      <c r="AS7" s="43"/>
      <c r="AT7" s="20"/>
    </row>
    <row r="8" spans="1:46" ht="18.75">
      <c r="A8" s="44" t="s">
        <v>25</v>
      </c>
      <c r="B8" s="490" t="s">
        <v>26</v>
      </c>
      <c r="C8" s="63" t="s">
        <v>23</v>
      </c>
      <c r="D8" s="1"/>
      <c r="E8" s="1"/>
      <c r="F8" s="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5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"/>
      <c r="AL8" s="1"/>
      <c r="AM8" s="1"/>
      <c r="AN8" s="311">
        <f t="shared" si="0"/>
        <v>0</v>
      </c>
      <c r="AO8" s="311">
        <f t="shared" si="1"/>
        <v>0</v>
      </c>
      <c r="AP8" s="311">
        <f t="shared" si="2"/>
        <v>0</v>
      </c>
      <c r="AQ8" s="203" t="s">
        <v>23</v>
      </c>
      <c r="AR8" s="490" t="s">
        <v>26</v>
      </c>
      <c r="AS8" s="43" t="s">
        <v>25</v>
      </c>
      <c r="AT8" s="20"/>
    </row>
    <row r="9" spans="1:46" ht="18.75">
      <c r="A9" s="44"/>
      <c r="B9" s="491"/>
      <c r="C9" s="64" t="s">
        <v>24</v>
      </c>
      <c r="D9" s="2"/>
      <c r="E9" s="2"/>
      <c r="F9" s="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17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2"/>
      <c r="AL9" s="2"/>
      <c r="AM9" s="2"/>
      <c r="AN9" s="317">
        <f t="shared" si="0"/>
        <v>0</v>
      </c>
      <c r="AO9" s="317">
        <f t="shared" si="1"/>
        <v>0</v>
      </c>
      <c r="AP9" s="317">
        <f t="shared" si="2"/>
        <v>0</v>
      </c>
      <c r="AQ9" s="46" t="s">
        <v>24</v>
      </c>
      <c r="AR9" s="491"/>
      <c r="AS9" s="43"/>
      <c r="AT9" s="20"/>
    </row>
    <row r="10" spans="1:46" ht="18.75">
      <c r="A10" s="44" t="s">
        <v>27</v>
      </c>
      <c r="B10" s="490" t="s">
        <v>28</v>
      </c>
      <c r="C10" s="63" t="s">
        <v>23</v>
      </c>
      <c r="D10" s="1"/>
      <c r="E10" s="1"/>
      <c r="F10" s="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5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"/>
      <c r="AL10" s="1"/>
      <c r="AM10" s="1"/>
      <c r="AN10" s="311">
        <f t="shared" si="0"/>
        <v>0</v>
      </c>
      <c r="AO10" s="311">
        <f t="shared" si="1"/>
        <v>0</v>
      </c>
      <c r="AP10" s="311">
        <f t="shared" si="2"/>
        <v>0</v>
      </c>
      <c r="AQ10" s="203" t="s">
        <v>23</v>
      </c>
      <c r="AR10" s="490" t="s">
        <v>28</v>
      </c>
      <c r="AS10" s="43" t="s">
        <v>27</v>
      </c>
      <c r="AT10" s="20"/>
    </row>
    <row r="11" spans="1:46" ht="18.75">
      <c r="A11" s="48"/>
      <c r="B11" s="491"/>
      <c r="C11" s="64" t="s">
        <v>24</v>
      </c>
      <c r="D11" s="2"/>
      <c r="E11" s="2"/>
      <c r="F11" s="2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117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2"/>
      <c r="AL11" s="2"/>
      <c r="AM11" s="2"/>
      <c r="AN11" s="317">
        <f t="shared" si="0"/>
        <v>0</v>
      </c>
      <c r="AO11" s="317">
        <f t="shared" si="1"/>
        <v>0</v>
      </c>
      <c r="AP11" s="317">
        <f t="shared" si="2"/>
        <v>0</v>
      </c>
      <c r="AQ11" s="49" t="s">
        <v>24</v>
      </c>
      <c r="AR11" s="491"/>
      <c r="AS11" s="50"/>
      <c r="AT11" s="20"/>
    </row>
    <row r="12" spans="1:46" ht="18.75">
      <c r="A12" s="44"/>
      <c r="B12" s="490" t="s">
        <v>29</v>
      </c>
      <c r="C12" s="63" t="s">
        <v>23</v>
      </c>
      <c r="D12" s="1"/>
      <c r="E12" s="1"/>
      <c r="F12" s="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5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"/>
      <c r="AL12" s="1"/>
      <c r="AM12" s="1"/>
      <c r="AN12" s="311">
        <f t="shared" si="0"/>
        <v>0</v>
      </c>
      <c r="AO12" s="311">
        <f t="shared" si="1"/>
        <v>0</v>
      </c>
      <c r="AP12" s="311">
        <f t="shared" si="2"/>
        <v>0</v>
      </c>
      <c r="AQ12" s="204" t="s">
        <v>23</v>
      </c>
      <c r="AR12" s="490" t="s">
        <v>29</v>
      </c>
      <c r="AS12" s="43"/>
      <c r="AT12" s="20"/>
    </row>
    <row r="13" spans="1:46" ht="18.75">
      <c r="A13" s="44" t="s">
        <v>30</v>
      </c>
      <c r="B13" s="491"/>
      <c r="C13" s="64" t="s">
        <v>24</v>
      </c>
      <c r="D13" s="2"/>
      <c r="E13" s="2"/>
      <c r="F13" s="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17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2"/>
      <c r="AL13" s="2"/>
      <c r="AM13" s="2"/>
      <c r="AN13" s="317">
        <f t="shared" si="0"/>
        <v>0</v>
      </c>
      <c r="AO13" s="317">
        <f t="shared" si="1"/>
        <v>0</v>
      </c>
      <c r="AP13" s="317">
        <f t="shared" si="2"/>
        <v>0</v>
      </c>
      <c r="AQ13" s="46" t="s">
        <v>24</v>
      </c>
      <c r="AR13" s="491"/>
      <c r="AS13" s="43" t="s">
        <v>30</v>
      </c>
      <c r="AT13" s="20"/>
    </row>
    <row r="14" spans="1:46" ht="18.75">
      <c r="A14" s="44"/>
      <c r="B14" s="490" t="s">
        <v>31</v>
      </c>
      <c r="C14" s="63" t="s">
        <v>23</v>
      </c>
      <c r="D14" s="1"/>
      <c r="E14" s="1"/>
      <c r="F14" s="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5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"/>
      <c r="AL14" s="1"/>
      <c r="AM14" s="1"/>
      <c r="AN14" s="311">
        <f t="shared" si="0"/>
        <v>0</v>
      </c>
      <c r="AO14" s="311">
        <f t="shared" si="1"/>
        <v>0</v>
      </c>
      <c r="AP14" s="311">
        <f t="shared" si="2"/>
        <v>0</v>
      </c>
      <c r="AQ14" s="203" t="s">
        <v>23</v>
      </c>
      <c r="AR14" s="490" t="s">
        <v>31</v>
      </c>
      <c r="AS14" s="43"/>
      <c r="AT14" s="20"/>
    </row>
    <row r="15" spans="1:46" ht="18.75">
      <c r="A15" s="44" t="s">
        <v>25</v>
      </c>
      <c r="B15" s="491"/>
      <c r="C15" s="64" t="s">
        <v>24</v>
      </c>
      <c r="D15" s="2"/>
      <c r="E15" s="2"/>
      <c r="F15" s="2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117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2"/>
      <c r="AL15" s="2"/>
      <c r="AM15" s="2"/>
      <c r="AN15" s="317">
        <f t="shared" si="0"/>
        <v>0</v>
      </c>
      <c r="AO15" s="317">
        <f t="shared" si="1"/>
        <v>0</v>
      </c>
      <c r="AP15" s="317">
        <f t="shared" si="2"/>
        <v>0</v>
      </c>
      <c r="AQ15" s="46" t="s">
        <v>24</v>
      </c>
      <c r="AR15" s="491"/>
      <c r="AS15" s="43" t="s">
        <v>25</v>
      </c>
      <c r="AT15" s="20"/>
    </row>
    <row r="16" spans="1:46" ht="18.75">
      <c r="A16" s="44"/>
      <c r="B16" s="490" t="s">
        <v>32</v>
      </c>
      <c r="C16" s="63" t="s">
        <v>23</v>
      </c>
      <c r="D16" s="1"/>
      <c r="E16" s="1"/>
      <c r="F16" s="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5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"/>
      <c r="AL16" s="1"/>
      <c r="AM16" s="1"/>
      <c r="AN16" s="311">
        <f t="shared" si="0"/>
        <v>0</v>
      </c>
      <c r="AO16" s="311">
        <f t="shared" si="1"/>
        <v>0</v>
      </c>
      <c r="AP16" s="311">
        <f t="shared" si="2"/>
        <v>0</v>
      </c>
      <c r="AQ16" s="203" t="s">
        <v>23</v>
      </c>
      <c r="AR16" s="490" t="s">
        <v>32</v>
      </c>
      <c r="AS16" s="43"/>
      <c r="AT16" s="20"/>
    </row>
    <row r="17" spans="1:46" ht="18.75">
      <c r="A17" s="44" t="s">
        <v>27</v>
      </c>
      <c r="B17" s="491"/>
      <c r="C17" s="64" t="s">
        <v>24</v>
      </c>
      <c r="D17" s="2"/>
      <c r="E17" s="2"/>
      <c r="F17" s="2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117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2"/>
      <c r="AL17" s="2"/>
      <c r="AM17" s="2"/>
      <c r="AN17" s="317">
        <f t="shared" si="0"/>
        <v>0</v>
      </c>
      <c r="AO17" s="317">
        <f t="shared" si="1"/>
        <v>0</v>
      </c>
      <c r="AP17" s="317">
        <f t="shared" si="2"/>
        <v>0</v>
      </c>
      <c r="AQ17" s="46" t="s">
        <v>24</v>
      </c>
      <c r="AR17" s="491"/>
      <c r="AS17" s="43" t="s">
        <v>27</v>
      </c>
      <c r="AT17" s="20"/>
    </row>
    <row r="18" spans="1:46" ht="18.75">
      <c r="A18" s="44"/>
      <c r="B18" s="490" t="s">
        <v>33</v>
      </c>
      <c r="C18" s="63" t="s">
        <v>23</v>
      </c>
      <c r="D18" s="1"/>
      <c r="E18" s="1"/>
      <c r="F18" s="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5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"/>
      <c r="AL18" s="1"/>
      <c r="AM18" s="1"/>
      <c r="AN18" s="311">
        <f t="shared" si="0"/>
        <v>0</v>
      </c>
      <c r="AO18" s="311">
        <f t="shared" si="1"/>
        <v>0</v>
      </c>
      <c r="AP18" s="311">
        <f t="shared" si="2"/>
        <v>0</v>
      </c>
      <c r="AQ18" s="203" t="s">
        <v>23</v>
      </c>
      <c r="AR18" s="490" t="s">
        <v>33</v>
      </c>
      <c r="AS18" s="43"/>
      <c r="AT18" s="20"/>
    </row>
    <row r="19" spans="1:46" ht="18.75">
      <c r="A19" s="48"/>
      <c r="B19" s="491"/>
      <c r="C19" s="64" t="s">
        <v>24</v>
      </c>
      <c r="D19" s="2"/>
      <c r="E19" s="2"/>
      <c r="F19" s="2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17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2"/>
      <c r="AL19" s="2"/>
      <c r="AM19" s="2"/>
      <c r="AN19" s="317">
        <f t="shared" si="0"/>
        <v>0</v>
      </c>
      <c r="AO19" s="317">
        <f t="shared" si="1"/>
        <v>0</v>
      </c>
      <c r="AP19" s="317">
        <f t="shared" si="2"/>
        <v>0</v>
      </c>
      <c r="AQ19" s="49" t="s">
        <v>24</v>
      </c>
      <c r="AR19" s="491"/>
      <c r="AS19" s="50"/>
      <c r="AT19" s="20"/>
    </row>
    <row r="20" spans="1:46" ht="18.75">
      <c r="A20" s="44" t="s">
        <v>34</v>
      </c>
      <c r="B20" s="490" t="s">
        <v>35</v>
      </c>
      <c r="C20" s="63" t="s">
        <v>23</v>
      </c>
      <c r="D20" s="1"/>
      <c r="E20" s="1"/>
      <c r="F20" s="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5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"/>
      <c r="AL20" s="1"/>
      <c r="AM20" s="1"/>
      <c r="AN20" s="311">
        <f t="shared" si="0"/>
        <v>0</v>
      </c>
      <c r="AO20" s="311">
        <f t="shared" si="1"/>
        <v>0</v>
      </c>
      <c r="AP20" s="311">
        <f t="shared" si="2"/>
        <v>0</v>
      </c>
      <c r="AQ20" s="204" t="s">
        <v>23</v>
      </c>
      <c r="AR20" s="490" t="s">
        <v>35</v>
      </c>
      <c r="AS20" s="43" t="s">
        <v>34</v>
      </c>
      <c r="AT20" s="20"/>
    </row>
    <row r="21" spans="1:46" ht="18.75">
      <c r="A21" s="44" t="s">
        <v>25</v>
      </c>
      <c r="B21" s="491"/>
      <c r="C21" s="64" t="s">
        <v>24</v>
      </c>
      <c r="D21" s="2"/>
      <c r="E21" s="2"/>
      <c r="F21" s="2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17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2"/>
      <c r="AL21" s="2"/>
      <c r="AM21" s="2"/>
      <c r="AN21" s="317">
        <f t="shared" si="0"/>
        <v>0</v>
      </c>
      <c r="AO21" s="317">
        <f t="shared" si="1"/>
        <v>0</v>
      </c>
      <c r="AP21" s="317">
        <f t="shared" si="2"/>
        <v>0</v>
      </c>
      <c r="AQ21" s="46" t="s">
        <v>24</v>
      </c>
      <c r="AR21" s="491"/>
      <c r="AS21" s="43" t="s">
        <v>25</v>
      </c>
      <c r="AT21" s="20"/>
    </row>
    <row r="22" spans="1:46" ht="18.75">
      <c r="A22" s="44" t="s">
        <v>27</v>
      </c>
      <c r="B22" s="490" t="s">
        <v>36</v>
      </c>
      <c r="C22" s="63" t="s">
        <v>23</v>
      </c>
      <c r="D22" s="1"/>
      <c r="E22" s="1"/>
      <c r="F22" s="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5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1"/>
      <c r="AL22" s="1"/>
      <c r="AM22" s="1"/>
      <c r="AN22" s="311">
        <f t="shared" si="0"/>
        <v>0</v>
      </c>
      <c r="AO22" s="311">
        <f t="shared" si="1"/>
        <v>0</v>
      </c>
      <c r="AP22" s="383">
        <f t="shared" si="2"/>
        <v>0</v>
      </c>
      <c r="AQ22" s="220" t="s">
        <v>23</v>
      </c>
      <c r="AR22" s="490" t="s">
        <v>36</v>
      </c>
      <c r="AS22" s="43" t="s">
        <v>27</v>
      </c>
      <c r="AT22" s="20"/>
    </row>
    <row r="23" spans="1:46" ht="18.75">
      <c r="A23" s="48"/>
      <c r="B23" s="491"/>
      <c r="C23" s="64" t="s">
        <v>24</v>
      </c>
      <c r="D23" s="2"/>
      <c r="E23" s="2"/>
      <c r="F23" s="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17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2"/>
      <c r="AL23" s="2"/>
      <c r="AM23" s="2"/>
      <c r="AN23" s="317">
        <f t="shared" si="0"/>
        <v>0</v>
      </c>
      <c r="AO23" s="317">
        <f t="shared" si="1"/>
        <v>0</v>
      </c>
      <c r="AP23" s="317">
        <f t="shared" si="2"/>
        <v>0</v>
      </c>
      <c r="AQ23" s="49" t="s">
        <v>24</v>
      </c>
      <c r="AR23" s="491"/>
      <c r="AS23" s="50"/>
      <c r="AT23" s="20"/>
    </row>
    <row r="24" spans="1:46" ht="18.75">
      <c r="A24" s="44"/>
      <c r="B24" s="490" t="s">
        <v>37</v>
      </c>
      <c r="C24" s="63" t="s">
        <v>23</v>
      </c>
      <c r="D24" s="1"/>
      <c r="E24" s="1"/>
      <c r="F24" s="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5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1"/>
      <c r="AL24" s="1"/>
      <c r="AM24" s="1"/>
      <c r="AN24" s="311">
        <f t="shared" si="0"/>
        <v>0</v>
      </c>
      <c r="AO24" s="311">
        <f t="shared" si="1"/>
        <v>0</v>
      </c>
      <c r="AP24" s="311">
        <f t="shared" si="2"/>
        <v>0</v>
      </c>
      <c r="AQ24" s="204" t="s">
        <v>23</v>
      </c>
      <c r="AR24" s="490" t="s">
        <v>37</v>
      </c>
      <c r="AS24" s="43"/>
      <c r="AT24" s="20"/>
    </row>
    <row r="25" spans="1:46" ht="18.75">
      <c r="A25" s="44" t="s">
        <v>38</v>
      </c>
      <c r="B25" s="491"/>
      <c r="C25" s="64" t="s">
        <v>24</v>
      </c>
      <c r="D25" s="2"/>
      <c r="E25" s="2"/>
      <c r="F25" s="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117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2"/>
      <c r="AL25" s="2"/>
      <c r="AM25" s="2"/>
      <c r="AN25" s="317">
        <f t="shared" si="0"/>
        <v>0</v>
      </c>
      <c r="AO25" s="317">
        <f t="shared" si="1"/>
        <v>0</v>
      </c>
      <c r="AP25" s="317">
        <f t="shared" si="2"/>
        <v>0</v>
      </c>
      <c r="AQ25" s="46" t="s">
        <v>24</v>
      </c>
      <c r="AR25" s="491"/>
      <c r="AS25" s="43" t="s">
        <v>38</v>
      </c>
      <c r="AT25" s="20"/>
    </row>
    <row r="26" spans="1:46" ht="18.75">
      <c r="A26" s="44"/>
      <c r="B26" s="490" t="s">
        <v>39</v>
      </c>
      <c r="C26" s="63" t="s">
        <v>23</v>
      </c>
      <c r="D26" s="1"/>
      <c r="E26" s="1"/>
      <c r="F26" s="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5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"/>
      <c r="AL26" s="1"/>
      <c r="AM26" s="1"/>
      <c r="AN26" s="311">
        <f t="shared" si="0"/>
        <v>0</v>
      </c>
      <c r="AO26" s="311">
        <f t="shared" si="1"/>
        <v>0</v>
      </c>
      <c r="AP26" s="311">
        <f t="shared" si="2"/>
        <v>0</v>
      </c>
      <c r="AQ26" s="203" t="s">
        <v>23</v>
      </c>
      <c r="AR26" s="490" t="s">
        <v>39</v>
      </c>
      <c r="AS26" s="43"/>
      <c r="AT26" s="20"/>
    </row>
    <row r="27" spans="1:46" ht="18.75">
      <c r="A27" s="44" t="s">
        <v>25</v>
      </c>
      <c r="B27" s="491"/>
      <c r="C27" s="64" t="s">
        <v>24</v>
      </c>
      <c r="D27" s="2"/>
      <c r="E27" s="2"/>
      <c r="F27" s="2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117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2"/>
      <c r="AL27" s="2"/>
      <c r="AM27" s="2"/>
      <c r="AN27" s="317">
        <f t="shared" si="0"/>
        <v>0</v>
      </c>
      <c r="AO27" s="317">
        <f t="shared" si="1"/>
        <v>0</v>
      </c>
      <c r="AP27" s="317">
        <f t="shared" si="2"/>
        <v>0</v>
      </c>
      <c r="AQ27" s="46" t="s">
        <v>24</v>
      </c>
      <c r="AR27" s="491"/>
      <c r="AS27" s="43" t="s">
        <v>25</v>
      </c>
      <c r="AT27" s="20"/>
    </row>
    <row r="28" spans="1:46" ht="18.75">
      <c r="A28" s="44"/>
      <c r="B28" s="490" t="s">
        <v>40</v>
      </c>
      <c r="C28" s="63" t="s">
        <v>23</v>
      </c>
      <c r="D28" s="1"/>
      <c r="E28" s="1"/>
      <c r="F28" s="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5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1"/>
      <c r="AL28" s="1"/>
      <c r="AM28" s="1"/>
      <c r="AN28" s="311">
        <f t="shared" si="0"/>
        <v>0</v>
      </c>
      <c r="AO28" s="311">
        <f t="shared" si="1"/>
        <v>0</v>
      </c>
      <c r="AP28" s="311">
        <f t="shared" si="2"/>
        <v>0</v>
      </c>
      <c r="AQ28" s="203" t="s">
        <v>23</v>
      </c>
      <c r="AR28" s="490" t="s">
        <v>40</v>
      </c>
      <c r="AS28" s="43"/>
      <c r="AT28" s="20"/>
    </row>
    <row r="29" spans="1:46" ht="18.75">
      <c r="A29" s="44" t="s">
        <v>27</v>
      </c>
      <c r="B29" s="491"/>
      <c r="C29" s="64" t="s">
        <v>24</v>
      </c>
      <c r="D29" s="2"/>
      <c r="E29" s="2"/>
      <c r="F29" s="2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17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2"/>
      <c r="AL29" s="2"/>
      <c r="AM29" s="2"/>
      <c r="AN29" s="317">
        <f t="shared" si="0"/>
        <v>0</v>
      </c>
      <c r="AO29" s="317">
        <f t="shared" si="1"/>
        <v>0</v>
      </c>
      <c r="AP29" s="317">
        <f t="shared" si="2"/>
        <v>0</v>
      </c>
      <c r="AQ29" s="46" t="s">
        <v>24</v>
      </c>
      <c r="AR29" s="491"/>
      <c r="AS29" s="43" t="s">
        <v>27</v>
      </c>
      <c r="AT29" s="20"/>
    </row>
    <row r="30" spans="1:46" ht="18.75">
      <c r="A30" s="44"/>
      <c r="B30" s="490" t="s">
        <v>41</v>
      </c>
      <c r="C30" s="63" t="s">
        <v>23</v>
      </c>
      <c r="D30" s="1">
        <v>46</v>
      </c>
      <c r="E30" s="1">
        <v>2.8188</v>
      </c>
      <c r="F30" s="1">
        <v>1360.96</v>
      </c>
      <c r="G30" s="7">
        <v>62</v>
      </c>
      <c r="H30" s="7">
        <v>2.3012</v>
      </c>
      <c r="I30" s="7">
        <v>1415.528</v>
      </c>
      <c r="J30" s="7">
        <v>82</v>
      </c>
      <c r="K30" s="7">
        <v>2.9149</v>
      </c>
      <c r="L30" s="7">
        <v>2388.193</v>
      </c>
      <c r="M30" s="7">
        <v>116</v>
      </c>
      <c r="N30" s="7">
        <v>5.4993</v>
      </c>
      <c r="O30" s="7">
        <v>4391.375</v>
      </c>
      <c r="P30" s="7">
        <v>206</v>
      </c>
      <c r="Q30" s="7">
        <v>13.137</v>
      </c>
      <c r="R30" s="7">
        <v>6936.863</v>
      </c>
      <c r="S30" s="7">
        <v>271</v>
      </c>
      <c r="T30" s="7">
        <v>24.6533</v>
      </c>
      <c r="U30" s="7">
        <v>12911.398</v>
      </c>
      <c r="V30" s="7">
        <v>218</v>
      </c>
      <c r="W30" s="7">
        <v>13.7302</v>
      </c>
      <c r="X30" s="75">
        <v>9789.229</v>
      </c>
      <c r="Y30" s="7">
        <v>128</v>
      </c>
      <c r="Z30" s="7">
        <v>4.8572</v>
      </c>
      <c r="AA30" s="7">
        <v>5356.319</v>
      </c>
      <c r="AB30" s="7">
        <v>67</v>
      </c>
      <c r="AC30" s="7">
        <v>2.858</v>
      </c>
      <c r="AD30" s="7">
        <v>2873.316</v>
      </c>
      <c r="AE30" s="7">
        <v>67</v>
      </c>
      <c r="AF30" s="7">
        <v>1.9524</v>
      </c>
      <c r="AG30" s="7">
        <v>1820.533</v>
      </c>
      <c r="AH30" s="7">
        <v>53</v>
      </c>
      <c r="AI30" s="7">
        <v>1.7174</v>
      </c>
      <c r="AJ30" s="7">
        <v>1287.336</v>
      </c>
      <c r="AK30" s="1">
        <v>85</v>
      </c>
      <c r="AL30" s="1">
        <v>4.5</v>
      </c>
      <c r="AM30" s="1">
        <v>2896.897</v>
      </c>
      <c r="AN30" s="311">
        <f t="shared" si="0"/>
        <v>1401</v>
      </c>
      <c r="AO30" s="311">
        <f t="shared" si="1"/>
        <v>80.9397</v>
      </c>
      <c r="AP30" s="311">
        <f t="shared" si="2"/>
        <v>53427.94700000001</v>
      </c>
      <c r="AQ30" s="203" t="s">
        <v>23</v>
      </c>
      <c r="AR30" s="530" t="s">
        <v>41</v>
      </c>
      <c r="AS30" s="51"/>
      <c r="AT30" s="20"/>
    </row>
    <row r="31" spans="1:46" ht="18.75">
      <c r="A31" s="48"/>
      <c r="B31" s="491"/>
      <c r="C31" s="64" t="s">
        <v>24</v>
      </c>
      <c r="D31" s="2"/>
      <c r="E31" s="2"/>
      <c r="F31" s="2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117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2"/>
      <c r="AL31" s="2"/>
      <c r="AM31" s="2"/>
      <c r="AN31" s="317">
        <f t="shared" si="0"/>
        <v>0</v>
      </c>
      <c r="AO31" s="317">
        <f t="shared" si="1"/>
        <v>0</v>
      </c>
      <c r="AP31" s="317">
        <f t="shared" si="2"/>
        <v>0</v>
      </c>
      <c r="AQ31" s="49" t="s">
        <v>24</v>
      </c>
      <c r="AR31" s="531"/>
      <c r="AS31" s="50"/>
      <c r="AT31" s="20"/>
    </row>
    <row r="32" spans="1:46" ht="18.75">
      <c r="A32" s="44" t="s">
        <v>42</v>
      </c>
      <c r="B32" s="490" t="s">
        <v>43</v>
      </c>
      <c r="C32" s="63" t="s">
        <v>23</v>
      </c>
      <c r="D32" s="1">
        <v>1</v>
      </c>
      <c r="E32" s="1"/>
      <c r="F32" s="1">
        <v>387.72</v>
      </c>
      <c r="G32" s="7">
        <v>2</v>
      </c>
      <c r="H32" s="299">
        <v>0.055</v>
      </c>
      <c r="I32" s="7">
        <v>24.572</v>
      </c>
      <c r="J32" s="7"/>
      <c r="K32" s="7"/>
      <c r="L32" s="7"/>
      <c r="M32" s="7">
        <v>9</v>
      </c>
      <c r="N32" s="7">
        <v>0.0815</v>
      </c>
      <c r="O32" s="7">
        <v>2595.526</v>
      </c>
      <c r="P32" s="7">
        <v>2</v>
      </c>
      <c r="Q32" s="7">
        <v>0.0874</v>
      </c>
      <c r="R32" s="7">
        <v>54.935</v>
      </c>
      <c r="S32" s="7">
        <v>3</v>
      </c>
      <c r="T32" s="7">
        <v>0.0121</v>
      </c>
      <c r="U32" s="7">
        <v>1018.32</v>
      </c>
      <c r="V32" s="7">
        <v>1</v>
      </c>
      <c r="W32" s="7">
        <v>0.0454</v>
      </c>
      <c r="X32" s="75">
        <v>37.288</v>
      </c>
      <c r="Y32" s="7"/>
      <c r="Z32" s="7"/>
      <c r="AA32" s="7"/>
      <c r="AB32" s="7"/>
      <c r="AC32" s="7"/>
      <c r="AD32" s="7"/>
      <c r="AE32" s="7">
        <v>1</v>
      </c>
      <c r="AF32" s="7">
        <v>0</v>
      </c>
      <c r="AG32" s="7">
        <v>941.522</v>
      </c>
      <c r="AH32" s="7"/>
      <c r="AI32" s="7"/>
      <c r="AJ32" s="7"/>
      <c r="AK32" s="1">
        <v>2</v>
      </c>
      <c r="AL32" s="1">
        <v>0.0266</v>
      </c>
      <c r="AM32" s="1">
        <v>2105.869</v>
      </c>
      <c r="AN32" s="311">
        <f t="shared" si="0"/>
        <v>21</v>
      </c>
      <c r="AO32" s="311">
        <f t="shared" si="1"/>
        <v>0.30800000000000005</v>
      </c>
      <c r="AP32" s="311">
        <f t="shared" si="2"/>
        <v>7165.752</v>
      </c>
      <c r="AQ32" s="204" t="s">
        <v>23</v>
      </c>
      <c r="AR32" s="490" t="s">
        <v>43</v>
      </c>
      <c r="AS32" s="43" t="s">
        <v>42</v>
      </c>
      <c r="AT32" s="20"/>
    </row>
    <row r="33" spans="1:46" ht="18.75">
      <c r="A33" s="44" t="s">
        <v>44</v>
      </c>
      <c r="B33" s="491"/>
      <c r="C33" s="64" t="s">
        <v>24</v>
      </c>
      <c r="D33" s="2"/>
      <c r="E33" s="2"/>
      <c r="F33" s="2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117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2"/>
      <c r="AL33" s="2"/>
      <c r="AM33" s="2"/>
      <c r="AN33" s="317">
        <f t="shared" si="0"/>
        <v>0</v>
      </c>
      <c r="AO33" s="317">
        <f t="shared" si="1"/>
        <v>0</v>
      </c>
      <c r="AP33" s="317">
        <f t="shared" si="2"/>
        <v>0</v>
      </c>
      <c r="AQ33" s="46" t="s">
        <v>24</v>
      </c>
      <c r="AR33" s="491"/>
      <c r="AS33" s="43" t="s">
        <v>44</v>
      </c>
      <c r="AT33" s="20"/>
    </row>
    <row r="34" spans="1:46" ht="18.75">
      <c r="A34" s="44" t="s">
        <v>25</v>
      </c>
      <c r="B34" s="490" t="s">
        <v>45</v>
      </c>
      <c r="C34" s="63" t="s">
        <v>23</v>
      </c>
      <c r="D34" s="1"/>
      <c r="E34" s="1"/>
      <c r="F34" s="1"/>
      <c r="G34" s="7"/>
      <c r="H34" s="7"/>
      <c r="I34" s="7"/>
      <c r="J34" s="7"/>
      <c r="K34" s="7"/>
      <c r="L34" s="7"/>
      <c r="M34" s="7"/>
      <c r="N34" s="7"/>
      <c r="O34" s="7"/>
      <c r="P34" s="7">
        <v>2</v>
      </c>
      <c r="Q34" s="7">
        <v>0.0555</v>
      </c>
      <c r="R34" s="7">
        <v>29.32</v>
      </c>
      <c r="S34" s="7"/>
      <c r="T34" s="7"/>
      <c r="U34" s="7"/>
      <c r="V34" s="7">
        <v>1</v>
      </c>
      <c r="W34" s="7">
        <v>0.0062</v>
      </c>
      <c r="X34" s="75">
        <v>4.687</v>
      </c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1"/>
      <c r="AL34" s="1"/>
      <c r="AM34" s="1"/>
      <c r="AN34" s="311">
        <f t="shared" si="0"/>
        <v>3</v>
      </c>
      <c r="AO34" s="311">
        <f t="shared" si="1"/>
        <v>0.0617</v>
      </c>
      <c r="AP34" s="311">
        <f t="shared" si="2"/>
        <v>34.007</v>
      </c>
      <c r="AQ34" s="203" t="s">
        <v>23</v>
      </c>
      <c r="AR34" s="490" t="s">
        <v>45</v>
      </c>
      <c r="AS34" s="43" t="s">
        <v>25</v>
      </c>
      <c r="AT34" s="20"/>
    </row>
    <row r="35" spans="1:46" ht="18.75">
      <c r="A35" s="48" t="s">
        <v>27</v>
      </c>
      <c r="B35" s="491"/>
      <c r="C35" s="64" t="s">
        <v>24</v>
      </c>
      <c r="D35" s="2"/>
      <c r="E35" s="2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117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2"/>
      <c r="AL35" s="2"/>
      <c r="AM35" s="2"/>
      <c r="AN35" s="317">
        <f t="shared" si="0"/>
        <v>0</v>
      </c>
      <c r="AO35" s="317">
        <f t="shared" si="1"/>
        <v>0</v>
      </c>
      <c r="AP35" s="317">
        <f t="shared" si="2"/>
        <v>0</v>
      </c>
      <c r="AQ35" s="49" t="s">
        <v>24</v>
      </c>
      <c r="AR35" s="491"/>
      <c r="AS35" s="50" t="s">
        <v>27</v>
      </c>
      <c r="AT35" s="20"/>
    </row>
    <row r="36" spans="1:46" ht="18.75">
      <c r="A36" s="44" t="s">
        <v>46</v>
      </c>
      <c r="B36" s="490" t="s">
        <v>47</v>
      </c>
      <c r="C36" s="63" t="s">
        <v>23</v>
      </c>
      <c r="D36" s="1"/>
      <c r="E36" s="1"/>
      <c r="F36" s="1"/>
      <c r="G36" s="7"/>
      <c r="H36" s="7"/>
      <c r="I36" s="7"/>
      <c r="J36" s="7"/>
      <c r="K36" s="7"/>
      <c r="L36" s="113"/>
      <c r="M36" s="96"/>
      <c r="N36" s="7"/>
      <c r="O36" s="7"/>
      <c r="P36" s="7"/>
      <c r="Q36" s="7"/>
      <c r="R36" s="7"/>
      <c r="S36" s="7">
        <v>9</v>
      </c>
      <c r="T36" s="7">
        <v>8.169</v>
      </c>
      <c r="U36" s="7">
        <v>1015.512</v>
      </c>
      <c r="V36" s="7">
        <v>8</v>
      </c>
      <c r="W36" s="7">
        <v>7.1931</v>
      </c>
      <c r="X36" s="75">
        <v>968.816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1"/>
      <c r="AL36" s="1"/>
      <c r="AM36" s="1"/>
      <c r="AN36" s="311">
        <f t="shared" si="0"/>
        <v>17</v>
      </c>
      <c r="AO36" s="311">
        <f t="shared" si="1"/>
        <v>15.362100000000002</v>
      </c>
      <c r="AP36" s="311">
        <f t="shared" si="2"/>
        <v>1984.328</v>
      </c>
      <c r="AQ36" s="204" t="s">
        <v>23</v>
      </c>
      <c r="AR36" s="490" t="s">
        <v>47</v>
      </c>
      <c r="AS36" s="43" t="s">
        <v>46</v>
      </c>
      <c r="AT36" s="20"/>
    </row>
    <row r="37" spans="1:46" ht="18.75">
      <c r="A37" s="44" t="s">
        <v>25</v>
      </c>
      <c r="B37" s="491"/>
      <c r="C37" s="64" t="s">
        <v>24</v>
      </c>
      <c r="D37" s="2"/>
      <c r="E37" s="2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117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2"/>
      <c r="AL37" s="2"/>
      <c r="AM37" s="2"/>
      <c r="AN37" s="317">
        <f t="shared" si="0"/>
        <v>0</v>
      </c>
      <c r="AO37" s="317">
        <f t="shared" si="1"/>
        <v>0</v>
      </c>
      <c r="AP37" s="317">
        <f t="shared" si="2"/>
        <v>0</v>
      </c>
      <c r="AQ37" s="46" t="s">
        <v>24</v>
      </c>
      <c r="AR37" s="491"/>
      <c r="AS37" s="43" t="s">
        <v>25</v>
      </c>
      <c r="AT37" s="20"/>
    </row>
    <row r="38" spans="1:46" ht="18.75">
      <c r="A38" s="44" t="s">
        <v>27</v>
      </c>
      <c r="B38" s="490" t="s">
        <v>48</v>
      </c>
      <c r="C38" s="63" t="s">
        <v>23</v>
      </c>
      <c r="D38" s="1"/>
      <c r="E38" s="1"/>
      <c r="F38" s="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5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"/>
      <c r="AL38" s="1"/>
      <c r="AM38" s="1"/>
      <c r="AN38" s="311">
        <f t="shared" si="0"/>
        <v>0</v>
      </c>
      <c r="AO38" s="311">
        <f t="shared" si="1"/>
        <v>0</v>
      </c>
      <c r="AP38" s="311">
        <f t="shared" si="2"/>
        <v>0</v>
      </c>
      <c r="AQ38" s="203" t="s">
        <v>23</v>
      </c>
      <c r="AR38" s="490" t="s">
        <v>48</v>
      </c>
      <c r="AS38" s="43" t="s">
        <v>27</v>
      </c>
      <c r="AT38" s="20"/>
    </row>
    <row r="39" spans="1:46" ht="18.75">
      <c r="A39" s="48" t="s">
        <v>49</v>
      </c>
      <c r="B39" s="491"/>
      <c r="C39" s="64" t="s">
        <v>24</v>
      </c>
      <c r="D39" s="2"/>
      <c r="E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117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2"/>
      <c r="AL39" s="2"/>
      <c r="AM39" s="2"/>
      <c r="AN39" s="317">
        <f t="shared" si="0"/>
        <v>0</v>
      </c>
      <c r="AO39" s="317">
        <f t="shared" si="1"/>
        <v>0</v>
      </c>
      <c r="AP39" s="317">
        <f t="shared" si="2"/>
        <v>0</v>
      </c>
      <c r="AQ39" s="49" t="s">
        <v>24</v>
      </c>
      <c r="AR39" s="491"/>
      <c r="AS39" s="50" t="s">
        <v>49</v>
      </c>
      <c r="AT39" s="20"/>
    </row>
    <row r="40" spans="1:46" ht="18.75">
      <c r="A40" s="44"/>
      <c r="B40" s="490" t="s">
        <v>50</v>
      </c>
      <c r="C40" s="63" t="s">
        <v>23</v>
      </c>
      <c r="D40" s="1"/>
      <c r="E40" s="1"/>
      <c r="F40" s="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5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1"/>
      <c r="AL40" s="1"/>
      <c r="AM40" s="1"/>
      <c r="AN40" s="311">
        <f t="shared" si="0"/>
        <v>0</v>
      </c>
      <c r="AO40" s="311">
        <f t="shared" si="1"/>
        <v>0</v>
      </c>
      <c r="AP40" s="311">
        <f t="shared" si="2"/>
        <v>0</v>
      </c>
      <c r="AQ40" s="204" t="s">
        <v>23</v>
      </c>
      <c r="AR40" s="490" t="s">
        <v>50</v>
      </c>
      <c r="AS40" s="43"/>
      <c r="AT40" s="20"/>
    </row>
    <row r="41" spans="1:46" ht="18.75">
      <c r="A41" s="44" t="s">
        <v>51</v>
      </c>
      <c r="B41" s="491"/>
      <c r="C41" s="64" t="s">
        <v>24</v>
      </c>
      <c r="D41" s="2"/>
      <c r="E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117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2"/>
      <c r="AL41" s="2"/>
      <c r="AM41" s="2"/>
      <c r="AN41" s="317">
        <f t="shared" si="0"/>
        <v>0</v>
      </c>
      <c r="AO41" s="317">
        <f t="shared" si="1"/>
        <v>0</v>
      </c>
      <c r="AP41" s="317">
        <f t="shared" si="2"/>
        <v>0</v>
      </c>
      <c r="AQ41" s="46" t="s">
        <v>24</v>
      </c>
      <c r="AR41" s="491"/>
      <c r="AS41" s="43" t="s">
        <v>51</v>
      </c>
      <c r="AT41" s="20"/>
    </row>
    <row r="42" spans="1:46" ht="18.75">
      <c r="A42" s="44"/>
      <c r="B42" s="490" t="s">
        <v>52</v>
      </c>
      <c r="C42" s="63" t="s">
        <v>23</v>
      </c>
      <c r="D42" s="1"/>
      <c r="E42" s="1"/>
      <c r="F42" s="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5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1"/>
      <c r="AL42" s="1"/>
      <c r="AM42" s="1"/>
      <c r="AN42" s="311">
        <f t="shared" si="0"/>
        <v>0</v>
      </c>
      <c r="AO42" s="311">
        <f t="shared" si="1"/>
        <v>0</v>
      </c>
      <c r="AP42" s="311">
        <f t="shared" si="2"/>
        <v>0</v>
      </c>
      <c r="AQ42" s="203" t="s">
        <v>23</v>
      </c>
      <c r="AR42" s="490" t="s">
        <v>52</v>
      </c>
      <c r="AS42" s="43"/>
      <c r="AT42" s="20"/>
    </row>
    <row r="43" spans="1:46" ht="18.75">
      <c r="A43" s="44" t="s">
        <v>53</v>
      </c>
      <c r="B43" s="491"/>
      <c r="C43" s="64" t="s">
        <v>24</v>
      </c>
      <c r="D43" s="2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117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2"/>
      <c r="AL43" s="2"/>
      <c r="AM43" s="2"/>
      <c r="AN43" s="317">
        <f t="shared" si="0"/>
        <v>0</v>
      </c>
      <c r="AO43" s="317">
        <f t="shared" si="1"/>
        <v>0</v>
      </c>
      <c r="AP43" s="317">
        <f t="shared" si="2"/>
        <v>0</v>
      </c>
      <c r="AQ43" s="42" t="s">
        <v>24</v>
      </c>
      <c r="AR43" s="491"/>
      <c r="AS43" s="43" t="s">
        <v>53</v>
      </c>
      <c r="AT43" s="20"/>
    </row>
    <row r="44" spans="1:46" ht="18.75">
      <c r="A44" s="44"/>
      <c r="B44" s="490" t="s">
        <v>54</v>
      </c>
      <c r="C44" s="63" t="s">
        <v>23</v>
      </c>
      <c r="D44" s="1"/>
      <c r="E44" s="1"/>
      <c r="F44" s="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5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1"/>
      <c r="AL44" s="1"/>
      <c r="AM44" s="1"/>
      <c r="AN44" s="311">
        <f t="shared" si="0"/>
        <v>0</v>
      </c>
      <c r="AO44" s="311">
        <f t="shared" si="1"/>
        <v>0</v>
      </c>
      <c r="AP44" s="311">
        <f t="shared" si="2"/>
        <v>0</v>
      </c>
      <c r="AQ44" s="203" t="s">
        <v>23</v>
      </c>
      <c r="AR44" s="490" t="s">
        <v>54</v>
      </c>
      <c r="AS44" s="43"/>
      <c r="AT44" s="20"/>
    </row>
    <row r="45" spans="1:46" ht="18.75">
      <c r="A45" s="44" t="s">
        <v>27</v>
      </c>
      <c r="B45" s="491"/>
      <c r="C45" s="64" t="s">
        <v>24</v>
      </c>
      <c r="D45" s="2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117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2"/>
      <c r="AL45" s="2"/>
      <c r="AM45" s="2"/>
      <c r="AN45" s="317">
        <f t="shared" si="0"/>
        <v>0</v>
      </c>
      <c r="AO45" s="317">
        <f t="shared" si="1"/>
        <v>0</v>
      </c>
      <c r="AP45" s="317">
        <f t="shared" si="2"/>
        <v>0</v>
      </c>
      <c r="AQ45" s="46" t="s">
        <v>24</v>
      </c>
      <c r="AR45" s="491"/>
      <c r="AS45" s="52" t="s">
        <v>27</v>
      </c>
      <c r="AT45" s="20"/>
    </row>
    <row r="46" spans="1:46" ht="18.75">
      <c r="A46" s="44"/>
      <c r="B46" s="490" t="s">
        <v>55</v>
      </c>
      <c r="C46" s="63" t="s">
        <v>23</v>
      </c>
      <c r="D46" s="1"/>
      <c r="E46" s="1"/>
      <c r="F46" s="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5"/>
      <c r="Y46" s="7"/>
      <c r="Z46" s="7"/>
      <c r="AA46" s="7"/>
      <c r="AB46" s="7">
        <v>1</v>
      </c>
      <c r="AC46" s="7">
        <v>0.004</v>
      </c>
      <c r="AD46" s="7">
        <v>5.4</v>
      </c>
      <c r="AE46" s="7"/>
      <c r="AF46" s="7"/>
      <c r="AG46" s="7"/>
      <c r="AH46" s="7"/>
      <c r="AI46" s="7"/>
      <c r="AJ46" s="7"/>
      <c r="AK46" s="1"/>
      <c r="AL46" s="1"/>
      <c r="AM46" s="1"/>
      <c r="AN46" s="311">
        <f t="shared" si="0"/>
        <v>1</v>
      </c>
      <c r="AO46" s="311">
        <f t="shared" si="1"/>
        <v>0.004</v>
      </c>
      <c r="AP46" s="311">
        <f t="shared" si="2"/>
        <v>5.4</v>
      </c>
      <c r="AQ46" s="203" t="s">
        <v>111</v>
      </c>
      <c r="AR46" s="490" t="s">
        <v>55</v>
      </c>
      <c r="AS46" s="52"/>
      <c r="AT46" s="20"/>
    </row>
    <row r="47" spans="1:46" ht="18.75">
      <c r="A47" s="48"/>
      <c r="B47" s="491"/>
      <c r="C47" s="64" t="s">
        <v>24</v>
      </c>
      <c r="D47" s="2"/>
      <c r="E47" s="2"/>
      <c r="F47" s="2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117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2"/>
      <c r="AL47" s="2"/>
      <c r="AM47" s="2"/>
      <c r="AN47" s="317">
        <f t="shared" si="0"/>
        <v>0</v>
      </c>
      <c r="AO47" s="317">
        <f t="shared" si="1"/>
        <v>0</v>
      </c>
      <c r="AP47" s="317">
        <f t="shared" si="2"/>
        <v>0</v>
      </c>
      <c r="AQ47" s="49" t="s">
        <v>24</v>
      </c>
      <c r="AR47" s="491"/>
      <c r="AS47" s="53"/>
      <c r="AT47" s="20"/>
    </row>
    <row r="48" spans="1:46" ht="18.75">
      <c r="A48" s="44"/>
      <c r="B48" s="490" t="s">
        <v>56</v>
      </c>
      <c r="C48" s="63" t="s">
        <v>23</v>
      </c>
      <c r="D48" s="1"/>
      <c r="E48" s="1"/>
      <c r="F48" s="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5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1"/>
      <c r="AL48" s="1"/>
      <c r="AM48" s="1"/>
      <c r="AN48" s="311">
        <f t="shared" si="0"/>
        <v>0</v>
      </c>
      <c r="AO48" s="311">
        <f t="shared" si="1"/>
        <v>0</v>
      </c>
      <c r="AP48" s="311">
        <f t="shared" si="2"/>
        <v>0</v>
      </c>
      <c r="AQ48" s="204" t="s">
        <v>23</v>
      </c>
      <c r="AR48" s="490" t="s">
        <v>56</v>
      </c>
      <c r="AS48" s="52"/>
      <c r="AT48" s="20"/>
    </row>
    <row r="49" spans="1:46" ht="18.75">
      <c r="A49" s="44" t="s">
        <v>57</v>
      </c>
      <c r="B49" s="491"/>
      <c r="C49" s="64" t="s">
        <v>24</v>
      </c>
      <c r="D49" s="2"/>
      <c r="E49" s="2"/>
      <c r="F49" s="2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117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2"/>
      <c r="AL49" s="2"/>
      <c r="AM49" s="2"/>
      <c r="AN49" s="317">
        <f t="shared" si="0"/>
        <v>0</v>
      </c>
      <c r="AO49" s="317">
        <f t="shared" si="1"/>
        <v>0</v>
      </c>
      <c r="AP49" s="317">
        <f t="shared" si="2"/>
        <v>0</v>
      </c>
      <c r="AQ49" s="46" t="s">
        <v>24</v>
      </c>
      <c r="AR49" s="491"/>
      <c r="AS49" s="52" t="s">
        <v>57</v>
      </c>
      <c r="AT49" s="20"/>
    </row>
    <row r="50" spans="1:46" ht="18.75">
      <c r="A50" s="44"/>
      <c r="B50" s="490" t="s">
        <v>58</v>
      </c>
      <c r="C50" s="63" t="s">
        <v>23</v>
      </c>
      <c r="D50" s="1"/>
      <c r="E50" s="1"/>
      <c r="F50" s="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5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1"/>
      <c r="AL50" s="1"/>
      <c r="AM50" s="1"/>
      <c r="AN50" s="311">
        <f t="shared" si="0"/>
        <v>0</v>
      </c>
      <c r="AO50" s="311">
        <f t="shared" si="1"/>
        <v>0</v>
      </c>
      <c r="AP50" s="311">
        <f t="shared" si="2"/>
        <v>0</v>
      </c>
      <c r="AQ50" s="203" t="s">
        <v>23</v>
      </c>
      <c r="AR50" s="530" t="s">
        <v>58</v>
      </c>
      <c r="AS50" s="51"/>
      <c r="AT50" s="20"/>
    </row>
    <row r="51" spans="1:46" ht="18.75">
      <c r="A51" s="44"/>
      <c r="B51" s="491"/>
      <c r="C51" s="64" t="s">
        <v>24</v>
      </c>
      <c r="D51" s="2"/>
      <c r="E51" s="2"/>
      <c r="F51" s="2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117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2"/>
      <c r="AL51" s="2"/>
      <c r="AM51" s="2"/>
      <c r="AN51" s="317">
        <f t="shared" si="0"/>
        <v>0</v>
      </c>
      <c r="AO51" s="317">
        <f t="shared" si="1"/>
        <v>0</v>
      </c>
      <c r="AP51" s="317">
        <f t="shared" si="2"/>
        <v>0</v>
      </c>
      <c r="AQ51" s="46" t="s">
        <v>24</v>
      </c>
      <c r="AR51" s="531"/>
      <c r="AS51" s="52"/>
      <c r="AT51" s="20"/>
    </row>
    <row r="52" spans="1:46" ht="18.75">
      <c r="A52" s="44"/>
      <c r="B52" s="490" t="s">
        <v>59</v>
      </c>
      <c r="C52" s="63" t="s">
        <v>23</v>
      </c>
      <c r="D52" s="1"/>
      <c r="E52" s="1"/>
      <c r="F52" s="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5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1"/>
      <c r="AL52" s="1"/>
      <c r="AM52" s="1"/>
      <c r="AN52" s="311">
        <f t="shared" si="0"/>
        <v>0</v>
      </c>
      <c r="AO52" s="311">
        <f t="shared" si="1"/>
        <v>0</v>
      </c>
      <c r="AP52" s="311">
        <f t="shared" si="2"/>
        <v>0</v>
      </c>
      <c r="AQ52" s="203" t="s">
        <v>23</v>
      </c>
      <c r="AR52" s="490" t="s">
        <v>59</v>
      </c>
      <c r="AS52" s="52"/>
      <c r="AT52" s="20"/>
    </row>
    <row r="53" spans="1:46" ht="18.75">
      <c r="A53" s="44" t="s">
        <v>27</v>
      </c>
      <c r="B53" s="491"/>
      <c r="C53" s="64" t="s">
        <v>24</v>
      </c>
      <c r="D53" s="2"/>
      <c r="E53" s="2"/>
      <c r="F53" s="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117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2"/>
      <c r="AL53" s="2"/>
      <c r="AM53" s="2"/>
      <c r="AN53" s="317">
        <f t="shared" si="0"/>
        <v>0</v>
      </c>
      <c r="AO53" s="317">
        <f t="shared" si="1"/>
        <v>0</v>
      </c>
      <c r="AP53" s="317">
        <f t="shared" si="2"/>
        <v>0</v>
      </c>
      <c r="AQ53" s="46" t="s">
        <v>24</v>
      </c>
      <c r="AR53" s="491"/>
      <c r="AS53" s="52" t="s">
        <v>27</v>
      </c>
      <c r="AT53" s="20"/>
    </row>
    <row r="54" spans="1:46" ht="18.75">
      <c r="A54" s="44"/>
      <c r="B54" s="490" t="s">
        <v>60</v>
      </c>
      <c r="C54" s="63" t="s">
        <v>23</v>
      </c>
      <c r="D54" s="1">
        <v>4</v>
      </c>
      <c r="E54" s="1">
        <v>0.0683</v>
      </c>
      <c r="F54" s="1">
        <v>84.33</v>
      </c>
      <c r="G54" s="7">
        <v>7</v>
      </c>
      <c r="H54" s="7">
        <v>0.0953</v>
      </c>
      <c r="I54" s="7">
        <v>100.14</v>
      </c>
      <c r="J54" s="7">
        <v>3</v>
      </c>
      <c r="K54" s="7">
        <v>0.0405</v>
      </c>
      <c r="L54" s="7">
        <v>63.846</v>
      </c>
      <c r="M54" s="7">
        <v>2</v>
      </c>
      <c r="N54" s="7">
        <v>0.0505</v>
      </c>
      <c r="O54" s="7">
        <v>43.166</v>
      </c>
      <c r="P54" s="7">
        <v>13</v>
      </c>
      <c r="Q54" s="7">
        <v>0.2393</v>
      </c>
      <c r="R54" s="7">
        <v>175.847</v>
      </c>
      <c r="S54" s="7">
        <v>13</v>
      </c>
      <c r="T54" s="7">
        <v>0.2227</v>
      </c>
      <c r="U54" s="7">
        <v>189.323</v>
      </c>
      <c r="V54" s="7">
        <v>18</v>
      </c>
      <c r="W54" s="7">
        <v>0.4954</v>
      </c>
      <c r="X54" s="75">
        <v>493.928</v>
      </c>
      <c r="Y54" s="7">
        <v>10</v>
      </c>
      <c r="Z54" s="7">
        <v>0.1554</v>
      </c>
      <c r="AA54" s="7">
        <v>128.64</v>
      </c>
      <c r="AB54" s="7">
        <v>13</v>
      </c>
      <c r="AC54" s="7">
        <v>0.2533</v>
      </c>
      <c r="AD54" s="7">
        <v>239.468</v>
      </c>
      <c r="AE54" s="7">
        <v>18</v>
      </c>
      <c r="AF54" s="7">
        <v>0.2511</v>
      </c>
      <c r="AG54" s="7">
        <v>281.422</v>
      </c>
      <c r="AH54" s="7">
        <v>10</v>
      </c>
      <c r="AI54" s="7">
        <v>0.1351</v>
      </c>
      <c r="AJ54" s="7">
        <v>134.078</v>
      </c>
      <c r="AK54" s="1">
        <v>7</v>
      </c>
      <c r="AL54" s="1">
        <v>0.1629</v>
      </c>
      <c r="AM54" s="1">
        <v>151.932</v>
      </c>
      <c r="AN54" s="311">
        <f t="shared" si="0"/>
        <v>118</v>
      </c>
      <c r="AO54" s="311">
        <f t="shared" si="1"/>
        <v>2.1698</v>
      </c>
      <c r="AP54" s="311">
        <f t="shared" si="2"/>
        <v>2086.12</v>
      </c>
      <c r="AQ54" s="203" t="s">
        <v>23</v>
      </c>
      <c r="AR54" s="490" t="s">
        <v>60</v>
      </c>
      <c r="AS54" s="43"/>
      <c r="AT54" s="20"/>
    </row>
    <row r="55" spans="1:46" ht="18.75">
      <c r="A55" s="48"/>
      <c r="B55" s="491"/>
      <c r="C55" s="64" t="s">
        <v>24</v>
      </c>
      <c r="D55" s="2"/>
      <c r="E55" s="2"/>
      <c r="F55" s="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117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2"/>
      <c r="AL55" s="2"/>
      <c r="AM55" s="2"/>
      <c r="AN55" s="317">
        <f t="shared" si="0"/>
        <v>0</v>
      </c>
      <c r="AO55" s="317">
        <f t="shared" si="1"/>
        <v>0</v>
      </c>
      <c r="AP55" s="317">
        <f t="shared" si="2"/>
        <v>0</v>
      </c>
      <c r="AQ55" s="49" t="s">
        <v>24</v>
      </c>
      <c r="AR55" s="491"/>
      <c r="AS55" s="50"/>
      <c r="AT55" s="20"/>
    </row>
    <row r="56" spans="1:46" ht="18.75">
      <c r="A56" s="496" t="s">
        <v>101</v>
      </c>
      <c r="B56" s="497"/>
      <c r="C56" s="63" t="s">
        <v>23</v>
      </c>
      <c r="D56" s="1"/>
      <c r="E56" s="1"/>
      <c r="F56" s="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5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1"/>
      <c r="AL56" s="1"/>
      <c r="AM56" s="1"/>
      <c r="AN56" s="311">
        <f t="shared" si="0"/>
        <v>0</v>
      </c>
      <c r="AO56" s="311">
        <f t="shared" si="1"/>
        <v>0</v>
      </c>
      <c r="AP56" s="311">
        <f t="shared" si="2"/>
        <v>0</v>
      </c>
      <c r="AQ56" s="183" t="s">
        <v>23</v>
      </c>
      <c r="AR56" s="502" t="s">
        <v>102</v>
      </c>
      <c r="AS56" s="503"/>
      <c r="AT56" s="20"/>
    </row>
    <row r="57" spans="1:46" ht="18.75">
      <c r="A57" s="498"/>
      <c r="B57" s="499"/>
      <c r="C57" s="64" t="s">
        <v>24</v>
      </c>
      <c r="D57" s="2"/>
      <c r="E57" s="2"/>
      <c r="F57" s="2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117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2"/>
      <c r="AL57" s="2"/>
      <c r="AM57" s="2"/>
      <c r="AN57" s="317">
        <f t="shared" si="0"/>
        <v>0</v>
      </c>
      <c r="AO57" s="317">
        <f t="shared" si="1"/>
        <v>0</v>
      </c>
      <c r="AP57" s="317">
        <f t="shared" si="2"/>
        <v>0</v>
      </c>
      <c r="AQ57" s="55" t="s">
        <v>24</v>
      </c>
      <c r="AR57" s="504"/>
      <c r="AS57" s="505"/>
      <c r="AT57" s="20"/>
    </row>
    <row r="58" spans="1:46" ht="18.75">
      <c r="A58" s="21" t="s">
        <v>0</v>
      </c>
      <c r="C58" s="221" t="s">
        <v>23</v>
      </c>
      <c r="D58" s="192">
        <v>77</v>
      </c>
      <c r="E58" s="192">
        <v>2.4656</v>
      </c>
      <c r="F58" s="192">
        <v>2344.853</v>
      </c>
      <c r="G58" s="222">
        <v>62</v>
      </c>
      <c r="H58" s="222">
        <v>1.6152</v>
      </c>
      <c r="I58" s="222">
        <v>1618.564</v>
      </c>
      <c r="J58" s="222">
        <v>16</v>
      </c>
      <c r="K58" s="222">
        <v>0.5339</v>
      </c>
      <c r="L58" s="222">
        <v>501.154</v>
      </c>
      <c r="M58" s="222">
        <v>18</v>
      </c>
      <c r="N58" s="222">
        <v>0.4314</v>
      </c>
      <c r="O58" s="222">
        <v>466.365</v>
      </c>
      <c r="P58" s="222">
        <v>63</v>
      </c>
      <c r="Q58" s="222">
        <v>2.6129</v>
      </c>
      <c r="R58" s="222">
        <v>1529.522</v>
      </c>
      <c r="S58" s="222">
        <v>65</v>
      </c>
      <c r="T58" s="222">
        <v>2.9586</v>
      </c>
      <c r="U58" s="222">
        <v>1693.164</v>
      </c>
      <c r="V58" s="222">
        <v>74</v>
      </c>
      <c r="W58" s="222">
        <v>2.9125</v>
      </c>
      <c r="X58" s="227">
        <v>2030.084</v>
      </c>
      <c r="Y58" s="222">
        <v>58</v>
      </c>
      <c r="Z58" s="222">
        <v>1.868</v>
      </c>
      <c r="AA58" s="222">
        <v>1466.749</v>
      </c>
      <c r="AB58" s="222">
        <v>308</v>
      </c>
      <c r="AC58" s="222">
        <v>12.997</v>
      </c>
      <c r="AD58" s="222">
        <v>10865.034</v>
      </c>
      <c r="AE58" s="222">
        <v>335</v>
      </c>
      <c r="AF58" s="222">
        <v>14.4178</v>
      </c>
      <c r="AG58" s="222">
        <v>12161.34</v>
      </c>
      <c r="AH58" s="222">
        <v>282</v>
      </c>
      <c r="AI58" s="222">
        <v>11.8478</v>
      </c>
      <c r="AJ58" s="222">
        <v>9434.458</v>
      </c>
      <c r="AK58" s="192">
        <v>134</v>
      </c>
      <c r="AL58" s="192">
        <v>5.5839</v>
      </c>
      <c r="AM58" s="192">
        <v>4560.547</v>
      </c>
      <c r="AN58" s="383">
        <f t="shared" si="0"/>
        <v>1492</v>
      </c>
      <c r="AO58" s="383">
        <f t="shared" si="1"/>
        <v>60.2446</v>
      </c>
      <c r="AP58" s="383">
        <f t="shared" si="2"/>
        <v>48671.833999999995</v>
      </c>
      <c r="AQ58" s="200" t="s">
        <v>23</v>
      </c>
      <c r="AR58" s="56"/>
      <c r="AS58" s="43" t="s">
        <v>0</v>
      </c>
      <c r="AT58" s="20"/>
    </row>
    <row r="59" spans="1:46" ht="18.75">
      <c r="A59" s="500" t="s">
        <v>62</v>
      </c>
      <c r="B59" s="501"/>
      <c r="C59" s="63" t="s">
        <v>63</v>
      </c>
      <c r="D59" s="1"/>
      <c r="E59" s="11"/>
      <c r="F59" s="1"/>
      <c r="G59" s="7"/>
      <c r="H59" s="152"/>
      <c r="I59" s="7"/>
      <c r="J59" s="7"/>
      <c r="K59" s="152"/>
      <c r="L59" s="7"/>
      <c r="M59" s="7"/>
      <c r="N59" s="152"/>
      <c r="O59" s="7"/>
      <c r="P59" s="7"/>
      <c r="Q59" s="152"/>
      <c r="R59" s="7"/>
      <c r="S59" s="7"/>
      <c r="T59" s="152"/>
      <c r="U59" s="7"/>
      <c r="V59" s="7"/>
      <c r="W59" s="152"/>
      <c r="X59" s="75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152"/>
      <c r="AJ59" s="7"/>
      <c r="AK59" s="1"/>
      <c r="AL59" s="11"/>
      <c r="AM59" s="1"/>
      <c r="AN59" s="311"/>
      <c r="AO59" s="311">
        <f t="shared" si="1"/>
        <v>0</v>
      </c>
      <c r="AP59" s="311">
        <f t="shared" si="2"/>
        <v>0</v>
      </c>
      <c r="AQ59" s="205" t="s">
        <v>63</v>
      </c>
      <c r="AR59" s="494" t="s">
        <v>62</v>
      </c>
      <c r="AS59" s="495"/>
      <c r="AT59" s="20"/>
    </row>
    <row r="60" spans="1:46" ht="18.75">
      <c r="A60" s="35"/>
      <c r="B60" s="36"/>
      <c r="C60" s="64" t="s">
        <v>24</v>
      </c>
      <c r="D60" s="2"/>
      <c r="E60" s="2"/>
      <c r="F60" s="2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117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2"/>
      <c r="AL60" s="2"/>
      <c r="AM60" s="2"/>
      <c r="AN60" s="317">
        <f aca="true" t="shared" si="3" ref="AN60:AP61">+D60+G60+J60+M60+P60+S60+V60+Y60+AB60+AE60+AH60+AK60</f>
        <v>0</v>
      </c>
      <c r="AO60" s="317">
        <f t="shared" si="3"/>
        <v>0</v>
      </c>
      <c r="AP60" s="317">
        <f t="shared" si="3"/>
        <v>0</v>
      </c>
      <c r="AQ60" s="55" t="s">
        <v>24</v>
      </c>
      <c r="AR60" s="36"/>
      <c r="AS60" s="50"/>
      <c r="AT60" s="20"/>
    </row>
    <row r="61" spans="1:46" s="322" customFormat="1" ht="18.75">
      <c r="A61" s="335" t="s">
        <v>0</v>
      </c>
      <c r="C61" s="382" t="s">
        <v>23</v>
      </c>
      <c r="D61" s="383">
        <f aca="true" t="shared" si="4" ref="D61:I61">+D6+D8+D10+D12+D14+D16+D18+D20+D22+D24+D26+D28+D30+D32+D34+D36+D38+D40+D42+D44+D46+D48+D50+D52+D54+D56+D58</f>
        <v>128</v>
      </c>
      <c r="E61" s="383">
        <f t="shared" si="4"/>
        <v>5.3527</v>
      </c>
      <c r="F61" s="383">
        <f t="shared" si="4"/>
        <v>4177.863</v>
      </c>
      <c r="G61" s="383">
        <f t="shared" si="4"/>
        <v>133</v>
      </c>
      <c r="H61" s="383">
        <f t="shared" si="4"/>
        <v>4.0667</v>
      </c>
      <c r="I61" s="383">
        <f t="shared" si="4"/>
        <v>3158.804</v>
      </c>
      <c r="J61" s="383">
        <f aca="true" t="shared" si="5" ref="J61:AM61">+J6+J8+J10+J12+J14+J16+J18+J20+J22+J24+J26+J28+J30+J32+J34+J36+J38+J40+J42+J44+J46+J48+J50+J52+J54+J56+J58</f>
        <v>101</v>
      </c>
      <c r="K61" s="383">
        <f t="shared" si="5"/>
        <v>3.4893</v>
      </c>
      <c r="L61" s="383">
        <f t="shared" si="5"/>
        <v>2953.193</v>
      </c>
      <c r="M61" s="383">
        <f t="shared" si="5"/>
        <v>145</v>
      </c>
      <c r="N61" s="383">
        <f t="shared" si="5"/>
        <v>6.0627</v>
      </c>
      <c r="O61" s="383">
        <f t="shared" si="5"/>
        <v>7496.432</v>
      </c>
      <c r="P61" s="383">
        <f t="shared" si="5"/>
        <v>286</v>
      </c>
      <c r="Q61" s="383">
        <f t="shared" si="5"/>
        <v>16.1321</v>
      </c>
      <c r="R61" s="383">
        <f t="shared" si="5"/>
        <v>8726.487000000001</v>
      </c>
      <c r="S61" s="383">
        <v>361</v>
      </c>
      <c r="T61" s="383">
        <v>36.0157</v>
      </c>
      <c r="U61" s="383">
        <v>16827.717</v>
      </c>
      <c r="V61" s="383">
        <f t="shared" si="5"/>
        <v>320</v>
      </c>
      <c r="W61" s="383">
        <f t="shared" si="5"/>
        <v>24.382800000000003</v>
      </c>
      <c r="X61" s="384">
        <f t="shared" si="5"/>
        <v>13324.032000000001</v>
      </c>
      <c r="Y61" s="383">
        <f t="shared" si="5"/>
        <v>196</v>
      </c>
      <c r="Z61" s="383">
        <f t="shared" si="5"/>
        <v>6.8806</v>
      </c>
      <c r="AA61" s="383">
        <f t="shared" si="5"/>
        <v>6951.7080000000005</v>
      </c>
      <c r="AB61" s="383">
        <f t="shared" si="5"/>
        <v>389</v>
      </c>
      <c r="AC61" s="383">
        <f t="shared" si="5"/>
        <v>16.1123</v>
      </c>
      <c r="AD61" s="383">
        <f t="shared" si="5"/>
        <v>13983.217999999999</v>
      </c>
      <c r="AE61" s="383">
        <f t="shared" si="5"/>
        <v>421</v>
      </c>
      <c r="AF61" s="383">
        <f t="shared" si="5"/>
        <v>16.621299999999998</v>
      </c>
      <c r="AG61" s="383">
        <f t="shared" si="5"/>
        <v>15204.817</v>
      </c>
      <c r="AH61" s="383">
        <f t="shared" si="5"/>
        <v>345</v>
      </c>
      <c r="AI61" s="383">
        <f t="shared" si="5"/>
        <v>13.700299999999999</v>
      </c>
      <c r="AJ61" s="383">
        <f t="shared" si="5"/>
        <v>10855.872000000001</v>
      </c>
      <c r="AK61" s="383">
        <f t="shared" si="5"/>
        <v>228</v>
      </c>
      <c r="AL61" s="383">
        <f t="shared" si="5"/>
        <v>10.273399999999999</v>
      </c>
      <c r="AM61" s="383">
        <f t="shared" si="5"/>
        <v>9715.244999999999</v>
      </c>
      <c r="AN61" s="383">
        <f t="shared" si="3"/>
        <v>3053</v>
      </c>
      <c r="AO61" s="383">
        <f t="shared" si="3"/>
        <v>159.08990000000003</v>
      </c>
      <c r="AP61" s="383">
        <f t="shared" si="3"/>
        <v>113375.38799999999</v>
      </c>
      <c r="AQ61" s="385" t="s">
        <v>23</v>
      </c>
      <c r="AR61" s="306"/>
      <c r="AS61" s="307" t="s">
        <v>0</v>
      </c>
      <c r="AT61" s="301"/>
    </row>
    <row r="62" spans="1:46" s="322" customFormat="1" ht="18.75">
      <c r="A62" s="484" t="s">
        <v>89</v>
      </c>
      <c r="B62" s="485"/>
      <c r="C62" s="378" t="s">
        <v>63</v>
      </c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79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2" t="s">
        <v>63</v>
      </c>
      <c r="AR62" s="492" t="s">
        <v>100</v>
      </c>
      <c r="AS62" s="493"/>
      <c r="AT62" s="301"/>
    </row>
    <row r="63" spans="1:46" s="322" customFormat="1" ht="18.75">
      <c r="A63" s="364"/>
      <c r="B63" s="314"/>
      <c r="C63" s="380" t="s">
        <v>24</v>
      </c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>
        <v>0</v>
      </c>
      <c r="T63" s="317">
        <v>0</v>
      </c>
      <c r="U63" s="317">
        <v>0</v>
      </c>
      <c r="V63" s="317"/>
      <c r="W63" s="317"/>
      <c r="X63" s="381"/>
      <c r="Y63" s="317"/>
      <c r="Z63" s="317"/>
      <c r="AA63" s="317"/>
      <c r="AB63" s="317"/>
      <c r="AC63" s="317"/>
      <c r="AD63" s="317"/>
      <c r="AE63" s="317"/>
      <c r="AF63" s="317"/>
      <c r="AG63" s="317"/>
      <c r="AH63" s="317">
        <f>AH7+AH9+AH11+AH13+AH15+AH17+AH19+AH21+AH23+AH25+AH27+AH29+AH31+AH33+AH35+AH37+AH39+AH41+AH43+AH45+AH47+AH49+AH51+AH53+AH55+AH57+AH60</f>
        <v>0</v>
      </c>
      <c r="AI63" s="317">
        <f>AI7+AI9+AI11+AI13+AI15+AI17+AI19+AI21+AI23+AI25+AI27+AI29+AI31+AI33+AI35+AI37+AI39+AI41+AI43+AI45+AI47+AI49+AI51+AI53+AI55+AI57+AI60</f>
        <v>0</v>
      </c>
      <c r="AJ63" s="317">
        <f>AJ7+AJ9+AJ11+AJ13+AJ15+AJ17+AJ19+AJ21+AJ23+AJ25+AJ27+AJ29+AJ31+AJ33+AJ35+AJ37+AJ39+AJ41+AJ43+AJ45+AJ47+AJ49+AJ51+AJ53+AJ55+AJ57+AJ60</f>
        <v>0</v>
      </c>
      <c r="AK63" s="317"/>
      <c r="AL63" s="317"/>
      <c r="AM63" s="317"/>
      <c r="AN63" s="317">
        <f aca="true" t="shared" si="6" ref="AN63:AN69">+D63+G63+J63+M63+P63+S63+V63+Y63+AB63+AE63+AH63+AK63</f>
        <v>0</v>
      </c>
      <c r="AO63" s="317">
        <f aca="true" t="shared" si="7" ref="AO63:AO68">+E63+H63+K63+N63+Q63+T63+W63+Z63+AC63+AF63+AI63+AL63</f>
        <v>0</v>
      </c>
      <c r="AP63" s="317">
        <f aca="true" t="shared" si="8" ref="AP63:AP68">+F63+I63+L63+O63+R63+U63+X63+AA63+AD63+AG63+AJ63+AM63</f>
        <v>0</v>
      </c>
      <c r="AQ63" s="318" t="s">
        <v>24</v>
      </c>
      <c r="AR63" s="319"/>
      <c r="AS63" s="320"/>
      <c r="AT63" s="301"/>
    </row>
    <row r="64" spans="1:46" ht="18.75">
      <c r="A64" s="44" t="s">
        <v>65</v>
      </c>
      <c r="B64" s="490" t="s">
        <v>66</v>
      </c>
      <c r="C64" s="63" t="s">
        <v>23</v>
      </c>
      <c r="D64" s="1"/>
      <c r="E64" s="1"/>
      <c r="F64" s="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5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1"/>
      <c r="AL64" s="1"/>
      <c r="AM64" s="1"/>
      <c r="AN64" s="311">
        <f t="shared" si="6"/>
        <v>0</v>
      </c>
      <c r="AO64" s="311">
        <f t="shared" si="7"/>
        <v>0</v>
      </c>
      <c r="AP64" s="311">
        <f t="shared" si="8"/>
        <v>0</v>
      </c>
      <c r="AQ64" s="42" t="s">
        <v>23</v>
      </c>
      <c r="AR64" s="530" t="s">
        <v>66</v>
      </c>
      <c r="AS64" s="57" t="s">
        <v>65</v>
      </c>
      <c r="AT64" s="20"/>
    </row>
    <row r="65" spans="1:46" ht="18.75">
      <c r="A65" s="44"/>
      <c r="B65" s="491"/>
      <c r="C65" s="64" t="s">
        <v>24</v>
      </c>
      <c r="D65" s="2"/>
      <c r="E65" s="2"/>
      <c r="F65" s="2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117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2"/>
      <c r="AL65" s="2"/>
      <c r="AM65" s="2"/>
      <c r="AN65" s="317">
        <f t="shared" si="6"/>
        <v>0</v>
      </c>
      <c r="AO65" s="317">
        <f t="shared" si="7"/>
        <v>0</v>
      </c>
      <c r="AP65" s="317">
        <f t="shared" si="8"/>
        <v>0</v>
      </c>
      <c r="AQ65" s="46" t="s">
        <v>24</v>
      </c>
      <c r="AR65" s="531"/>
      <c r="AS65" s="43"/>
      <c r="AT65" s="20"/>
    </row>
    <row r="66" spans="1:46" ht="18.75">
      <c r="A66" s="44" t="s">
        <v>67</v>
      </c>
      <c r="B66" s="490" t="s">
        <v>68</v>
      </c>
      <c r="C66" s="63" t="s">
        <v>23</v>
      </c>
      <c r="D66" s="1"/>
      <c r="E66" s="1"/>
      <c r="F66" s="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5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1"/>
      <c r="AL66" s="1"/>
      <c r="AM66" s="1"/>
      <c r="AN66" s="311">
        <f t="shared" si="6"/>
        <v>0</v>
      </c>
      <c r="AO66" s="311">
        <f t="shared" si="7"/>
        <v>0</v>
      </c>
      <c r="AP66" s="311">
        <f t="shared" si="8"/>
        <v>0</v>
      </c>
      <c r="AQ66" s="203" t="s">
        <v>23</v>
      </c>
      <c r="AR66" s="490" t="s">
        <v>68</v>
      </c>
      <c r="AS66" s="43" t="s">
        <v>67</v>
      </c>
      <c r="AT66" s="20"/>
    </row>
    <row r="67" spans="1:46" ht="18.75">
      <c r="A67" s="48" t="s">
        <v>49</v>
      </c>
      <c r="B67" s="491"/>
      <c r="C67" s="64" t="s">
        <v>24</v>
      </c>
      <c r="D67" s="2"/>
      <c r="E67" s="2"/>
      <c r="F67" s="2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117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2"/>
      <c r="AL67" s="2"/>
      <c r="AM67" s="2"/>
      <c r="AN67" s="317">
        <f t="shared" si="6"/>
        <v>0</v>
      </c>
      <c r="AO67" s="317">
        <f t="shared" si="7"/>
        <v>0</v>
      </c>
      <c r="AP67" s="317">
        <f t="shared" si="8"/>
        <v>0</v>
      </c>
      <c r="AQ67" s="49" t="s">
        <v>24</v>
      </c>
      <c r="AR67" s="491"/>
      <c r="AS67" s="50" t="s">
        <v>49</v>
      </c>
      <c r="AT67" s="20"/>
    </row>
    <row r="68" spans="1:46" s="322" customFormat="1" ht="18.75">
      <c r="A68" s="450" t="s">
        <v>94</v>
      </c>
      <c r="B68" s="451"/>
      <c r="C68" s="378" t="s">
        <v>23</v>
      </c>
      <c r="D68" s="311">
        <f>D61+D62+D64+D66</f>
        <v>128</v>
      </c>
      <c r="E68" s="311">
        <f>+E61+E64+E66</f>
        <v>5.3527</v>
      </c>
      <c r="F68" s="311">
        <f>F61+F62+F64+F66</f>
        <v>4177.863</v>
      </c>
      <c r="G68" s="311">
        <f>G61+G62+G64+G66</f>
        <v>133</v>
      </c>
      <c r="H68" s="311">
        <f>+H61+H64+H66</f>
        <v>4.0667</v>
      </c>
      <c r="I68" s="311">
        <f>I61+I62+I64+I66</f>
        <v>3158.804</v>
      </c>
      <c r="J68" s="311">
        <f>J61+J62+J64+J66</f>
        <v>101</v>
      </c>
      <c r="K68" s="311">
        <f>+K61+K64+K66</f>
        <v>3.4893</v>
      </c>
      <c r="L68" s="311">
        <f>L61+L62+L64+L66</f>
        <v>2953.193</v>
      </c>
      <c r="M68" s="311">
        <f>M61+M62+M64+M66</f>
        <v>145</v>
      </c>
      <c r="N68" s="311">
        <f>+N61+N64+N66</f>
        <v>6.0627</v>
      </c>
      <c r="O68" s="311">
        <f>O61+O62+O64+O66</f>
        <v>7496.432</v>
      </c>
      <c r="P68" s="311">
        <f>P61+P62+P64+P66</f>
        <v>286</v>
      </c>
      <c r="Q68" s="311">
        <f>+Q61+Q64+Q66</f>
        <v>16.1321</v>
      </c>
      <c r="R68" s="311">
        <f>R61+R62+R64+R66</f>
        <v>8726.487000000001</v>
      </c>
      <c r="S68" s="311">
        <f>S61+S62+S64+S66</f>
        <v>361</v>
      </c>
      <c r="T68" s="311">
        <f>+T61+T64+T66</f>
        <v>36.0157</v>
      </c>
      <c r="U68" s="311">
        <f>U61+U62+U64+U66</f>
        <v>16827.717</v>
      </c>
      <c r="V68" s="311">
        <f>V61+V62+V64+V66</f>
        <v>320</v>
      </c>
      <c r="W68" s="311">
        <f>+W61+W64+W66</f>
        <v>24.382800000000003</v>
      </c>
      <c r="X68" s="379">
        <f>X61+X62+X64+X66</f>
        <v>13324.032000000001</v>
      </c>
      <c r="Y68" s="311">
        <f>Y61+Y62+Y64+Y66</f>
        <v>196</v>
      </c>
      <c r="Z68" s="311">
        <f>+Z61+Z64+Z66</f>
        <v>6.8806</v>
      </c>
      <c r="AA68" s="311">
        <f>AA61+AA62+AA64+AA66</f>
        <v>6951.7080000000005</v>
      </c>
      <c r="AB68" s="311">
        <f>AB61+AB62+AB64+AB66</f>
        <v>389</v>
      </c>
      <c r="AC68" s="311">
        <f>+AC61+AC64+AC66</f>
        <v>16.1123</v>
      </c>
      <c r="AD68" s="311">
        <f>AD61+AD62+AD64+AD66</f>
        <v>13983.217999999999</v>
      </c>
      <c r="AE68" s="311">
        <f>AE61+AE62+AE64+AE66</f>
        <v>421</v>
      </c>
      <c r="AF68" s="311">
        <f>+AF61+AF64+AF66</f>
        <v>16.621299999999998</v>
      </c>
      <c r="AG68" s="311">
        <f>AG61+AG62+AG64+AG66</f>
        <v>15204.817</v>
      </c>
      <c r="AH68" s="311">
        <f>AH61+AH62+AH64+AH66</f>
        <v>345</v>
      </c>
      <c r="AI68" s="311">
        <f>+AI61+AI64+AI66</f>
        <v>13.700299999999999</v>
      </c>
      <c r="AJ68" s="311">
        <f>AJ61+AJ62+AJ64+AJ66</f>
        <v>10855.872000000001</v>
      </c>
      <c r="AK68" s="311">
        <f>AK61+AK62+AK64+AK66</f>
        <v>228</v>
      </c>
      <c r="AL68" s="311">
        <f>+AL61+AL64+AL66</f>
        <v>10.273399999999999</v>
      </c>
      <c r="AM68" s="311">
        <f>AM61+AM62+AM64+AM66</f>
        <v>9715.244999999999</v>
      </c>
      <c r="AN68" s="311">
        <f t="shared" si="6"/>
        <v>3053</v>
      </c>
      <c r="AO68" s="311">
        <f t="shared" si="7"/>
        <v>159.08990000000003</v>
      </c>
      <c r="AP68" s="311">
        <f t="shared" si="8"/>
        <v>113375.38799999999</v>
      </c>
      <c r="AQ68" s="305" t="s">
        <v>23</v>
      </c>
      <c r="AR68" s="532" t="s">
        <v>95</v>
      </c>
      <c r="AS68" s="460"/>
      <c r="AT68" s="301"/>
    </row>
    <row r="69" spans="1:46" s="322" customFormat="1" ht="18.75">
      <c r="A69" s="452"/>
      <c r="B69" s="453"/>
      <c r="C69" s="380" t="s">
        <v>24</v>
      </c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81"/>
      <c r="Y69" s="317"/>
      <c r="Z69" s="317"/>
      <c r="AA69" s="317"/>
      <c r="AB69" s="317"/>
      <c r="AC69" s="317"/>
      <c r="AD69" s="317"/>
      <c r="AE69" s="317"/>
      <c r="AF69" s="317"/>
      <c r="AG69" s="317"/>
      <c r="AH69" s="317">
        <f>+AH63+AH65+AH67</f>
        <v>0</v>
      </c>
      <c r="AI69" s="317">
        <f>+AI63+AI65+AI67</f>
        <v>0</v>
      </c>
      <c r="AJ69" s="317">
        <f>+AJ63+AJ65+AJ67</f>
        <v>0</v>
      </c>
      <c r="AK69" s="317"/>
      <c r="AL69" s="317"/>
      <c r="AM69" s="317"/>
      <c r="AN69" s="317">
        <f t="shared" si="6"/>
        <v>0</v>
      </c>
      <c r="AO69" s="317">
        <f aca="true" t="shared" si="9" ref="AN69:AP71">+E69+H69+K69+N69+Q69+T69+W69+Z69+AC69+AF69+AI69+AL69</f>
        <v>0</v>
      </c>
      <c r="AP69" s="317">
        <f t="shared" si="9"/>
        <v>0</v>
      </c>
      <c r="AQ69" s="318" t="s">
        <v>24</v>
      </c>
      <c r="AR69" s="533"/>
      <c r="AS69" s="462"/>
      <c r="AT69" s="301"/>
    </row>
    <row r="70" spans="1:46" ht="19.5" thickBot="1">
      <c r="A70" s="528" t="s">
        <v>96</v>
      </c>
      <c r="B70" s="529"/>
      <c r="C70" s="16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0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8"/>
      <c r="AL70" s="9"/>
      <c r="AM70" s="9"/>
      <c r="AN70" s="325">
        <f t="shared" si="9"/>
        <v>0</v>
      </c>
      <c r="AO70" s="325">
        <f t="shared" si="9"/>
        <v>0</v>
      </c>
      <c r="AP70" s="325">
        <f t="shared" si="9"/>
        <v>0</v>
      </c>
      <c r="AQ70" s="525" t="s">
        <v>96</v>
      </c>
      <c r="AR70" s="526"/>
      <c r="AS70" s="527"/>
      <c r="AT70" s="20"/>
    </row>
    <row r="71" spans="1:46" s="322" customFormat="1" ht="19.5" thickBot="1">
      <c r="A71" s="468" t="s">
        <v>98</v>
      </c>
      <c r="B71" s="469"/>
      <c r="C71" s="431"/>
      <c r="D71" s="325">
        <f>D68+D69</f>
        <v>128</v>
      </c>
      <c r="E71" s="325">
        <f>E68+E69</f>
        <v>5.3527</v>
      </c>
      <c r="F71" s="325">
        <f>F68+F69</f>
        <v>4177.863</v>
      </c>
      <c r="G71" s="325">
        <f aca="true" t="shared" si="10" ref="G71:L71">G68+G69</f>
        <v>133</v>
      </c>
      <c r="H71" s="325">
        <f t="shared" si="10"/>
        <v>4.0667</v>
      </c>
      <c r="I71" s="325">
        <f t="shared" si="10"/>
        <v>3158.804</v>
      </c>
      <c r="J71" s="325">
        <f t="shared" si="10"/>
        <v>101</v>
      </c>
      <c r="K71" s="325">
        <f t="shared" si="10"/>
        <v>3.4893</v>
      </c>
      <c r="L71" s="325">
        <f t="shared" si="10"/>
        <v>2953.193</v>
      </c>
      <c r="M71" s="325">
        <f aca="true" t="shared" si="11" ref="M71:AM71">M68+M69</f>
        <v>145</v>
      </c>
      <c r="N71" s="325">
        <f t="shared" si="11"/>
        <v>6.0627</v>
      </c>
      <c r="O71" s="325">
        <f t="shared" si="11"/>
        <v>7496.432</v>
      </c>
      <c r="P71" s="325">
        <f t="shared" si="11"/>
        <v>286</v>
      </c>
      <c r="Q71" s="325">
        <f t="shared" si="11"/>
        <v>16.1321</v>
      </c>
      <c r="R71" s="325">
        <f t="shared" si="11"/>
        <v>8726.487000000001</v>
      </c>
      <c r="S71" s="325">
        <f t="shared" si="11"/>
        <v>361</v>
      </c>
      <c r="T71" s="325">
        <f>T68+T69</f>
        <v>36.0157</v>
      </c>
      <c r="U71" s="325">
        <f>U68+U69</f>
        <v>16827.717</v>
      </c>
      <c r="V71" s="325">
        <f>V68+V69+V70</f>
        <v>320</v>
      </c>
      <c r="W71" s="325">
        <f>W68+W69+W70</f>
        <v>24.382800000000003</v>
      </c>
      <c r="X71" s="435">
        <f>X68+X69+X70</f>
        <v>13324.032000000001</v>
      </c>
      <c r="Y71" s="325">
        <f t="shared" si="11"/>
        <v>196</v>
      </c>
      <c r="Z71" s="325">
        <f t="shared" si="11"/>
        <v>6.8806</v>
      </c>
      <c r="AA71" s="325">
        <f t="shared" si="11"/>
        <v>6951.7080000000005</v>
      </c>
      <c r="AB71" s="325">
        <f t="shared" si="11"/>
        <v>389</v>
      </c>
      <c r="AC71" s="325">
        <f t="shared" si="11"/>
        <v>16.1123</v>
      </c>
      <c r="AD71" s="325">
        <f t="shared" si="11"/>
        <v>13983.217999999999</v>
      </c>
      <c r="AE71" s="325">
        <f t="shared" si="11"/>
        <v>421</v>
      </c>
      <c r="AF71" s="325">
        <f t="shared" si="11"/>
        <v>16.621299999999998</v>
      </c>
      <c r="AG71" s="325">
        <f t="shared" si="11"/>
        <v>15204.817</v>
      </c>
      <c r="AH71" s="325">
        <f t="shared" si="11"/>
        <v>345</v>
      </c>
      <c r="AI71" s="325">
        <f t="shared" si="11"/>
        <v>13.700299999999999</v>
      </c>
      <c r="AJ71" s="325">
        <f t="shared" si="11"/>
        <v>10855.872000000001</v>
      </c>
      <c r="AK71" s="325">
        <f t="shared" si="11"/>
        <v>228</v>
      </c>
      <c r="AL71" s="325">
        <f t="shared" si="11"/>
        <v>10.273399999999999</v>
      </c>
      <c r="AM71" s="325">
        <f t="shared" si="11"/>
        <v>9715.244999999999</v>
      </c>
      <c r="AN71" s="325">
        <f>+D71+G71+J71+M71+P71+S71+V71+Y71+AB71+AE71+AH71+AK71</f>
        <v>3053</v>
      </c>
      <c r="AO71" s="325">
        <f t="shared" si="9"/>
        <v>159.08990000000003</v>
      </c>
      <c r="AP71" s="325">
        <f>+F71+I71+L71+O71+R71+U71+X71+AA71+AD71+AG71+AJ71+AM71</f>
        <v>113375.38799999999</v>
      </c>
      <c r="AQ71" s="456" t="s">
        <v>98</v>
      </c>
      <c r="AR71" s="457"/>
      <c r="AS71" s="458"/>
      <c r="AT71" s="301"/>
    </row>
    <row r="72" spans="24:44" ht="18.75">
      <c r="X72" s="159" t="s">
        <v>86</v>
      </c>
      <c r="AN72" s="334"/>
      <c r="AR72" s="58" t="s">
        <v>86</v>
      </c>
    </row>
  </sheetData>
  <sheetProtection/>
  <mergeCells count="80">
    <mergeCell ref="D3:F3"/>
    <mergeCell ref="V3:X3"/>
    <mergeCell ref="S3:U3"/>
    <mergeCell ref="AN3:AP3"/>
    <mergeCell ref="AK3:AM3"/>
    <mergeCell ref="AH3:AJ3"/>
    <mergeCell ref="AE3:AG3"/>
    <mergeCell ref="AB3:AD3"/>
    <mergeCell ref="Y3:AA3"/>
    <mergeCell ref="P3:R3"/>
    <mergeCell ref="A70:B70"/>
    <mergeCell ref="A59:B59"/>
    <mergeCell ref="B44:B45"/>
    <mergeCell ref="B46:B47"/>
    <mergeCell ref="B48:B49"/>
    <mergeCell ref="A56:B57"/>
    <mergeCell ref="B52:B53"/>
    <mergeCell ref="B54:B55"/>
    <mergeCell ref="B50:B51"/>
    <mergeCell ref="M3:O3"/>
    <mergeCell ref="J3:L3"/>
    <mergeCell ref="G3:I3"/>
    <mergeCell ref="B20:B21"/>
    <mergeCell ref="B18:B19"/>
    <mergeCell ref="B6:B7"/>
    <mergeCell ref="B8:B9"/>
    <mergeCell ref="B10:B11"/>
    <mergeCell ref="B12:B13"/>
    <mergeCell ref="B14:B15"/>
    <mergeCell ref="B34:B35"/>
    <mergeCell ref="B16:B17"/>
    <mergeCell ref="AR22:AR23"/>
    <mergeCell ref="AR24:AR25"/>
    <mergeCell ref="AR26:AR27"/>
    <mergeCell ref="B22:B23"/>
    <mergeCell ref="B24:B25"/>
    <mergeCell ref="B26:B27"/>
    <mergeCell ref="B28:B29"/>
    <mergeCell ref="B30:B31"/>
    <mergeCell ref="AR8:AR9"/>
    <mergeCell ref="AR10:AR11"/>
    <mergeCell ref="AR12:AR13"/>
    <mergeCell ref="AR14:AR15"/>
    <mergeCell ref="AR30:AR31"/>
    <mergeCell ref="AR32:AR33"/>
    <mergeCell ref="AR20:AR21"/>
    <mergeCell ref="B32:B33"/>
    <mergeCell ref="A71:B71"/>
    <mergeCell ref="B64:B65"/>
    <mergeCell ref="B66:B67"/>
    <mergeCell ref="B36:B37"/>
    <mergeCell ref="B38:B39"/>
    <mergeCell ref="A62:B62"/>
    <mergeCell ref="A68:B69"/>
    <mergeCell ref="B40:B41"/>
    <mergeCell ref="B42:B43"/>
    <mergeCell ref="AQ71:AS71"/>
    <mergeCell ref="AR62:AS62"/>
    <mergeCell ref="AR64:AR65"/>
    <mergeCell ref="AR66:AR67"/>
    <mergeCell ref="AQ70:AS70"/>
    <mergeCell ref="AR68:AS69"/>
    <mergeCell ref="AR56:AS57"/>
    <mergeCell ref="AR59:AS59"/>
    <mergeCell ref="AR42:AR43"/>
    <mergeCell ref="AR44:AR45"/>
    <mergeCell ref="AR46:AR47"/>
    <mergeCell ref="AR48:AR49"/>
    <mergeCell ref="AR50:AR51"/>
    <mergeCell ref="AR52:AR53"/>
    <mergeCell ref="AR40:AR41"/>
    <mergeCell ref="A1:X1"/>
    <mergeCell ref="AR54:AR55"/>
    <mergeCell ref="AR28:AR29"/>
    <mergeCell ref="AR34:AR35"/>
    <mergeCell ref="AR36:AR37"/>
    <mergeCell ref="AR38:AR39"/>
    <mergeCell ref="AR16:AR17"/>
    <mergeCell ref="AR18:AR19"/>
    <mergeCell ref="AR6:AR7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  <ignoredErrors>
    <ignoredError sqref="D68:AL68 AH69:AJ6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72"/>
  <sheetViews>
    <sheetView zoomScale="50" zoomScaleNormal="50" zoomScalePageLayoutView="0" workbookViewId="0" topLeftCell="A1">
      <selection activeCell="D6" sqref="D6"/>
    </sheetView>
  </sheetViews>
  <sheetFormatPr defaultColWidth="10.625" defaultRowHeight="13.5"/>
  <cols>
    <col min="1" max="1" width="5.75390625" style="14" customWidth="1"/>
    <col min="2" max="2" width="20.625" style="14" customWidth="1"/>
    <col min="3" max="3" width="9.625" style="14" customWidth="1"/>
    <col min="4" max="4" width="13.375" style="13" bestFit="1" customWidth="1"/>
    <col min="5" max="5" width="15.25390625" style="13" customWidth="1"/>
    <col min="6" max="6" width="18.75390625" style="13" customWidth="1"/>
    <col min="7" max="8" width="15.25390625" style="13" bestFit="1" customWidth="1"/>
    <col min="9" max="9" width="18.75390625" style="13" customWidth="1"/>
    <col min="10" max="10" width="15.25390625" style="13" bestFit="1" customWidth="1"/>
    <col min="11" max="11" width="16.625" style="13" customWidth="1"/>
    <col min="12" max="12" width="19.125" style="13" customWidth="1"/>
    <col min="13" max="13" width="15.25390625" style="13" bestFit="1" customWidth="1"/>
    <col min="14" max="14" width="16.625" style="13" customWidth="1"/>
    <col min="15" max="15" width="19.50390625" style="13" customWidth="1"/>
    <col min="16" max="16" width="15.50390625" style="13" customWidth="1"/>
    <col min="17" max="17" width="16.625" style="13" customWidth="1"/>
    <col min="18" max="18" width="19.375" style="13" customWidth="1"/>
    <col min="19" max="19" width="14.125" style="13" customWidth="1"/>
    <col min="20" max="20" width="16.625" style="13" customWidth="1"/>
    <col min="21" max="21" width="19.25390625" style="13" customWidth="1"/>
    <col min="22" max="22" width="15.25390625" style="13" bestFit="1" customWidth="1"/>
    <col min="23" max="23" width="16.625" style="13" customWidth="1"/>
    <col min="24" max="24" width="18.75390625" style="13" customWidth="1"/>
    <col min="25" max="25" width="13.375" style="13" bestFit="1" customWidth="1"/>
    <col min="26" max="26" width="16.625" style="13" customWidth="1"/>
    <col min="27" max="27" width="19.375" style="13" customWidth="1"/>
    <col min="28" max="28" width="15.25390625" style="13" bestFit="1" customWidth="1"/>
    <col min="29" max="29" width="16.625" style="13" customWidth="1"/>
    <col min="30" max="30" width="19.125" style="13" customWidth="1"/>
    <col min="31" max="31" width="14.50390625" style="13" customWidth="1"/>
    <col min="32" max="32" width="16.625" style="13" customWidth="1"/>
    <col min="33" max="33" width="18.75390625" style="13" customWidth="1"/>
    <col min="34" max="34" width="14.375" style="13" customWidth="1"/>
    <col min="35" max="35" width="16.625" style="13" customWidth="1"/>
    <col min="36" max="36" width="18.875" style="13" customWidth="1"/>
    <col min="37" max="37" width="16.25390625" style="13" customWidth="1"/>
    <col min="38" max="38" width="16.625" style="13" customWidth="1"/>
    <col min="39" max="39" width="18.75390625" style="13" customWidth="1"/>
    <col min="40" max="40" width="15.50390625" style="326" customWidth="1"/>
    <col min="41" max="41" width="18.625" style="326" customWidth="1"/>
    <col min="42" max="42" width="20.50390625" style="326" customWidth="1"/>
    <col min="43" max="43" width="9.50390625" style="14" customWidth="1"/>
    <col min="44" max="44" width="22.625" style="14" customWidth="1"/>
    <col min="45" max="45" width="5.875" style="14" customWidth="1"/>
    <col min="46" max="46" width="10.625" style="14" customWidth="1"/>
    <col min="47" max="47" width="15.375" style="14" customWidth="1"/>
    <col min="48" max="48" width="15.875" style="14" bestFit="1" customWidth="1"/>
    <col min="49" max="49" width="20.125" style="14" bestFit="1" customWidth="1"/>
    <col min="50" max="16384" width="10.625" style="14" customWidth="1"/>
  </cols>
  <sheetData>
    <row r="1" spans="1:24" ht="32.25">
      <c r="A1" s="489" t="s">
        <v>104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</row>
    <row r="2" spans="1:45" ht="19.5" thickBot="1">
      <c r="A2" s="16" t="s">
        <v>77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 t="s">
        <v>105</v>
      </c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324"/>
      <c r="AO2" s="324"/>
      <c r="AP2" s="324"/>
      <c r="AQ2" s="19"/>
      <c r="AR2" s="20"/>
      <c r="AS2" s="20"/>
    </row>
    <row r="3" spans="1:46" ht="18.75">
      <c r="A3" s="21"/>
      <c r="D3" s="22" t="s">
        <v>2</v>
      </c>
      <c r="E3" s="23"/>
      <c r="F3" s="23"/>
      <c r="G3" s="22" t="s">
        <v>3</v>
      </c>
      <c r="H3" s="23"/>
      <c r="I3" s="23"/>
      <c r="J3" s="22" t="s">
        <v>4</v>
      </c>
      <c r="K3" s="23"/>
      <c r="L3" s="23"/>
      <c r="M3" s="22" t="s">
        <v>5</v>
      </c>
      <c r="N3" s="23"/>
      <c r="O3" s="23"/>
      <c r="P3" s="22" t="s">
        <v>6</v>
      </c>
      <c r="Q3" s="23"/>
      <c r="R3" s="23"/>
      <c r="S3" s="22" t="s">
        <v>7</v>
      </c>
      <c r="T3" s="23"/>
      <c r="U3" s="23"/>
      <c r="V3" s="24" t="s">
        <v>8</v>
      </c>
      <c r="W3" s="59"/>
      <c r="X3" s="60"/>
      <c r="Y3" s="24" t="s">
        <v>9</v>
      </c>
      <c r="Z3" s="23"/>
      <c r="AA3" s="23"/>
      <c r="AB3" s="22" t="s">
        <v>10</v>
      </c>
      <c r="AC3" s="23"/>
      <c r="AD3" s="23"/>
      <c r="AE3" s="22" t="s">
        <v>11</v>
      </c>
      <c r="AF3" s="23"/>
      <c r="AG3" s="23"/>
      <c r="AH3" s="22" t="s">
        <v>12</v>
      </c>
      <c r="AI3" s="23"/>
      <c r="AJ3" s="23"/>
      <c r="AK3" s="22" t="s">
        <v>13</v>
      </c>
      <c r="AL3" s="23"/>
      <c r="AM3" s="23"/>
      <c r="AN3" s="437" t="s">
        <v>14</v>
      </c>
      <c r="AO3" s="328"/>
      <c r="AP3" s="328"/>
      <c r="AQ3" s="25"/>
      <c r="AR3" s="26"/>
      <c r="AS3" s="27"/>
      <c r="AT3" s="20"/>
    </row>
    <row r="4" spans="1:46" ht="18.75">
      <c r="A4" s="21"/>
      <c r="D4" s="29" t="s">
        <v>15</v>
      </c>
      <c r="E4" s="29" t="s">
        <v>16</v>
      </c>
      <c r="F4" s="29" t="s">
        <v>17</v>
      </c>
      <c r="G4" s="29" t="s">
        <v>15</v>
      </c>
      <c r="H4" s="29" t="s">
        <v>16</v>
      </c>
      <c r="I4" s="29" t="s">
        <v>17</v>
      </c>
      <c r="J4" s="29" t="s">
        <v>15</v>
      </c>
      <c r="K4" s="29" t="s">
        <v>16</v>
      </c>
      <c r="L4" s="29" t="s">
        <v>17</v>
      </c>
      <c r="M4" s="29" t="s">
        <v>15</v>
      </c>
      <c r="N4" s="29" t="s">
        <v>16</v>
      </c>
      <c r="O4" s="29" t="s">
        <v>17</v>
      </c>
      <c r="P4" s="29" t="s">
        <v>15</v>
      </c>
      <c r="Q4" s="29" t="s">
        <v>16</v>
      </c>
      <c r="R4" s="29" t="s">
        <v>17</v>
      </c>
      <c r="S4" s="29" t="s">
        <v>15</v>
      </c>
      <c r="T4" s="29" t="s">
        <v>16</v>
      </c>
      <c r="U4" s="29" t="s">
        <v>17</v>
      </c>
      <c r="V4" s="29" t="s">
        <v>15</v>
      </c>
      <c r="W4" s="29" t="s">
        <v>16</v>
      </c>
      <c r="X4" s="61" t="s">
        <v>17</v>
      </c>
      <c r="Y4" s="29" t="s">
        <v>15</v>
      </c>
      <c r="Z4" s="29" t="s">
        <v>16</v>
      </c>
      <c r="AA4" s="29" t="s">
        <v>17</v>
      </c>
      <c r="AB4" s="29" t="s">
        <v>15</v>
      </c>
      <c r="AC4" s="29" t="s">
        <v>16</v>
      </c>
      <c r="AD4" s="29" t="s">
        <v>17</v>
      </c>
      <c r="AE4" s="29" t="s">
        <v>15</v>
      </c>
      <c r="AF4" s="29" t="s">
        <v>16</v>
      </c>
      <c r="AG4" s="29" t="s">
        <v>17</v>
      </c>
      <c r="AH4" s="29" t="s">
        <v>15</v>
      </c>
      <c r="AI4" s="29" t="s">
        <v>16</v>
      </c>
      <c r="AJ4" s="29" t="s">
        <v>17</v>
      </c>
      <c r="AK4" s="29" t="s">
        <v>15</v>
      </c>
      <c r="AL4" s="29" t="s">
        <v>16</v>
      </c>
      <c r="AM4" s="29" t="s">
        <v>17</v>
      </c>
      <c r="AN4" s="330" t="s">
        <v>15</v>
      </c>
      <c r="AO4" s="330" t="s">
        <v>16</v>
      </c>
      <c r="AP4" s="330" t="s">
        <v>17</v>
      </c>
      <c r="AQ4" s="33"/>
      <c r="AR4" s="20"/>
      <c r="AS4" s="34"/>
      <c r="AT4" s="20"/>
    </row>
    <row r="5" spans="1:46" ht="18.75">
      <c r="A5" s="35"/>
      <c r="B5" s="36"/>
      <c r="C5" s="36"/>
      <c r="D5" s="37" t="s">
        <v>18</v>
      </c>
      <c r="E5" s="37" t="s">
        <v>19</v>
      </c>
      <c r="F5" s="37" t="s">
        <v>20</v>
      </c>
      <c r="G5" s="37" t="s">
        <v>18</v>
      </c>
      <c r="H5" s="37" t="s">
        <v>19</v>
      </c>
      <c r="I5" s="37" t="s">
        <v>20</v>
      </c>
      <c r="J5" s="37" t="s">
        <v>18</v>
      </c>
      <c r="K5" s="37" t="s">
        <v>19</v>
      </c>
      <c r="L5" s="37" t="s">
        <v>20</v>
      </c>
      <c r="M5" s="37" t="s">
        <v>18</v>
      </c>
      <c r="N5" s="37" t="s">
        <v>19</v>
      </c>
      <c r="O5" s="37" t="s">
        <v>20</v>
      </c>
      <c r="P5" s="37" t="s">
        <v>18</v>
      </c>
      <c r="Q5" s="37" t="s">
        <v>19</v>
      </c>
      <c r="R5" s="37" t="s">
        <v>20</v>
      </c>
      <c r="S5" s="37" t="s">
        <v>18</v>
      </c>
      <c r="T5" s="37" t="s">
        <v>19</v>
      </c>
      <c r="U5" s="37" t="s">
        <v>20</v>
      </c>
      <c r="V5" s="37" t="s">
        <v>18</v>
      </c>
      <c r="W5" s="37" t="s">
        <v>19</v>
      </c>
      <c r="X5" s="62" t="s">
        <v>20</v>
      </c>
      <c r="Y5" s="37" t="s">
        <v>18</v>
      </c>
      <c r="Z5" s="37" t="s">
        <v>19</v>
      </c>
      <c r="AA5" s="37" t="s">
        <v>20</v>
      </c>
      <c r="AB5" s="37" t="s">
        <v>18</v>
      </c>
      <c r="AC5" s="37" t="s">
        <v>19</v>
      </c>
      <c r="AD5" s="37" t="s">
        <v>20</v>
      </c>
      <c r="AE5" s="37" t="s">
        <v>18</v>
      </c>
      <c r="AF5" s="37" t="s">
        <v>19</v>
      </c>
      <c r="AG5" s="37" t="s">
        <v>20</v>
      </c>
      <c r="AH5" s="37" t="s">
        <v>18</v>
      </c>
      <c r="AI5" s="37" t="s">
        <v>19</v>
      </c>
      <c r="AJ5" s="37" t="s">
        <v>20</v>
      </c>
      <c r="AK5" s="37" t="s">
        <v>18</v>
      </c>
      <c r="AL5" s="37" t="s">
        <v>19</v>
      </c>
      <c r="AM5" s="37" t="s">
        <v>20</v>
      </c>
      <c r="AN5" s="332" t="s">
        <v>18</v>
      </c>
      <c r="AO5" s="332" t="s">
        <v>19</v>
      </c>
      <c r="AP5" s="332" t="s">
        <v>20</v>
      </c>
      <c r="AQ5" s="40"/>
      <c r="AR5" s="36"/>
      <c r="AS5" s="41"/>
      <c r="AT5" s="20"/>
    </row>
    <row r="6" spans="1:46" ht="18.75">
      <c r="A6" s="44" t="s">
        <v>21</v>
      </c>
      <c r="B6" s="490" t="s">
        <v>22</v>
      </c>
      <c r="C6" s="63" t="s">
        <v>23</v>
      </c>
      <c r="D6" s="1">
        <f>SUM('㈱塩釜:牡鹿'!D6)</f>
        <v>0</v>
      </c>
      <c r="E6" s="1">
        <f>SUM('㈱塩釜:牡鹿'!E6)</f>
        <v>0</v>
      </c>
      <c r="F6" s="1">
        <f>SUM('㈱塩釜:牡鹿'!F6)</f>
        <v>0</v>
      </c>
      <c r="G6" s="1">
        <f>SUM('㈱塩釜:牡鹿'!G6)</f>
        <v>0</v>
      </c>
      <c r="H6" s="1">
        <f>SUM('㈱塩釜:牡鹿'!H6)</f>
        <v>0</v>
      </c>
      <c r="I6" s="1">
        <f>SUM('㈱塩釜:牡鹿'!I6)</f>
        <v>0</v>
      </c>
      <c r="J6" s="1">
        <f>SUM('㈱塩釜:牡鹿'!J6)</f>
        <v>0</v>
      </c>
      <c r="K6" s="1">
        <f>SUM('㈱塩釜:牡鹿'!K6)</f>
        <v>0</v>
      </c>
      <c r="L6" s="1">
        <f>SUM('㈱塩釜:牡鹿'!L6)</f>
        <v>0</v>
      </c>
      <c r="M6" s="1">
        <f>SUM('㈱塩釜:牡鹿'!M6)</f>
        <v>0</v>
      </c>
      <c r="N6" s="1">
        <f>SUM('㈱塩釜:牡鹿'!N6)</f>
        <v>0</v>
      </c>
      <c r="O6" s="1">
        <f>SUM('㈱塩釜:牡鹿'!O6)</f>
        <v>0</v>
      </c>
      <c r="P6" s="1">
        <f>SUM('㈱塩釜:牡鹿'!P6)</f>
        <v>4</v>
      </c>
      <c r="Q6" s="1">
        <f>SUM('㈱塩釜:牡鹿'!Q6)</f>
        <v>267.813</v>
      </c>
      <c r="R6" s="1">
        <f>SUM('㈱塩釜:牡鹿'!R6)</f>
        <v>77708.53</v>
      </c>
      <c r="S6" s="1">
        <f>SUM('㈱塩釜:牡鹿'!S6)</f>
        <v>16</v>
      </c>
      <c r="T6" s="1">
        <f>SUM('㈱塩釜:牡鹿'!T6)</f>
        <v>592.2525</v>
      </c>
      <c r="U6" s="1">
        <f>SUM('㈱塩釜:牡鹿'!U6)</f>
        <v>205253.46899999998</v>
      </c>
      <c r="V6" s="1">
        <f>SUM('㈱塩釜:牡鹿'!V6)</f>
        <v>33</v>
      </c>
      <c r="W6" s="1">
        <f>SUM('㈱塩釜:牡鹿'!W6)</f>
        <v>1878.6655</v>
      </c>
      <c r="X6" s="4">
        <f>SUM('㈱塩釜:牡鹿'!X6)</f>
        <v>528974.432</v>
      </c>
      <c r="Y6" s="1">
        <f>SUM('㈱塩釜:牡鹿'!Y6)</f>
        <v>31</v>
      </c>
      <c r="Z6" s="1">
        <f>SUM('㈱塩釜:牡鹿'!Z6)</f>
        <v>1248.3495000000003</v>
      </c>
      <c r="AA6" s="1">
        <f>SUM('㈱塩釜:牡鹿'!AA6)</f>
        <v>526501.0630248903</v>
      </c>
      <c r="AB6" s="1">
        <f>SUM('㈱塩釜:牡鹿'!AB6)</f>
        <v>1</v>
      </c>
      <c r="AC6" s="1">
        <f>SUM('㈱塩釜:牡鹿'!AC6)</f>
        <v>133.552</v>
      </c>
      <c r="AD6" s="1">
        <f>SUM('㈱塩釜:牡鹿'!AD6)</f>
        <v>42297.752</v>
      </c>
      <c r="AE6" s="1">
        <f>SUM('㈱塩釜:牡鹿'!AE6)</f>
        <v>0</v>
      </c>
      <c r="AF6" s="1">
        <f>SUM('㈱塩釜:牡鹿'!AF6)</f>
        <v>0</v>
      </c>
      <c r="AG6" s="1">
        <f>SUM('㈱塩釜:牡鹿'!AG6)</f>
        <v>0</v>
      </c>
      <c r="AH6" s="1">
        <f>SUM('㈱塩釜:牡鹿'!AH6)</f>
        <v>1</v>
      </c>
      <c r="AI6" s="1">
        <f>SUM('㈱塩釜:牡鹿'!AI6)</f>
        <v>0.011</v>
      </c>
      <c r="AJ6" s="1">
        <f>SUM('㈱塩釜:牡鹿'!AJ6)</f>
        <v>6.534</v>
      </c>
      <c r="AK6" s="1">
        <f>SUM('㈱塩釜:牡鹿'!AK6)</f>
        <v>0</v>
      </c>
      <c r="AL6" s="1">
        <f>SUM('㈱塩釜:牡鹿'!AL6)</f>
        <v>0</v>
      </c>
      <c r="AM6" s="1">
        <f>SUM('㈱塩釜:牡鹿'!AM6)</f>
        <v>0</v>
      </c>
      <c r="AN6" s="311">
        <f>SUM('㈱塩釜:牡鹿'!AN6)</f>
        <v>86</v>
      </c>
      <c r="AO6" s="311">
        <f>SUM('㈱塩釜:牡鹿'!AO6)</f>
        <v>4120.6435</v>
      </c>
      <c r="AP6" s="311">
        <f>SUM('㈱塩釜:牡鹿'!AP6)</f>
        <v>1380741.78002489</v>
      </c>
      <c r="AQ6" s="204" t="s">
        <v>23</v>
      </c>
      <c r="AR6" s="490" t="s">
        <v>22</v>
      </c>
      <c r="AS6" s="43" t="s">
        <v>21</v>
      </c>
      <c r="AT6" s="20"/>
    </row>
    <row r="7" spans="1:46" ht="18.75">
      <c r="A7" s="44"/>
      <c r="B7" s="491"/>
      <c r="C7" s="64" t="s">
        <v>24</v>
      </c>
      <c r="D7" s="2">
        <f>SUM('㈱塩釜:牡鹿'!D7)</f>
        <v>0</v>
      </c>
      <c r="E7" s="2">
        <f>SUM('㈱塩釜:牡鹿'!E7)</f>
        <v>0</v>
      </c>
      <c r="F7" s="2">
        <f>SUM('㈱塩釜:牡鹿'!F7)</f>
        <v>0</v>
      </c>
      <c r="G7" s="2">
        <f>SUM('㈱塩釜:牡鹿'!G7)</f>
        <v>0</v>
      </c>
      <c r="H7" s="2">
        <f>SUM('㈱塩釜:牡鹿'!H7)</f>
        <v>0</v>
      </c>
      <c r="I7" s="2">
        <f>SUM('㈱塩釜:牡鹿'!I7)</f>
        <v>0</v>
      </c>
      <c r="J7" s="2">
        <f>SUM('㈱塩釜:牡鹿'!J7)</f>
        <v>0</v>
      </c>
      <c r="K7" s="2">
        <f>SUM('㈱塩釜:牡鹿'!K7)</f>
        <v>0</v>
      </c>
      <c r="L7" s="2">
        <f>SUM('㈱塩釜:牡鹿'!L7)</f>
        <v>0</v>
      </c>
      <c r="M7" s="2">
        <f>SUM('㈱塩釜:牡鹿'!M7)</f>
        <v>0</v>
      </c>
      <c r="N7" s="2">
        <f>SUM('㈱塩釜:牡鹿'!N7)</f>
        <v>0</v>
      </c>
      <c r="O7" s="2">
        <f>SUM('㈱塩釜:牡鹿'!O7)</f>
        <v>0</v>
      </c>
      <c r="P7" s="2">
        <f>SUM('㈱塩釜:牡鹿'!P7)</f>
        <v>40</v>
      </c>
      <c r="Q7" s="2">
        <f>SUM('㈱塩釜:牡鹿'!Q7)</f>
        <v>2202.23</v>
      </c>
      <c r="R7" s="2">
        <f>SUM('㈱塩釜:牡鹿'!R7)</f>
        <v>956011.5210927118</v>
      </c>
      <c r="S7" s="2">
        <f>SUM('㈱塩釜:牡鹿'!S7)</f>
        <v>42</v>
      </c>
      <c r="T7" s="2">
        <f>SUM('㈱塩釜:牡鹿'!T7)</f>
        <v>2317.183</v>
      </c>
      <c r="U7" s="2">
        <f>SUM('㈱塩釜:牡鹿'!U7)</f>
        <v>1107830.98454714</v>
      </c>
      <c r="V7" s="2">
        <f>SUM('㈱塩釜:牡鹿'!V7)</f>
        <v>115</v>
      </c>
      <c r="W7" s="2">
        <f>SUM('㈱塩釜:牡鹿'!W7)</f>
        <v>7907.5455</v>
      </c>
      <c r="X7" s="5">
        <f>SUM('㈱塩釜:牡鹿'!X7)</f>
        <v>2489753.417601231</v>
      </c>
      <c r="Y7" s="2">
        <f>SUM('㈱塩釜:牡鹿'!Y7)</f>
        <v>81</v>
      </c>
      <c r="Z7" s="2">
        <f>SUM('㈱塩釜:牡鹿'!Z7)</f>
        <v>2764.6571999999996</v>
      </c>
      <c r="AA7" s="2">
        <f>SUM('㈱塩釜:牡鹿'!AA7)</f>
        <v>1388004.202953367</v>
      </c>
      <c r="AB7" s="2">
        <f>SUM('㈱塩釜:牡鹿'!AB7)</f>
        <v>29</v>
      </c>
      <c r="AC7" s="2">
        <f>SUM('㈱塩釜:牡鹿'!AC7)</f>
        <v>422.92999999999995</v>
      </c>
      <c r="AD7" s="2">
        <f>SUM('㈱塩釜:牡鹿'!AD7)</f>
        <v>347387.2756073586</v>
      </c>
      <c r="AE7" s="2">
        <f>SUM('㈱塩釜:牡鹿'!AE7)</f>
        <v>0</v>
      </c>
      <c r="AF7" s="2">
        <f>SUM('㈱塩釜:牡鹿'!AF7)</f>
        <v>0</v>
      </c>
      <c r="AG7" s="2">
        <f>SUM('㈱塩釜:牡鹿'!AG7)</f>
        <v>0</v>
      </c>
      <c r="AH7" s="2">
        <f>SUM('㈱塩釜:牡鹿'!AH7)</f>
        <v>0</v>
      </c>
      <c r="AI7" s="2">
        <f>SUM('㈱塩釜:牡鹿'!AI7)</f>
        <v>0</v>
      </c>
      <c r="AJ7" s="2">
        <f>SUM('㈱塩釜:牡鹿'!AJ7)</f>
        <v>0</v>
      </c>
      <c r="AK7" s="2">
        <f>SUM('㈱塩釜:牡鹿'!AK7)</f>
        <v>0</v>
      </c>
      <c r="AL7" s="2">
        <f>SUM('㈱塩釜:牡鹿'!AL7)</f>
        <v>0</v>
      </c>
      <c r="AM7" s="2">
        <f>SUM('㈱塩釜:牡鹿'!AM7)</f>
        <v>0</v>
      </c>
      <c r="AN7" s="317">
        <f>SUM('㈱塩釜:牡鹿'!AN7)</f>
        <v>307</v>
      </c>
      <c r="AO7" s="317">
        <f>SUM('㈱塩釜:牡鹿'!AO7)</f>
        <v>15614.545699999997</v>
      </c>
      <c r="AP7" s="317">
        <f>SUM('㈱塩釜:牡鹿'!AP7)</f>
        <v>6288987.401801809</v>
      </c>
      <c r="AQ7" s="46" t="s">
        <v>24</v>
      </c>
      <c r="AR7" s="491"/>
      <c r="AS7" s="43"/>
      <c r="AT7" s="20"/>
    </row>
    <row r="8" spans="1:46" ht="18.75">
      <c r="A8" s="44" t="s">
        <v>25</v>
      </c>
      <c r="B8" s="490" t="s">
        <v>26</v>
      </c>
      <c r="C8" s="63" t="s">
        <v>23</v>
      </c>
      <c r="D8" s="1">
        <f>SUM('㈱塩釜:牡鹿'!D8)</f>
        <v>7</v>
      </c>
      <c r="E8" s="1">
        <f>SUM('㈱塩釜:牡鹿'!E8)</f>
        <v>1417.877</v>
      </c>
      <c r="F8" s="1">
        <f>SUM('㈱塩釜:牡鹿'!F8)</f>
        <v>107149.723</v>
      </c>
      <c r="G8" s="1">
        <f>SUM('㈱塩釜:牡鹿'!G8)</f>
        <v>2</v>
      </c>
      <c r="H8" s="1">
        <f>SUM('㈱塩釜:牡鹿'!H8)</f>
        <v>274.102</v>
      </c>
      <c r="I8" s="1">
        <f>SUM('㈱塩釜:牡鹿'!I8)</f>
        <v>22639.858</v>
      </c>
      <c r="J8" s="1">
        <f>SUM('㈱塩釜:牡鹿'!J8)</f>
        <v>1</v>
      </c>
      <c r="K8" s="1">
        <f>SUM('㈱塩釜:牡鹿'!K8)</f>
        <v>101.331</v>
      </c>
      <c r="L8" s="1">
        <f>SUM('㈱塩釜:牡鹿'!L8)</f>
        <v>6675.686</v>
      </c>
      <c r="M8" s="1">
        <f>SUM('㈱塩釜:牡鹿'!M8)</f>
        <v>0</v>
      </c>
      <c r="N8" s="1">
        <f>SUM('㈱塩釜:牡鹿'!N8)</f>
        <v>0</v>
      </c>
      <c r="O8" s="1">
        <f>SUM('㈱塩釜:牡鹿'!O8)</f>
        <v>0</v>
      </c>
      <c r="P8" s="1">
        <f>SUM('㈱塩釜:牡鹿'!P8)</f>
        <v>0</v>
      </c>
      <c r="Q8" s="1">
        <f>SUM('㈱塩釜:牡鹿'!Q8)</f>
        <v>0</v>
      </c>
      <c r="R8" s="1">
        <f>SUM('㈱塩釜:牡鹿'!R8)</f>
        <v>0</v>
      </c>
      <c r="S8" s="1">
        <f>SUM('㈱塩釜:牡鹿'!S8)</f>
        <v>0</v>
      </c>
      <c r="T8" s="1">
        <f>SUM('㈱塩釜:牡鹿'!T8)</f>
        <v>0</v>
      </c>
      <c r="U8" s="1">
        <f>SUM('㈱塩釜:牡鹿'!U8)</f>
        <v>0</v>
      </c>
      <c r="V8" s="1">
        <f>SUM('㈱塩釜:牡鹿'!V8)</f>
        <v>0</v>
      </c>
      <c r="W8" s="1">
        <f>SUM('㈱塩釜:牡鹿'!W8)</f>
        <v>0</v>
      </c>
      <c r="X8" s="4">
        <f>SUM('㈱塩釜:牡鹿'!X8)</f>
        <v>0</v>
      </c>
      <c r="Y8" s="1">
        <f>SUM('㈱塩釜:牡鹿'!Y8)</f>
        <v>0</v>
      </c>
      <c r="Z8" s="1">
        <f>SUM('㈱塩釜:牡鹿'!Z8)</f>
        <v>0</v>
      </c>
      <c r="AA8" s="1">
        <f>SUM('㈱塩釜:牡鹿'!AA8)</f>
        <v>0</v>
      </c>
      <c r="AB8" s="1">
        <f>SUM('㈱塩釜:牡鹿'!AB8)</f>
        <v>0</v>
      </c>
      <c r="AC8" s="1">
        <f>SUM('㈱塩釜:牡鹿'!AC8)</f>
        <v>0</v>
      </c>
      <c r="AD8" s="1">
        <f>SUM('㈱塩釜:牡鹿'!AD8)</f>
        <v>0</v>
      </c>
      <c r="AE8" s="1">
        <f>SUM('㈱塩釜:牡鹿'!AE8)</f>
        <v>4</v>
      </c>
      <c r="AF8" s="1">
        <f>SUM('㈱塩釜:牡鹿'!AF8)</f>
        <v>729.338</v>
      </c>
      <c r="AG8" s="1">
        <f>SUM('㈱塩釜:牡鹿'!AG8)</f>
        <v>38987.622</v>
      </c>
      <c r="AH8" s="1">
        <f>SUM('㈱塩釜:牡鹿'!AH8)</f>
        <v>23</v>
      </c>
      <c r="AI8" s="1">
        <f>SUM('㈱塩釜:牡鹿'!AI8)</f>
        <v>2328.251</v>
      </c>
      <c r="AJ8" s="1">
        <f>SUM('㈱塩釜:牡鹿'!AJ8)</f>
        <v>202247.45500000002</v>
      </c>
      <c r="AK8" s="1">
        <f>SUM('㈱塩釜:牡鹿'!AK8)</f>
        <v>18</v>
      </c>
      <c r="AL8" s="1">
        <f>SUM('㈱塩釜:牡鹿'!AL8)</f>
        <v>2662.181</v>
      </c>
      <c r="AM8" s="1">
        <f>SUM('㈱塩釜:牡鹿'!AM8)</f>
        <v>240332.85700000002</v>
      </c>
      <c r="AN8" s="311">
        <f>SUM('㈱塩釜:牡鹿'!AN8)</f>
        <v>55</v>
      </c>
      <c r="AO8" s="311">
        <f>SUM('㈱塩釜:牡鹿'!AO8)</f>
        <v>7513.08</v>
      </c>
      <c r="AP8" s="311">
        <f>SUM('㈱塩釜:牡鹿'!AP8)</f>
        <v>618033.201</v>
      </c>
      <c r="AQ8" s="203" t="s">
        <v>23</v>
      </c>
      <c r="AR8" s="490" t="s">
        <v>26</v>
      </c>
      <c r="AS8" s="43" t="s">
        <v>25</v>
      </c>
      <c r="AT8" s="20"/>
    </row>
    <row r="9" spans="1:46" ht="18.75">
      <c r="A9" s="44"/>
      <c r="B9" s="491"/>
      <c r="C9" s="64" t="s">
        <v>24</v>
      </c>
      <c r="D9" s="2">
        <f>SUM('㈱塩釜:牡鹿'!D9)</f>
        <v>43</v>
      </c>
      <c r="E9" s="2">
        <f>SUM('㈱塩釜:牡鹿'!E9)</f>
        <v>8407.507</v>
      </c>
      <c r="F9" s="2">
        <f>SUM('㈱塩釜:牡鹿'!F9)</f>
        <v>700187.8371813816</v>
      </c>
      <c r="G9" s="2">
        <f>SUM('㈱塩釜:牡鹿'!G9)</f>
        <v>47</v>
      </c>
      <c r="H9" s="2">
        <f>SUM('㈱塩釜:牡鹿'!H9)</f>
        <v>9981.593</v>
      </c>
      <c r="I9" s="2">
        <f>SUM('㈱塩釜:牡鹿'!I9)</f>
        <v>766999.530763682</v>
      </c>
      <c r="J9" s="2">
        <f>SUM('㈱塩釜:牡鹿'!J9)</f>
        <v>18</v>
      </c>
      <c r="K9" s="2">
        <f>SUM('㈱塩釜:牡鹿'!K9)</f>
        <v>4493.452</v>
      </c>
      <c r="L9" s="2">
        <f>SUM('㈱塩釜:牡鹿'!L9)</f>
        <v>314633.744418627</v>
      </c>
      <c r="M9" s="2">
        <f>SUM('㈱塩釜:牡鹿'!M9)</f>
        <v>0</v>
      </c>
      <c r="N9" s="2">
        <f>SUM('㈱塩釜:牡鹿'!N9)</f>
        <v>0</v>
      </c>
      <c r="O9" s="2">
        <f>SUM('㈱塩釜:牡鹿'!O9)</f>
        <v>0</v>
      </c>
      <c r="P9" s="2">
        <f>SUM('㈱塩釜:牡鹿'!P9)</f>
        <v>23</v>
      </c>
      <c r="Q9" s="2">
        <f>SUM('㈱塩釜:牡鹿'!Q9)</f>
        <v>1558.926</v>
      </c>
      <c r="R9" s="2">
        <f>SUM('㈱塩釜:牡鹿'!R9)</f>
        <v>101088.20300000001</v>
      </c>
      <c r="S9" s="2">
        <f>SUM('㈱塩釜:牡鹿'!S9)</f>
        <v>121</v>
      </c>
      <c r="T9" s="2">
        <f>SUM('㈱塩釜:牡鹿'!T9)</f>
        <v>6770.903</v>
      </c>
      <c r="U9" s="2">
        <f>SUM('㈱塩釜:牡鹿'!U9)</f>
        <v>412249.8738621112</v>
      </c>
      <c r="V9" s="2">
        <f>SUM('㈱塩釜:牡鹿'!V9)</f>
        <v>117</v>
      </c>
      <c r="W9" s="2">
        <f>SUM('㈱塩釜:牡鹿'!W9)</f>
        <v>7848.152</v>
      </c>
      <c r="X9" s="5">
        <f>SUM('㈱塩釜:牡鹿'!X9)</f>
        <v>343930.1665104424</v>
      </c>
      <c r="Y9" s="2">
        <f>SUM('㈱塩釜:牡鹿'!Y9)</f>
        <v>1</v>
      </c>
      <c r="Z9" s="2">
        <f>SUM('㈱塩釜:牡鹿'!Z9)</f>
        <v>48.615</v>
      </c>
      <c r="AA9" s="2">
        <f>SUM('㈱塩釜:牡鹿'!AA9)</f>
        <v>3817.056</v>
      </c>
      <c r="AB9" s="2">
        <f>SUM('㈱塩釜:牡鹿'!AB9)</f>
        <v>16</v>
      </c>
      <c r="AC9" s="2">
        <f>SUM('㈱塩釜:牡鹿'!AC9)</f>
        <v>1289.83</v>
      </c>
      <c r="AD9" s="2">
        <f>SUM('㈱塩釜:牡鹿'!AD9)</f>
        <v>192232.061</v>
      </c>
      <c r="AE9" s="2">
        <f>SUM('㈱塩釜:牡鹿'!AE9)</f>
        <v>38</v>
      </c>
      <c r="AF9" s="2">
        <f>SUM('㈱塩釜:牡鹿'!AF9)</f>
        <v>6715.713</v>
      </c>
      <c r="AG9" s="2">
        <f>SUM('㈱塩釜:牡鹿'!AG9)</f>
        <v>471524.732</v>
      </c>
      <c r="AH9" s="2">
        <f>SUM('㈱塩釜:牡鹿'!AH9)</f>
        <v>95</v>
      </c>
      <c r="AI9" s="2">
        <f>SUM('㈱塩釜:牡鹿'!AI9)</f>
        <v>15114.134000000002</v>
      </c>
      <c r="AJ9" s="2">
        <f>SUM('㈱塩釜:牡鹿'!AJ9)</f>
        <v>1313871.1316643816</v>
      </c>
      <c r="AK9" s="2">
        <f>SUM('㈱塩釜:牡鹿'!AK9)</f>
        <v>72</v>
      </c>
      <c r="AL9" s="2">
        <f>SUM('㈱塩釜:牡鹿'!AL9)</f>
        <v>13992.498</v>
      </c>
      <c r="AM9" s="2">
        <f>SUM('㈱塩釜:牡鹿'!AM9)</f>
        <v>1257238.0649336611</v>
      </c>
      <c r="AN9" s="317">
        <f>SUM('㈱塩釜:牡鹿'!AN9)</f>
        <v>591</v>
      </c>
      <c r="AO9" s="317">
        <f>SUM('㈱塩釜:牡鹿'!AO9)</f>
        <v>76221.32299999999</v>
      </c>
      <c r="AP9" s="317">
        <f>SUM('㈱塩釜:牡鹿'!AP9)</f>
        <v>5877772.401334288</v>
      </c>
      <c r="AQ9" s="46" t="s">
        <v>24</v>
      </c>
      <c r="AR9" s="491"/>
      <c r="AS9" s="43"/>
      <c r="AT9" s="20"/>
    </row>
    <row r="10" spans="1:46" ht="18.75">
      <c r="A10" s="44" t="s">
        <v>27</v>
      </c>
      <c r="B10" s="490" t="s">
        <v>28</v>
      </c>
      <c r="C10" s="63" t="s">
        <v>23</v>
      </c>
      <c r="D10" s="1">
        <f>SUM('㈱塩釜:牡鹿'!D10)</f>
        <v>0</v>
      </c>
      <c r="E10" s="1">
        <f>SUM('㈱塩釜:牡鹿'!E10)</f>
        <v>0</v>
      </c>
      <c r="F10" s="1">
        <f>SUM('㈱塩釜:牡鹿'!F10)</f>
        <v>0</v>
      </c>
      <c r="G10" s="1">
        <f>SUM('㈱塩釜:牡鹿'!G10)</f>
        <v>0</v>
      </c>
      <c r="H10" s="1">
        <f>SUM('㈱塩釜:牡鹿'!H10)</f>
        <v>0</v>
      </c>
      <c r="I10" s="1">
        <f>SUM('㈱塩釜:牡鹿'!I10)</f>
        <v>0</v>
      </c>
      <c r="J10" s="1">
        <f>SUM('㈱塩釜:牡鹿'!J10)</f>
        <v>0</v>
      </c>
      <c r="K10" s="1">
        <f>SUM('㈱塩釜:牡鹿'!K10)</f>
        <v>0</v>
      </c>
      <c r="L10" s="1">
        <f>SUM('㈱塩釜:牡鹿'!L10)</f>
        <v>0</v>
      </c>
      <c r="M10" s="1">
        <f>SUM('㈱塩釜:牡鹿'!M10)</f>
        <v>0</v>
      </c>
      <c r="N10" s="1">
        <f>SUM('㈱塩釜:牡鹿'!N10)</f>
        <v>0</v>
      </c>
      <c r="O10" s="1">
        <f>SUM('㈱塩釜:牡鹿'!O10)</f>
        <v>0</v>
      </c>
      <c r="P10" s="1">
        <f>SUM('㈱塩釜:牡鹿'!P10)</f>
        <v>0</v>
      </c>
      <c r="Q10" s="1">
        <f>SUM('㈱塩釜:牡鹿'!Q10)</f>
        <v>0</v>
      </c>
      <c r="R10" s="1">
        <f>SUM('㈱塩釜:牡鹿'!R10)</f>
        <v>0</v>
      </c>
      <c r="S10" s="1">
        <f>SUM('㈱塩釜:牡鹿'!S10)</f>
        <v>0</v>
      </c>
      <c r="T10" s="1">
        <f>SUM('㈱塩釜:牡鹿'!T10)</f>
        <v>0</v>
      </c>
      <c r="U10" s="1">
        <f>SUM('㈱塩釜:牡鹿'!U10)</f>
        <v>0</v>
      </c>
      <c r="V10" s="1">
        <f>SUM('㈱塩釜:牡鹿'!V10)</f>
        <v>0</v>
      </c>
      <c r="W10" s="1">
        <f>SUM('㈱塩釜:牡鹿'!W10)</f>
        <v>0</v>
      </c>
      <c r="X10" s="4">
        <f>SUM('㈱塩釜:牡鹿'!X10)</f>
        <v>0</v>
      </c>
      <c r="Y10" s="1">
        <f>SUM('㈱塩釜:牡鹿'!Y10)</f>
        <v>0</v>
      </c>
      <c r="Z10" s="1">
        <f>SUM('㈱塩釜:牡鹿'!Z10)</f>
        <v>0</v>
      </c>
      <c r="AA10" s="1">
        <f>SUM('㈱塩釜:牡鹿'!AA10)</f>
        <v>0</v>
      </c>
      <c r="AB10" s="1">
        <f>SUM('㈱塩釜:牡鹿'!AB10)</f>
        <v>0</v>
      </c>
      <c r="AC10" s="1">
        <f>SUM('㈱塩釜:牡鹿'!AC10)</f>
        <v>0</v>
      </c>
      <c r="AD10" s="1">
        <f>SUM('㈱塩釜:牡鹿'!AD10)</f>
        <v>0</v>
      </c>
      <c r="AE10" s="1">
        <f>SUM('㈱塩釜:牡鹿'!AE10)</f>
        <v>0</v>
      </c>
      <c r="AF10" s="1">
        <f>SUM('㈱塩釜:牡鹿'!AF10)</f>
        <v>0</v>
      </c>
      <c r="AG10" s="1">
        <f>SUM('㈱塩釜:牡鹿'!AG10)</f>
        <v>0</v>
      </c>
      <c r="AH10" s="1">
        <f>SUM('㈱塩釜:牡鹿'!AH10)</f>
        <v>0</v>
      </c>
      <c r="AI10" s="1">
        <f>SUM('㈱塩釜:牡鹿'!AI10)</f>
        <v>0</v>
      </c>
      <c r="AJ10" s="1">
        <f>SUM('㈱塩釜:牡鹿'!AJ10)</f>
        <v>0</v>
      </c>
      <c r="AK10" s="1">
        <f>SUM('㈱塩釜:牡鹿'!AK10)</f>
        <v>0</v>
      </c>
      <c r="AL10" s="1">
        <f>SUM('㈱塩釜:牡鹿'!AL10)</f>
        <v>0</v>
      </c>
      <c r="AM10" s="1">
        <f>SUM('㈱塩釜:牡鹿'!AM10)</f>
        <v>0</v>
      </c>
      <c r="AN10" s="311">
        <f>SUM('㈱塩釜:牡鹿'!AN10)</f>
        <v>0</v>
      </c>
      <c r="AO10" s="311">
        <f>SUM('㈱塩釜:牡鹿'!AO10)</f>
        <v>0</v>
      </c>
      <c r="AP10" s="311">
        <f>SUM('㈱塩釜:牡鹿'!AP10)</f>
        <v>0</v>
      </c>
      <c r="AQ10" s="203" t="s">
        <v>23</v>
      </c>
      <c r="AR10" s="490" t="s">
        <v>28</v>
      </c>
      <c r="AS10" s="43" t="s">
        <v>27</v>
      </c>
      <c r="AT10" s="20"/>
    </row>
    <row r="11" spans="1:46" ht="18.75">
      <c r="A11" s="48"/>
      <c r="B11" s="491"/>
      <c r="C11" s="64" t="s">
        <v>24</v>
      </c>
      <c r="D11" s="2">
        <f>SUM('㈱塩釜:牡鹿'!D11)</f>
        <v>0</v>
      </c>
      <c r="E11" s="2">
        <f>SUM('㈱塩釜:牡鹿'!E11)</f>
        <v>0</v>
      </c>
      <c r="F11" s="2">
        <f>SUM('㈱塩釜:牡鹿'!F11)</f>
        <v>0</v>
      </c>
      <c r="G11" s="2">
        <f>SUM('㈱塩釜:牡鹿'!G11)</f>
        <v>0</v>
      </c>
      <c r="H11" s="2">
        <f>SUM('㈱塩釜:牡鹿'!H11)</f>
        <v>0</v>
      </c>
      <c r="I11" s="2">
        <f>SUM('㈱塩釜:牡鹿'!I11)</f>
        <v>0</v>
      </c>
      <c r="J11" s="2">
        <f>SUM('㈱塩釜:牡鹿'!J11)</f>
        <v>0</v>
      </c>
      <c r="K11" s="2">
        <f>SUM('㈱塩釜:牡鹿'!K11)</f>
        <v>0</v>
      </c>
      <c r="L11" s="2">
        <f>SUM('㈱塩釜:牡鹿'!L11)</f>
        <v>0</v>
      </c>
      <c r="M11" s="2">
        <f>SUM('㈱塩釜:牡鹿'!M11)</f>
        <v>0</v>
      </c>
      <c r="N11" s="2">
        <f>SUM('㈱塩釜:牡鹿'!N11)</f>
        <v>0</v>
      </c>
      <c r="O11" s="2">
        <f>SUM('㈱塩釜:牡鹿'!O11)</f>
        <v>0</v>
      </c>
      <c r="P11" s="2">
        <f>SUM('㈱塩釜:牡鹿'!P11)</f>
        <v>0</v>
      </c>
      <c r="Q11" s="2">
        <f>SUM('㈱塩釜:牡鹿'!Q11)</f>
        <v>0</v>
      </c>
      <c r="R11" s="2">
        <f>SUM('㈱塩釜:牡鹿'!R11)</f>
        <v>0</v>
      </c>
      <c r="S11" s="2">
        <f>SUM('㈱塩釜:牡鹿'!S11)</f>
        <v>0</v>
      </c>
      <c r="T11" s="2">
        <f>SUM('㈱塩釜:牡鹿'!T11)</f>
        <v>0</v>
      </c>
      <c r="U11" s="2">
        <f>SUM('㈱塩釜:牡鹿'!U11)</f>
        <v>0</v>
      </c>
      <c r="V11" s="2">
        <f>SUM('㈱塩釜:牡鹿'!V11)</f>
        <v>0</v>
      </c>
      <c r="W11" s="2">
        <f>SUM('㈱塩釜:牡鹿'!W11)</f>
        <v>0</v>
      </c>
      <c r="X11" s="5">
        <f>SUM('㈱塩釜:牡鹿'!X11)</f>
        <v>0</v>
      </c>
      <c r="Y11" s="2">
        <f>SUM('㈱塩釜:牡鹿'!Y11)</f>
        <v>0</v>
      </c>
      <c r="Z11" s="2">
        <f>SUM('㈱塩釜:牡鹿'!Z11)</f>
        <v>0</v>
      </c>
      <c r="AA11" s="2">
        <f>SUM('㈱塩釜:牡鹿'!AA11)</f>
        <v>0</v>
      </c>
      <c r="AB11" s="2">
        <f>SUM('㈱塩釜:牡鹿'!AB11)</f>
        <v>0</v>
      </c>
      <c r="AC11" s="2">
        <f>SUM('㈱塩釜:牡鹿'!AC11)</f>
        <v>0</v>
      </c>
      <c r="AD11" s="2">
        <f>SUM('㈱塩釜:牡鹿'!AD11)</f>
        <v>0</v>
      </c>
      <c r="AE11" s="2">
        <f>SUM('㈱塩釜:牡鹿'!AE11)</f>
        <v>0</v>
      </c>
      <c r="AF11" s="2">
        <f>SUM('㈱塩釜:牡鹿'!AF11)</f>
        <v>0</v>
      </c>
      <c r="AG11" s="2">
        <f>SUM('㈱塩釜:牡鹿'!AG11)</f>
        <v>0</v>
      </c>
      <c r="AH11" s="2">
        <f>SUM('㈱塩釜:牡鹿'!AH11)</f>
        <v>0</v>
      </c>
      <c r="AI11" s="2">
        <f>SUM('㈱塩釜:牡鹿'!AI11)</f>
        <v>0</v>
      </c>
      <c r="AJ11" s="2">
        <f>SUM('㈱塩釜:牡鹿'!AJ11)</f>
        <v>0</v>
      </c>
      <c r="AK11" s="2">
        <f>SUM('㈱塩釜:牡鹿'!AK11)</f>
        <v>0</v>
      </c>
      <c r="AL11" s="2">
        <f>SUM('㈱塩釜:牡鹿'!AL11)</f>
        <v>0</v>
      </c>
      <c r="AM11" s="2">
        <f>SUM('㈱塩釜:牡鹿'!AM11)</f>
        <v>0</v>
      </c>
      <c r="AN11" s="317">
        <f>SUM('㈱塩釜:牡鹿'!AN11)</f>
        <v>0</v>
      </c>
      <c r="AO11" s="317">
        <f>SUM('㈱塩釜:牡鹿'!AO11)</f>
        <v>0</v>
      </c>
      <c r="AP11" s="317">
        <f>SUM('㈱塩釜:牡鹿'!AP11)</f>
        <v>0</v>
      </c>
      <c r="AQ11" s="49" t="s">
        <v>24</v>
      </c>
      <c r="AR11" s="491"/>
      <c r="AS11" s="50"/>
      <c r="AT11" s="20"/>
    </row>
    <row r="12" spans="1:46" ht="18.75">
      <c r="A12" s="44"/>
      <c r="B12" s="490" t="s">
        <v>29</v>
      </c>
      <c r="C12" s="63" t="s">
        <v>23</v>
      </c>
      <c r="D12" s="1">
        <f>SUM('㈱塩釜:牡鹿'!D12)</f>
        <v>0</v>
      </c>
      <c r="E12" s="1">
        <f>SUM('㈱塩釜:牡鹿'!E12)</f>
        <v>0</v>
      </c>
      <c r="F12" s="1">
        <f>SUM('㈱塩釜:牡鹿'!F12)</f>
        <v>0</v>
      </c>
      <c r="G12" s="1">
        <f>SUM('㈱塩釜:牡鹿'!G12)</f>
        <v>0</v>
      </c>
      <c r="H12" s="1">
        <f>SUM('㈱塩釜:牡鹿'!H12)</f>
        <v>0</v>
      </c>
      <c r="I12" s="1">
        <f>SUM('㈱塩釜:牡鹿'!I12)</f>
        <v>0</v>
      </c>
      <c r="J12" s="1">
        <f>SUM('㈱塩釜:牡鹿'!J12)</f>
        <v>0</v>
      </c>
      <c r="K12" s="1">
        <f>SUM('㈱塩釜:牡鹿'!K12)</f>
        <v>0</v>
      </c>
      <c r="L12" s="1">
        <f>SUM('㈱塩釜:牡鹿'!L12)</f>
        <v>0</v>
      </c>
      <c r="M12" s="1">
        <f>SUM('㈱塩釜:牡鹿'!M12)</f>
        <v>0</v>
      </c>
      <c r="N12" s="1">
        <f>SUM('㈱塩釜:牡鹿'!N12)</f>
        <v>0</v>
      </c>
      <c r="O12" s="1">
        <f>SUM('㈱塩釜:牡鹿'!O12)</f>
        <v>0</v>
      </c>
      <c r="P12" s="1">
        <f>SUM('㈱塩釜:牡鹿'!P12)</f>
        <v>0</v>
      </c>
      <c r="Q12" s="1">
        <f>SUM('㈱塩釜:牡鹿'!Q12)</f>
        <v>0</v>
      </c>
      <c r="R12" s="1">
        <f>SUM('㈱塩釜:牡鹿'!R12)</f>
        <v>0</v>
      </c>
      <c r="S12" s="1">
        <f>SUM('㈱塩釜:牡鹿'!S12)</f>
        <v>0</v>
      </c>
      <c r="T12" s="1">
        <f>SUM('㈱塩釜:牡鹿'!T12)</f>
        <v>0</v>
      </c>
      <c r="U12" s="1">
        <f>SUM('㈱塩釜:牡鹿'!U12)</f>
        <v>0</v>
      </c>
      <c r="V12" s="1">
        <f>SUM('㈱塩釜:牡鹿'!V12)</f>
        <v>0</v>
      </c>
      <c r="W12" s="1">
        <f>SUM('㈱塩釜:牡鹿'!W12)</f>
        <v>0</v>
      </c>
      <c r="X12" s="4">
        <f>SUM('㈱塩釜:牡鹿'!X12)</f>
        <v>0</v>
      </c>
      <c r="Y12" s="1">
        <f>SUM('㈱塩釜:牡鹿'!Y12)</f>
        <v>0</v>
      </c>
      <c r="Z12" s="1">
        <f>SUM('㈱塩釜:牡鹿'!Z12)</f>
        <v>0</v>
      </c>
      <c r="AA12" s="1">
        <f>SUM('㈱塩釜:牡鹿'!AA12)</f>
        <v>0</v>
      </c>
      <c r="AB12" s="1">
        <f>SUM('㈱塩釜:牡鹿'!AB12)</f>
        <v>0</v>
      </c>
      <c r="AC12" s="1">
        <f>SUM('㈱塩釜:牡鹿'!AC12)</f>
        <v>0</v>
      </c>
      <c r="AD12" s="1">
        <f>SUM('㈱塩釜:牡鹿'!AD12)</f>
        <v>0</v>
      </c>
      <c r="AE12" s="1">
        <f>SUM('㈱塩釜:牡鹿'!AE12)</f>
        <v>0</v>
      </c>
      <c r="AF12" s="1">
        <f>SUM('㈱塩釜:牡鹿'!AF12)</f>
        <v>0</v>
      </c>
      <c r="AG12" s="1">
        <f>SUM('㈱塩釜:牡鹿'!AG12)</f>
        <v>0</v>
      </c>
      <c r="AH12" s="1">
        <f>SUM('㈱塩釜:牡鹿'!AH12)</f>
        <v>0</v>
      </c>
      <c r="AI12" s="1">
        <f>SUM('㈱塩釜:牡鹿'!AI12)</f>
        <v>0</v>
      </c>
      <c r="AJ12" s="1">
        <f>SUM('㈱塩釜:牡鹿'!AJ12)</f>
        <v>0</v>
      </c>
      <c r="AK12" s="1">
        <f>SUM('㈱塩釜:牡鹿'!AK12)</f>
        <v>0</v>
      </c>
      <c r="AL12" s="1">
        <f>SUM('㈱塩釜:牡鹿'!AL12)</f>
        <v>0</v>
      </c>
      <c r="AM12" s="1">
        <f>SUM('㈱塩釜:牡鹿'!AM12)</f>
        <v>0</v>
      </c>
      <c r="AN12" s="311">
        <f>SUM('㈱塩釜:牡鹿'!AN12)</f>
        <v>0</v>
      </c>
      <c r="AO12" s="311">
        <f>SUM('㈱塩釜:牡鹿'!AO12)</f>
        <v>0</v>
      </c>
      <c r="AP12" s="311">
        <f>SUM('㈱塩釜:牡鹿'!AP12)</f>
        <v>0</v>
      </c>
      <c r="AQ12" s="204" t="s">
        <v>23</v>
      </c>
      <c r="AR12" s="490" t="s">
        <v>29</v>
      </c>
      <c r="AS12" s="43"/>
      <c r="AT12" s="20"/>
    </row>
    <row r="13" spans="1:46" ht="18.75">
      <c r="A13" s="44" t="s">
        <v>30</v>
      </c>
      <c r="B13" s="491"/>
      <c r="C13" s="64" t="s">
        <v>24</v>
      </c>
      <c r="D13" s="2">
        <f>SUM('㈱塩釜:牡鹿'!D13)</f>
        <v>0</v>
      </c>
      <c r="E13" s="2">
        <f>SUM('㈱塩釜:牡鹿'!E13)</f>
        <v>0</v>
      </c>
      <c r="F13" s="2">
        <f>SUM('㈱塩釜:牡鹿'!F13)</f>
        <v>0</v>
      </c>
      <c r="G13" s="2">
        <f>SUM('㈱塩釜:牡鹿'!G13)</f>
        <v>0</v>
      </c>
      <c r="H13" s="2">
        <f>SUM('㈱塩釜:牡鹿'!H13)</f>
        <v>0</v>
      </c>
      <c r="I13" s="2">
        <f>SUM('㈱塩釜:牡鹿'!I13)</f>
        <v>0</v>
      </c>
      <c r="J13" s="2">
        <f>SUM('㈱塩釜:牡鹿'!J13)</f>
        <v>0</v>
      </c>
      <c r="K13" s="2">
        <f>SUM('㈱塩釜:牡鹿'!K13)</f>
        <v>0</v>
      </c>
      <c r="L13" s="2">
        <f>SUM('㈱塩釜:牡鹿'!L13)</f>
        <v>0</v>
      </c>
      <c r="M13" s="2">
        <f>SUM('㈱塩釜:牡鹿'!M13)</f>
        <v>0</v>
      </c>
      <c r="N13" s="2">
        <f>SUM('㈱塩釜:牡鹿'!N13)</f>
        <v>0</v>
      </c>
      <c r="O13" s="2">
        <f>SUM('㈱塩釜:牡鹿'!O13)</f>
        <v>0</v>
      </c>
      <c r="P13" s="2">
        <f>SUM('㈱塩釜:牡鹿'!P13)</f>
        <v>0</v>
      </c>
      <c r="Q13" s="2">
        <f>SUM('㈱塩釜:牡鹿'!Q13)</f>
        <v>0</v>
      </c>
      <c r="R13" s="2">
        <f>SUM('㈱塩釜:牡鹿'!R13)</f>
        <v>0</v>
      </c>
      <c r="S13" s="2">
        <f>SUM('㈱塩釜:牡鹿'!S13)</f>
        <v>0</v>
      </c>
      <c r="T13" s="2">
        <f>SUM('㈱塩釜:牡鹿'!T13)</f>
        <v>0</v>
      </c>
      <c r="U13" s="2">
        <f>SUM('㈱塩釜:牡鹿'!U13)</f>
        <v>0</v>
      </c>
      <c r="V13" s="2">
        <f>SUM('㈱塩釜:牡鹿'!V13)</f>
        <v>0</v>
      </c>
      <c r="W13" s="2">
        <f>SUM('㈱塩釜:牡鹿'!W13)</f>
        <v>0</v>
      </c>
      <c r="X13" s="5">
        <f>SUM('㈱塩釜:牡鹿'!X13)</f>
        <v>0</v>
      </c>
      <c r="Y13" s="2">
        <f>SUM('㈱塩釜:牡鹿'!Y13)</f>
        <v>0</v>
      </c>
      <c r="Z13" s="2">
        <f>SUM('㈱塩釜:牡鹿'!Z13)</f>
        <v>0</v>
      </c>
      <c r="AA13" s="2">
        <f>SUM('㈱塩釜:牡鹿'!AA13)</f>
        <v>0</v>
      </c>
      <c r="AB13" s="2">
        <f>SUM('㈱塩釜:牡鹿'!AB13)</f>
        <v>0</v>
      </c>
      <c r="AC13" s="2">
        <f>SUM('㈱塩釜:牡鹿'!AC13)</f>
        <v>0</v>
      </c>
      <c r="AD13" s="2">
        <f>SUM('㈱塩釜:牡鹿'!AD13)</f>
        <v>0</v>
      </c>
      <c r="AE13" s="2">
        <f>SUM('㈱塩釜:牡鹿'!AE13)</f>
        <v>0</v>
      </c>
      <c r="AF13" s="2">
        <f>SUM('㈱塩釜:牡鹿'!AF13)</f>
        <v>0</v>
      </c>
      <c r="AG13" s="2">
        <f>SUM('㈱塩釜:牡鹿'!AG13)</f>
        <v>0</v>
      </c>
      <c r="AH13" s="2">
        <f>SUM('㈱塩釜:牡鹿'!AH13)</f>
        <v>0</v>
      </c>
      <c r="AI13" s="2">
        <f>SUM('㈱塩釜:牡鹿'!AI13)</f>
        <v>0</v>
      </c>
      <c r="AJ13" s="2">
        <f>SUM('㈱塩釜:牡鹿'!AJ13)</f>
        <v>0</v>
      </c>
      <c r="AK13" s="2">
        <f>SUM('㈱塩釜:牡鹿'!AK13)</f>
        <v>0</v>
      </c>
      <c r="AL13" s="2">
        <f>SUM('㈱塩釜:牡鹿'!AL13)</f>
        <v>0</v>
      </c>
      <c r="AM13" s="2">
        <f>SUM('㈱塩釜:牡鹿'!AM13)</f>
        <v>0</v>
      </c>
      <c r="AN13" s="317">
        <f>SUM('㈱塩釜:牡鹿'!AN13)</f>
        <v>0</v>
      </c>
      <c r="AO13" s="317">
        <f>SUM('㈱塩釜:牡鹿'!AO13)</f>
        <v>0</v>
      </c>
      <c r="AP13" s="317">
        <f>SUM('㈱塩釜:牡鹿'!AP13)</f>
        <v>0</v>
      </c>
      <c r="AQ13" s="46" t="s">
        <v>24</v>
      </c>
      <c r="AR13" s="491"/>
      <c r="AS13" s="43" t="s">
        <v>30</v>
      </c>
      <c r="AT13" s="20"/>
    </row>
    <row r="14" spans="1:46" ht="18.75">
      <c r="A14" s="44"/>
      <c r="B14" s="490" t="s">
        <v>31</v>
      </c>
      <c r="C14" s="63" t="s">
        <v>23</v>
      </c>
      <c r="D14" s="1">
        <f>SUM('㈱塩釜:牡鹿'!D14)</f>
        <v>181</v>
      </c>
      <c r="E14" s="1">
        <f>SUM('㈱塩釜:牡鹿'!E14)</f>
        <v>668.9743000000001</v>
      </c>
      <c r="F14" s="1">
        <f>SUM('㈱塩釜:牡鹿'!F14)</f>
        <v>240862.841</v>
      </c>
      <c r="G14" s="1">
        <f>SUM('㈱塩釜:牡鹿'!G14)</f>
        <v>221</v>
      </c>
      <c r="H14" s="1">
        <f>SUM('㈱塩釜:牡鹿'!H14)</f>
        <v>890.6632</v>
      </c>
      <c r="I14" s="1">
        <f>SUM('㈱塩釜:牡鹿'!I14)</f>
        <v>212296.265</v>
      </c>
      <c r="J14" s="1">
        <f>SUM('㈱塩釜:牡鹿'!J14)</f>
        <v>198</v>
      </c>
      <c r="K14" s="1">
        <f>SUM('㈱塩釜:牡鹿'!K14)</f>
        <v>1195.732</v>
      </c>
      <c r="L14" s="1">
        <f>SUM('㈱塩釜:牡鹿'!L14)</f>
        <v>288931.315</v>
      </c>
      <c r="M14" s="1">
        <f>SUM('㈱塩釜:牡鹿'!M14)</f>
        <v>174</v>
      </c>
      <c r="N14" s="1">
        <f>SUM('㈱塩釜:牡鹿'!N14)</f>
        <v>821.1654</v>
      </c>
      <c r="O14" s="1">
        <f>SUM('㈱塩釜:牡鹿'!O14)</f>
        <v>206503.75</v>
      </c>
      <c r="P14" s="1">
        <f>SUM('㈱塩釜:牡鹿'!P14)</f>
        <v>185</v>
      </c>
      <c r="Q14" s="1">
        <f>SUM('㈱塩釜:牡鹿'!Q14)</f>
        <v>1417.5311000000002</v>
      </c>
      <c r="R14" s="1">
        <f>SUM('㈱塩釜:牡鹿'!R14)</f>
        <v>299488.155</v>
      </c>
      <c r="S14" s="1">
        <f>SUM('㈱塩釜:牡鹿'!S14)</f>
        <v>206</v>
      </c>
      <c r="T14" s="1">
        <f>SUM('㈱塩釜:牡鹿'!T14)</f>
        <v>1729.4670999999998</v>
      </c>
      <c r="U14" s="1">
        <f>SUM('㈱塩釜:牡鹿'!U14)</f>
        <v>280910.018</v>
      </c>
      <c r="V14" s="1">
        <f>SUM('㈱塩釜:牡鹿'!V14)</f>
        <v>15</v>
      </c>
      <c r="W14" s="1">
        <f>SUM('㈱塩釜:牡鹿'!W14)</f>
        <v>135.2366</v>
      </c>
      <c r="X14" s="4">
        <f>SUM('㈱塩釜:牡鹿'!X14)</f>
        <v>35519.818</v>
      </c>
      <c r="Y14" s="1">
        <f>SUM('㈱塩釜:牡鹿'!Y14)</f>
        <v>0</v>
      </c>
      <c r="Z14" s="1">
        <f>SUM('㈱塩釜:牡鹿'!Z14)</f>
        <v>0</v>
      </c>
      <c r="AA14" s="1">
        <f>SUM('㈱塩釜:牡鹿'!AA14)</f>
        <v>0</v>
      </c>
      <c r="AB14" s="1">
        <f>SUM('㈱塩釜:牡鹿'!AB14)</f>
        <v>235</v>
      </c>
      <c r="AC14" s="1">
        <f>SUM('㈱塩釜:牡鹿'!AC14)</f>
        <v>1227.4699</v>
      </c>
      <c r="AD14" s="1">
        <f>SUM('㈱塩釜:牡鹿'!AD14)</f>
        <v>465172.512</v>
      </c>
      <c r="AE14" s="1">
        <f>SUM('㈱塩釜:牡鹿'!AE14)</f>
        <v>245</v>
      </c>
      <c r="AF14" s="1">
        <f>SUM('㈱塩釜:牡鹿'!AF14)</f>
        <v>988.5844999999999</v>
      </c>
      <c r="AG14" s="1">
        <f>SUM('㈱塩釜:牡鹿'!AG14)</f>
        <v>429464.753</v>
      </c>
      <c r="AH14" s="1">
        <f>SUM('㈱塩釜:牡鹿'!AH14)</f>
        <v>286</v>
      </c>
      <c r="AI14" s="1">
        <f>SUM('㈱塩釜:牡鹿'!AI14)</f>
        <v>1452.6406000000002</v>
      </c>
      <c r="AJ14" s="1">
        <f>SUM('㈱塩釜:牡鹿'!AJ14)</f>
        <v>413326.18299999996</v>
      </c>
      <c r="AK14" s="1">
        <f>SUM('㈱塩釜:牡鹿'!AK14)</f>
        <v>216</v>
      </c>
      <c r="AL14" s="1">
        <f>SUM('㈱塩釜:牡鹿'!AL14)</f>
        <v>960.6716</v>
      </c>
      <c r="AM14" s="1">
        <f>SUM('㈱塩釜:牡鹿'!AM14)</f>
        <v>233253.00600000002</v>
      </c>
      <c r="AN14" s="311">
        <f>SUM('㈱塩釜:牡鹿'!AN14)</f>
        <v>2162</v>
      </c>
      <c r="AO14" s="311">
        <f>SUM('㈱塩釜:牡鹿'!AO14)</f>
        <v>11488.136299999998</v>
      </c>
      <c r="AP14" s="311">
        <f>SUM('㈱塩釜:牡鹿'!AP14)</f>
        <v>3105728.616</v>
      </c>
      <c r="AQ14" s="203" t="s">
        <v>23</v>
      </c>
      <c r="AR14" s="490" t="s">
        <v>31</v>
      </c>
      <c r="AS14" s="43"/>
      <c r="AT14" s="20"/>
    </row>
    <row r="15" spans="1:46" ht="18.75">
      <c r="A15" s="44" t="s">
        <v>25</v>
      </c>
      <c r="B15" s="491"/>
      <c r="C15" s="64" t="s">
        <v>24</v>
      </c>
      <c r="D15" s="2">
        <f>SUM('㈱塩釜:牡鹿'!D15)</f>
        <v>0</v>
      </c>
      <c r="E15" s="2">
        <f>SUM('㈱塩釜:牡鹿'!E15)</f>
        <v>0</v>
      </c>
      <c r="F15" s="2">
        <f>SUM('㈱塩釜:牡鹿'!F15)</f>
        <v>0</v>
      </c>
      <c r="G15" s="2">
        <f>SUM('㈱塩釜:牡鹿'!G15)</f>
        <v>0</v>
      </c>
      <c r="H15" s="2">
        <f>SUM('㈱塩釜:牡鹿'!H15)</f>
        <v>0</v>
      </c>
      <c r="I15" s="2">
        <f>SUM('㈱塩釜:牡鹿'!I15)</f>
        <v>0</v>
      </c>
      <c r="J15" s="2">
        <f>SUM('㈱塩釜:牡鹿'!J15)</f>
        <v>0</v>
      </c>
      <c r="K15" s="2">
        <f>SUM('㈱塩釜:牡鹿'!K15)</f>
        <v>0</v>
      </c>
      <c r="L15" s="2">
        <f>SUM('㈱塩釜:牡鹿'!L15)</f>
        <v>0</v>
      </c>
      <c r="M15" s="2">
        <f>SUM('㈱塩釜:牡鹿'!M15)</f>
        <v>0</v>
      </c>
      <c r="N15" s="2">
        <f>SUM('㈱塩釜:牡鹿'!N15)</f>
        <v>0</v>
      </c>
      <c r="O15" s="2">
        <f>SUM('㈱塩釜:牡鹿'!O15)</f>
        <v>0</v>
      </c>
      <c r="P15" s="2">
        <f>SUM('㈱塩釜:牡鹿'!P15)</f>
        <v>0</v>
      </c>
      <c r="Q15" s="2">
        <f>SUM('㈱塩釜:牡鹿'!Q15)</f>
        <v>0</v>
      </c>
      <c r="R15" s="2">
        <f>SUM('㈱塩釜:牡鹿'!R15)</f>
        <v>0</v>
      </c>
      <c r="S15" s="2">
        <f>SUM('㈱塩釜:牡鹿'!S15)</f>
        <v>0</v>
      </c>
      <c r="T15" s="2">
        <f>SUM('㈱塩釜:牡鹿'!T15)</f>
        <v>0</v>
      </c>
      <c r="U15" s="2">
        <f>SUM('㈱塩釜:牡鹿'!U15)</f>
        <v>0</v>
      </c>
      <c r="V15" s="2">
        <f>SUM('㈱塩釜:牡鹿'!V15)</f>
        <v>0</v>
      </c>
      <c r="W15" s="2">
        <f>SUM('㈱塩釜:牡鹿'!W15)</f>
        <v>0</v>
      </c>
      <c r="X15" s="5">
        <f>SUM('㈱塩釜:牡鹿'!X15)</f>
        <v>0</v>
      </c>
      <c r="Y15" s="2">
        <f>SUM('㈱塩釜:牡鹿'!Y15)</f>
        <v>0</v>
      </c>
      <c r="Z15" s="2">
        <f>SUM('㈱塩釜:牡鹿'!Z15)</f>
        <v>0</v>
      </c>
      <c r="AA15" s="2">
        <f>SUM('㈱塩釜:牡鹿'!AA15)</f>
        <v>0</v>
      </c>
      <c r="AB15" s="2">
        <f>SUM('㈱塩釜:牡鹿'!AB15)</f>
        <v>0</v>
      </c>
      <c r="AC15" s="2">
        <f>SUM('㈱塩釜:牡鹿'!AC15)</f>
        <v>0</v>
      </c>
      <c r="AD15" s="2">
        <f>SUM('㈱塩釜:牡鹿'!AD15)</f>
        <v>0</v>
      </c>
      <c r="AE15" s="2">
        <f>SUM('㈱塩釜:牡鹿'!AE15)</f>
        <v>0</v>
      </c>
      <c r="AF15" s="2">
        <f>SUM('㈱塩釜:牡鹿'!AF15)</f>
        <v>0</v>
      </c>
      <c r="AG15" s="2">
        <f>SUM('㈱塩釜:牡鹿'!AG15)</f>
        <v>0</v>
      </c>
      <c r="AH15" s="2">
        <f>SUM('㈱塩釜:牡鹿'!AH15)</f>
        <v>0</v>
      </c>
      <c r="AI15" s="2">
        <f>SUM('㈱塩釜:牡鹿'!AI15)</f>
        <v>0</v>
      </c>
      <c r="AJ15" s="2">
        <f>SUM('㈱塩釜:牡鹿'!AJ15)</f>
        <v>0</v>
      </c>
      <c r="AK15" s="2">
        <f>SUM('㈱塩釜:牡鹿'!AK15)</f>
        <v>0</v>
      </c>
      <c r="AL15" s="2">
        <f>SUM('㈱塩釜:牡鹿'!AL15)</f>
        <v>0</v>
      </c>
      <c r="AM15" s="2">
        <f>SUM('㈱塩釜:牡鹿'!AM15)</f>
        <v>0</v>
      </c>
      <c r="AN15" s="317">
        <f>SUM('㈱塩釜:牡鹿'!AN15)</f>
        <v>0</v>
      </c>
      <c r="AO15" s="317">
        <f>SUM('㈱塩釜:牡鹿'!AO15)</f>
        <v>0</v>
      </c>
      <c r="AP15" s="317">
        <f>SUM('㈱塩釜:牡鹿'!AP15)</f>
        <v>0</v>
      </c>
      <c r="AQ15" s="46" t="s">
        <v>24</v>
      </c>
      <c r="AR15" s="491"/>
      <c r="AS15" s="43" t="s">
        <v>25</v>
      </c>
      <c r="AT15" s="20"/>
    </row>
    <row r="16" spans="1:46" ht="18.75">
      <c r="A16" s="44"/>
      <c r="B16" s="490" t="s">
        <v>32</v>
      </c>
      <c r="C16" s="63" t="s">
        <v>23</v>
      </c>
      <c r="D16" s="1">
        <f>SUM('㈱塩釜:牡鹿'!D16)</f>
        <v>202</v>
      </c>
      <c r="E16" s="1">
        <f>SUM('㈱塩釜:牡鹿'!E16)</f>
        <v>387.7688</v>
      </c>
      <c r="F16" s="1">
        <f>SUM('㈱塩釜:牡鹿'!F16)</f>
        <v>161946.07771990553</v>
      </c>
      <c r="G16" s="1">
        <f>SUM('㈱塩釜:牡鹿'!G16)</f>
        <v>215</v>
      </c>
      <c r="H16" s="1">
        <f>SUM('㈱塩釜:牡鹿'!H16)</f>
        <v>353.28810000000004</v>
      </c>
      <c r="I16" s="1">
        <f>SUM('㈱塩釜:牡鹿'!I16)</f>
        <v>139577.2223409596</v>
      </c>
      <c r="J16" s="1">
        <f>SUM('㈱塩釜:牡鹿'!J16)</f>
        <v>242</v>
      </c>
      <c r="K16" s="1">
        <f>SUM('㈱塩釜:牡鹿'!K16)</f>
        <v>544.7827800000001</v>
      </c>
      <c r="L16" s="1">
        <f>SUM('㈱塩釜:牡鹿'!L16)</f>
        <v>168566.69341824405</v>
      </c>
      <c r="M16" s="1">
        <f>SUM('㈱塩釜:牡鹿'!M16)</f>
        <v>222</v>
      </c>
      <c r="N16" s="1">
        <f>SUM('㈱塩釜:牡鹿'!N16)</f>
        <v>354.9679</v>
      </c>
      <c r="O16" s="1">
        <f>SUM('㈱塩釜:牡鹿'!O16)</f>
        <v>119331.86997872368</v>
      </c>
      <c r="P16" s="1">
        <f>SUM('㈱塩釜:牡鹿'!P16)</f>
        <v>314</v>
      </c>
      <c r="Q16" s="1">
        <f>SUM('㈱塩釜:牡鹿'!Q16)</f>
        <v>619.9956000000001</v>
      </c>
      <c r="R16" s="1">
        <f>SUM('㈱塩釜:牡鹿'!R16)</f>
        <v>119030.81066866507</v>
      </c>
      <c r="S16" s="1">
        <f>SUM('㈱塩釜:牡鹿'!S16)</f>
        <v>320</v>
      </c>
      <c r="T16" s="1">
        <f>SUM('㈱塩釜:牡鹿'!T16)</f>
        <v>510.08299999999997</v>
      </c>
      <c r="U16" s="1">
        <f>SUM('㈱塩釜:牡鹿'!U16)</f>
        <v>132537.3030297713</v>
      </c>
      <c r="V16" s="1">
        <f>SUM('㈱塩釜:牡鹿'!V16)</f>
        <v>67</v>
      </c>
      <c r="W16" s="1">
        <f>SUM('㈱塩釜:牡鹿'!W16)</f>
        <v>75.2726</v>
      </c>
      <c r="X16" s="4">
        <f>SUM('㈱塩釜:牡鹿'!X16)</f>
        <v>33748.216</v>
      </c>
      <c r="Y16" s="1">
        <f>SUM('㈱塩釜:牡鹿'!Y16)</f>
        <v>38</v>
      </c>
      <c r="Z16" s="1">
        <f>SUM('㈱塩釜:牡鹿'!Z16)</f>
        <v>27.2265</v>
      </c>
      <c r="AA16" s="1">
        <f>SUM('㈱塩釜:牡鹿'!AA16)</f>
        <v>15363.679</v>
      </c>
      <c r="AB16" s="1">
        <f>SUM('㈱塩釜:牡鹿'!AB16)</f>
        <v>254</v>
      </c>
      <c r="AC16" s="1">
        <f>SUM('㈱塩釜:牡鹿'!AC16)</f>
        <v>549.1317</v>
      </c>
      <c r="AD16" s="1">
        <f>SUM('㈱塩釜:牡鹿'!AD16)</f>
        <v>196326.25133411586</v>
      </c>
      <c r="AE16" s="1">
        <f>SUM('㈱塩釜:牡鹿'!AE16)</f>
        <v>285</v>
      </c>
      <c r="AF16" s="1">
        <f>SUM('㈱塩釜:牡鹿'!AF16)</f>
        <v>592.017</v>
      </c>
      <c r="AG16" s="1">
        <f>SUM('㈱塩釜:牡鹿'!AG16)</f>
        <v>245249.7984724312</v>
      </c>
      <c r="AH16" s="1">
        <f>SUM('㈱塩釜:牡鹿'!AH16)</f>
        <v>285</v>
      </c>
      <c r="AI16" s="1">
        <f>SUM('㈱塩釜:牡鹿'!AI16)</f>
        <v>501.84808</v>
      </c>
      <c r="AJ16" s="1">
        <f>SUM('㈱塩釜:牡鹿'!AJ16)</f>
        <v>197696.84993757016</v>
      </c>
      <c r="AK16" s="1">
        <f>SUM('㈱塩釜:牡鹿'!AK16)</f>
        <v>274</v>
      </c>
      <c r="AL16" s="1">
        <f>SUM('㈱塩釜:牡鹿'!AL16)</f>
        <v>442.3822</v>
      </c>
      <c r="AM16" s="1">
        <f>SUM('㈱塩釜:牡鹿'!AM16)</f>
        <v>207236.31775399577</v>
      </c>
      <c r="AN16" s="311">
        <f>SUM('㈱塩釜:牡鹿'!AN16)</f>
        <v>2718</v>
      </c>
      <c r="AO16" s="311">
        <f>SUM('㈱塩釜:牡鹿'!AO16)</f>
        <v>4958.764260000001</v>
      </c>
      <c r="AP16" s="311">
        <f>SUM('㈱塩釜:牡鹿'!AP16)</f>
        <v>1736611.0896543823</v>
      </c>
      <c r="AQ16" s="203" t="s">
        <v>23</v>
      </c>
      <c r="AR16" s="490" t="s">
        <v>32</v>
      </c>
      <c r="AS16" s="43"/>
      <c r="AT16" s="20"/>
    </row>
    <row r="17" spans="1:46" ht="18.75">
      <c r="A17" s="44" t="s">
        <v>27</v>
      </c>
      <c r="B17" s="491"/>
      <c r="C17" s="64" t="s">
        <v>24</v>
      </c>
      <c r="D17" s="2">
        <f>SUM('㈱塩釜:牡鹿'!D17)</f>
        <v>0</v>
      </c>
      <c r="E17" s="2">
        <f>SUM('㈱塩釜:牡鹿'!E17)</f>
        <v>0</v>
      </c>
      <c r="F17" s="2">
        <f>SUM('㈱塩釜:牡鹿'!F17)</f>
        <v>0</v>
      </c>
      <c r="G17" s="2">
        <f>SUM('㈱塩釜:牡鹿'!G17)</f>
        <v>0</v>
      </c>
      <c r="H17" s="2">
        <f>SUM('㈱塩釜:牡鹿'!H17)</f>
        <v>0</v>
      </c>
      <c r="I17" s="2">
        <f>SUM('㈱塩釜:牡鹿'!I17)</f>
        <v>0</v>
      </c>
      <c r="J17" s="2">
        <f>SUM('㈱塩釜:牡鹿'!J17)</f>
        <v>0</v>
      </c>
      <c r="K17" s="2">
        <f>SUM('㈱塩釜:牡鹿'!K17)</f>
        <v>0</v>
      </c>
      <c r="L17" s="2">
        <f>SUM('㈱塩釜:牡鹿'!L17)</f>
        <v>0</v>
      </c>
      <c r="M17" s="2">
        <f>SUM('㈱塩釜:牡鹿'!M17)</f>
        <v>0</v>
      </c>
      <c r="N17" s="2">
        <f>SUM('㈱塩釜:牡鹿'!N17)</f>
        <v>0</v>
      </c>
      <c r="O17" s="2">
        <f>SUM('㈱塩釜:牡鹿'!O17)</f>
        <v>0</v>
      </c>
      <c r="P17" s="2">
        <f>SUM('㈱塩釜:牡鹿'!P17)</f>
        <v>0</v>
      </c>
      <c r="Q17" s="2">
        <f>SUM('㈱塩釜:牡鹿'!Q17)</f>
        <v>0</v>
      </c>
      <c r="R17" s="2">
        <f>SUM('㈱塩釜:牡鹿'!R17)</f>
        <v>0</v>
      </c>
      <c r="S17" s="2">
        <f>SUM('㈱塩釜:牡鹿'!S17)</f>
        <v>0</v>
      </c>
      <c r="T17" s="2">
        <f>SUM('㈱塩釜:牡鹿'!T17)</f>
        <v>0</v>
      </c>
      <c r="U17" s="2">
        <f>SUM('㈱塩釜:牡鹿'!U17)</f>
        <v>0</v>
      </c>
      <c r="V17" s="2">
        <f>SUM('㈱塩釜:牡鹿'!V17)</f>
        <v>0</v>
      </c>
      <c r="W17" s="2">
        <f>SUM('㈱塩釜:牡鹿'!W17)</f>
        <v>0</v>
      </c>
      <c r="X17" s="5">
        <f>SUM('㈱塩釜:牡鹿'!X17)</f>
        <v>0</v>
      </c>
      <c r="Y17" s="2">
        <f>SUM('㈱塩釜:牡鹿'!Y17)</f>
        <v>0</v>
      </c>
      <c r="Z17" s="2">
        <f>SUM('㈱塩釜:牡鹿'!Z17)</f>
        <v>0</v>
      </c>
      <c r="AA17" s="2">
        <f>SUM('㈱塩釜:牡鹿'!AA17)</f>
        <v>0</v>
      </c>
      <c r="AB17" s="2">
        <f>SUM('㈱塩釜:牡鹿'!AB17)</f>
        <v>0</v>
      </c>
      <c r="AC17" s="2">
        <f>SUM('㈱塩釜:牡鹿'!AC17)</f>
        <v>0</v>
      </c>
      <c r="AD17" s="2">
        <f>SUM('㈱塩釜:牡鹿'!AD17)</f>
        <v>0</v>
      </c>
      <c r="AE17" s="2">
        <f>SUM('㈱塩釜:牡鹿'!AE17)</f>
        <v>0</v>
      </c>
      <c r="AF17" s="2">
        <f>SUM('㈱塩釜:牡鹿'!AF17)</f>
        <v>0</v>
      </c>
      <c r="AG17" s="2">
        <f>SUM('㈱塩釜:牡鹿'!AG17)</f>
        <v>0</v>
      </c>
      <c r="AH17" s="2">
        <f>SUM('㈱塩釜:牡鹿'!AH17)</f>
        <v>0</v>
      </c>
      <c r="AI17" s="2">
        <f>SUM('㈱塩釜:牡鹿'!AI17)</f>
        <v>0</v>
      </c>
      <c r="AJ17" s="2">
        <f>SUM('㈱塩釜:牡鹿'!AJ17)</f>
        <v>0</v>
      </c>
      <c r="AK17" s="2">
        <f>SUM('㈱塩釜:牡鹿'!AK17)</f>
        <v>0</v>
      </c>
      <c r="AL17" s="2">
        <f>SUM('㈱塩釜:牡鹿'!AL17)</f>
        <v>0</v>
      </c>
      <c r="AM17" s="2">
        <f>SUM('㈱塩釜:牡鹿'!AM17)</f>
        <v>0</v>
      </c>
      <c r="AN17" s="317">
        <f>SUM('㈱塩釜:牡鹿'!AN17)</f>
        <v>0</v>
      </c>
      <c r="AO17" s="317">
        <f>SUM('㈱塩釜:牡鹿'!AO17)</f>
        <v>0</v>
      </c>
      <c r="AP17" s="317">
        <f>SUM('㈱塩釜:牡鹿'!AP17)</f>
        <v>0</v>
      </c>
      <c r="AQ17" s="46" t="s">
        <v>24</v>
      </c>
      <c r="AR17" s="491"/>
      <c r="AS17" s="43" t="s">
        <v>27</v>
      </c>
      <c r="AT17" s="20"/>
    </row>
    <row r="18" spans="1:46" ht="18.75">
      <c r="A18" s="44"/>
      <c r="B18" s="490" t="s">
        <v>33</v>
      </c>
      <c r="C18" s="63" t="s">
        <v>23</v>
      </c>
      <c r="D18" s="1">
        <f>SUM('㈱塩釜:牡鹿'!D18)</f>
        <v>269</v>
      </c>
      <c r="E18" s="1">
        <f>SUM('㈱塩釜:牡鹿'!E18)</f>
        <v>244.34875000000002</v>
      </c>
      <c r="F18" s="1">
        <f>SUM('㈱塩釜:牡鹿'!F18)</f>
        <v>101893.71699999999</v>
      </c>
      <c r="G18" s="1">
        <f>SUM('㈱塩釜:牡鹿'!G18)</f>
        <v>362</v>
      </c>
      <c r="H18" s="1">
        <f>SUM('㈱塩釜:牡鹿'!H18)</f>
        <v>261.427</v>
      </c>
      <c r="I18" s="1">
        <f>SUM('㈱塩釜:牡鹿'!I18)</f>
        <v>101688.26000000001</v>
      </c>
      <c r="J18" s="1">
        <f>SUM('㈱塩釜:牡鹿'!J18)</f>
        <v>301</v>
      </c>
      <c r="K18" s="1">
        <f>SUM('㈱塩釜:牡鹿'!K18)</f>
        <v>105.29179</v>
      </c>
      <c r="L18" s="1">
        <f>SUM('㈱塩釜:牡鹿'!L18)</f>
        <v>44273.1</v>
      </c>
      <c r="M18" s="1">
        <f>SUM('㈱塩釜:牡鹿'!M18)</f>
        <v>205</v>
      </c>
      <c r="N18" s="1">
        <f>SUM('㈱塩釜:牡鹿'!N18)</f>
        <v>81.8959</v>
      </c>
      <c r="O18" s="1">
        <f>SUM('㈱塩釜:牡鹿'!O18)</f>
        <v>33287.615</v>
      </c>
      <c r="P18" s="1">
        <f>SUM('㈱塩釜:牡鹿'!P18)</f>
        <v>384</v>
      </c>
      <c r="Q18" s="1">
        <f>SUM('㈱塩釜:牡鹿'!Q18)</f>
        <v>282.36312</v>
      </c>
      <c r="R18" s="1">
        <f>SUM('㈱塩釜:牡鹿'!R18)</f>
        <v>77446.8</v>
      </c>
      <c r="S18" s="1">
        <f>SUM('㈱塩釜:牡鹿'!S18)</f>
        <v>468</v>
      </c>
      <c r="T18" s="1">
        <f>SUM('㈱塩釜:牡鹿'!T18)</f>
        <v>336.8678</v>
      </c>
      <c r="U18" s="1">
        <f>SUM('㈱塩釜:牡鹿'!U18)</f>
        <v>110972.038</v>
      </c>
      <c r="V18" s="1">
        <f>SUM('㈱塩釜:牡鹿'!V18)</f>
        <v>203</v>
      </c>
      <c r="W18" s="1">
        <f>SUM('㈱塩釜:牡鹿'!W18)</f>
        <v>296.0552</v>
      </c>
      <c r="X18" s="4">
        <f>SUM('㈱塩釜:牡鹿'!X18)</f>
        <v>100444.415</v>
      </c>
      <c r="Y18" s="1">
        <f>SUM('㈱塩釜:牡鹿'!Y18)</f>
        <v>163</v>
      </c>
      <c r="Z18" s="1">
        <f>SUM('㈱塩釜:牡鹿'!Z18)</f>
        <v>229.8446</v>
      </c>
      <c r="AA18" s="1">
        <f>SUM('㈱塩釜:牡鹿'!AA18)</f>
        <v>93582.15699999999</v>
      </c>
      <c r="AB18" s="1">
        <f>SUM('㈱塩釜:牡鹿'!AB18)</f>
        <v>323</v>
      </c>
      <c r="AC18" s="1">
        <f>SUM('㈱塩釜:牡鹿'!AC18)</f>
        <v>282.75668</v>
      </c>
      <c r="AD18" s="1">
        <f>SUM('㈱塩釜:牡鹿'!AD18)</f>
        <v>98076.236</v>
      </c>
      <c r="AE18" s="1">
        <f>SUM('㈱塩釜:牡鹿'!AE18)</f>
        <v>374</v>
      </c>
      <c r="AF18" s="1">
        <f>SUM('㈱塩釜:牡鹿'!AF18)</f>
        <v>376.5001</v>
      </c>
      <c r="AG18" s="1">
        <f>SUM('㈱塩釜:牡鹿'!AG18)</f>
        <v>152892.17399999997</v>
      </c>
      <c r="AH18" s="1">
        <f>SUM('㈱塩釜:牡鹿'!AH18)</f>
        <v>397</v>
      </c>
      <c r="AI18" s="1">
        <f>SUM('㈱塩釜:牡鹿'!AI18)</f>
        <v>385.61920000000003</v>
      </c>
      <c r="AJ18" s="1">
        <f>SUM('㈱塩釜:牡鹿'!AJ18)</f>
        <v>151339.931</v>
      </c>
      <c r="AK18" s="1">
        <f>SUM('㈱塩釜:牡鹿'!AK18)</f>
        <v>391</v>
      </c>
      <c r="AL18" s="1">
        <f>SUM('㈱塩釜:牡鹿'!AL18)</f>
        <v>266.82</v>
      </c>
      <c r="AM18" s="1">
        <f>SUM('㈱塩釜:牡鹿'!AM18)</f>
        <v>118155.843</v>
      </c>
      <c r="AN18" s="311">
        <f>SUM('㈱塩釜:牡鹿'!AN18)</f>
        <v>3840</v>
      </c>
      <c r="AO18" s="311">
        <f>SUM('㈱塩釜:牡鹿'!AO18)</f>
        <v>3149.7901399999996</v>
      </c>
      <c r="AP18" s="311">
        <f>SUM('㈱塩釜:牡鹿'!AP18)</f>
        <v>1184052.2859999998</v>
      </c>
      <c r="AQ18" s="203" t="s">
        <v>23</v>
      </c>
      <c r="AR18" s="490" t="s">
        <v>33</v>
      </c>
      <c r="AS18" s="43"/>
      <c r="AT18" s="20"/>
    </row>
    <row r="19" spans="1:46" ht="18.75">
      <c r="A19" s="48"/>
      <c r="B19" s="491"/>
      <c r="C19" s="64" t="s">
        <v>24</v>
      </c>
      <c r="D19" s="2">
        <f>SUM('㈱塩釜:牡鹿'!D19)</f>
        <v>0</v>
      </c>
      <c r="E19" s="2">
        <f>SUM('㈱塩釜:牡鹿'!E19)</f>
        <v>0</v>
      </c>
      <c r="F19" s="2">
        <f>SUM('㈱塩釜:牡鹿'!F19)</f>
        <v>0</v>
      </c>
      <c r="G19" s="2">
        <f>SUM('㈱塩釜:牡鹿'!G19)</f>
        <v>0</v>
      </c>
      <c r="H19" s="2">
        <f>SUM('㈱塩釜:牡鹿'!H19)</f>
        <v>0</v>
      </c>
      <c r="I19" s="2">
        <f>SUM('㈱塩釜:牡鹿'!I19)</f>
        <v>0</v>
      </c>
      <c r="J19" s="2">
        <f>SUM('㈱塩釜:牡鹿'!J19)</f>
        <v>0</v>
      </c>
      <c r="K19" s="2">
        <f>SUM('㈱塩釜:牡鹿'!K19)</f>
        <v>0</v>
      </c>
      <c r="L19" s="2">
        <f>SUM('㈱塩釜:牡鹿'!L19)</f>
        <v>0</v>
      </c>
      <c r="M19" s="2">
        <f>SUM('㈱塩釜:牡鹿'!M19)</f>
        <v>0</v>
      </c>
      <c r="N19" s="2">
        <f>SUM('㈱塩釜:牡鹿'!N19)</f>
        <v>0</v>
      </c>
      <c r="O19" s="2">
        <f>SUM('㈱塩釜:牡鹿'!O19)</f>
        <v>0</v>
      </c>
      <c r="P19" s="2">
        <f>SUM('㈱塩釜:牡鹿'!P19)</f>
        <v>0</v>
      </c>
      <c r="Q19" s="2">
        <f>SUM('㈱塩釜:牡鹿'!Q19)</f>
        <v>0</v>
      </c>
      <c r="R19" s="2">
        <f>SUM('㈱塩釜:牡鹿'!R19)</f>
        <v>0</v>
      </c>
      <c r="S19" s="2">
        <f>SUM('㈱塩釜:牡鹿'!S19)</f>
        <v>0</v>
      </c>
      <c r="T19" s="2">
        <f>SUM('㈱塩釜:牡鹿'!T19)</f>
        <v>0</v>
      </c>
      <c r="U19" s="2">
        <f>SUM('㈱塩釜:牡鹿'!U19)</f>
        <v>0</v>
      </c>
      <c r="V19" s="2">
        <f>SUM('㈱塩釜:牡鹿'!V19)</f>
        <v>0</v>
      </c>
      <c r="W19" s="2">
        <f>SUM('㈱塩釜:牡鹿'!W19)</f>
        <v>0</v>
      </c>
      <c r="X19" s="5">
        <f>SUM('㈱塩釜:牡鹿'!X19)</f>
        <v>0</v>
      </c>
      <c r="Y19" s="2">
        <f>SUM('㈱塩釜:牡鹿'!Y19)</f>
        <v>0</v>
      </c>
      <c r="Z19" s="2">
        <f>SUM('㈱塩釜:牡鹿'!Z19)</f>
        <v>0</v>
      </c>
      <c r="AA19" s="2">
        <f>SUM('㈱塩釜:牡鹿'!AA19)</f>
        <v>0</v>
      </c>
      <c r="AB19" s="2">
        <f>SUM('㈱塩釜:牡鹿'!AB19)</f>
        <v>0</v>
      </c>
      <c r="AC19" s="2">
        <f>SUM('㈱塩釜:牡鹿'!AC19)</f>
        <v>0</v>
      </c>
      <c r="AD19" s="2">
        <f>SUM('㈱塩釜:牡鹿'!AD19)</f>
        <v>0</v>
      </c>
      <c r="AE19" s="2">
        <f>SUM('㈱塩釜:牡鹿'!AE19)</f>
        <v>0</v>
      </c>
      <c r="AF19" s="2">
        <f>SUM('㈱塩釜:牡鹿'!AF19)</f>
        <v>0</v>
      </c>
      <c r="AG19" s="2">
        <f>SUM('㈱塩釜:牡鹿'!AG19)</f>
        <v>0</v>
      </c>
      <c r="AH19" s="2">
        <f>SUM('㈱塩釜:牡鹿'!AH19)</f>
        <v>0</v>
      </c>
      <c r="AI19" s="2">
        <f>SUM('㈱塩釜:牡鹿'!AI19)</f>
        <v>0</v>
      </c>
      <c r="AJ19" s="2">
        <f>SUM('㈱塩釜:牡鹿'!AJ19)</f>
        <v>0</v>
      </c>
      <c r="AK19" s="2">
        <f>SUM('㈱塩釜:牡鹿'!AK19)</f>
        <v>0</v>
      </c>
      <c r="AL19" s="2">
        <f>SUM('㈱塩釜:牡鹿'!AL19)</f>
        <v>0</v>
      </c>
      <c r="AM19" s="2">
        <f>SUM('㈱塩釜:牡鹿'!AM19)</f>
        <v>0</v>
      </c>
      <c r="AN19" s="317">
        <f>SUM('㈱塩釜:牡鹿'!AN19)</f>
        <v>0</v>
      </c>
      <c r="AO19" s="317">
        <f>SUM('㈱塩釜:牡鹿'!AO19)</f>
        <v>0</v>
      </c>
      <c r="AP19" s="317">
        <f>SUM('㈱塩釜:牡鹿'!AP19)</f>
        <v>0</v>
      </c>
      <c r="AQ19" s="49" t="s">
        <v>24</v>
      </c>
      <c r="AR19" s="491"/>
      <c r="AS19" s="50"/>
      <c r="AT19" s="20"/>
    </row>
    <row r="20" spans="1:46" ht="18.75">
      <c r="A20" s="44" t="s">
        <v>34</v>
      </c>
      <c r="B20" s="490" t="s">
        <v>35</v>
      </c>
      <c r="C20" s="63" t="s">
        <v>23</v>
      </c>
      <c r="D20" s="1">
        <f>SUM('㈱塩釜:牡鹿'!D20)</f>
        <v>0</v>
      </c>
      <c r="E20" s="1">
        <f>SUM('㈱塩釜:牡鹿'!E20)</f>
        <v>0</v>
      </c>
      <c r="F20" s="1">
        <f>SUM('㈱塩釜:牡鹿'!F20)</f>
        <v>0</v>
      </c>
      <c r="G20" s="1">
        <f>SUM('㈱塩釜:牡鹿'!G20)</f>
        <v>0</v>
      </c>
      <c r="H20" s="1">
        <f>SUM('㈱塩釜:牡鹿'!H20)</f>
        <v>0</v>
      </c>
      <c r="I20" s="1">
        <f>SUM('㈱塩釜:牡鹿'!I20)</f>
        <v>0</v>
      </c>
      <c r="J20" s="1">
        <f>SUM('㈱塩釜:牡鹿'!J20)</f>
        <v>0</v>
      </c>
      <c r="K20" s="1">
        <f>SUM('㈱塩釜:牡鹿'!K20)</f>
        <v>0</v>
      </c>
      <c r="L20" s="1">
        <f>SUM('㈱塩釜:牡鹿'!L20)</f>
        <v>0</v>
      </c>
      <c r="M20" s="1">
        <f>SUM('㈱塩釜:牡鹿'!M20)</f>
        <v>0</v>
      </c>
      <c r="N20" s="1">
        <f>SUM('㈱塩釜:牡鹿'!N20)</f>
        <v>0</v>
      </c>
      <c r="O20" s="1">
        <f>SUM('㈱塩釜:牡鹿'!O20)</f>
        <v>0</v>
      </c>
      <c r="P20" s="1">
        <f>SUM('㈱塩釜:牡鹿'!P20)</f>
        <v>0</v>
      </c>
      <c r="Q20" s="1">
        <f>SUM('㈱塩釜:牡鹿'!Q20)</f>
        <v>0</v>
      </c>
      <c r="R20" s="1">
        <f>SUM('㈱塩釜:牡鹿'!R20)</f>
        <v>0</v>
      </c>
      <c r="S20" s="1">
        <f>SUM('㈱塩釜:牡鹿'!S20)</f>
        <v>0</v>
      </c>
      <c r="T20" s="1">
        <f>SUM('㈱塩釜:牡鹿'!T20)</f>
        <v>0</v>
      </c>
      <c r="U20" s="1">
        <f>SUM('㈱塩釜:牡鹿'!U20)</f>
        <v>0</v>
      </c>
      <c r="V20" s="1">
        <f>SUM('㈱塩釜:牡鹿'!V20)</f>
        <v>0</v>
      </c>
      <c r="W20" s="1">
        <f>SUM('㈱塩釜:牡鹿'!W20)</f>
        <v>0</v>
      </c>
      <c r="X20" s="4">
        <f>SUM('㈱塩釜:牡鹿'!X20)</f>
        <v>0</v>
      </c>
      <c r="Y20" s="1">
        <f>SUM('㈱塩釜:牡鹿'!Y20)</f>
        <v>0</v>
      </c>
      <c r="Z20" s="1">
        <f>SUM('㈱塩釜:牡鹿'!Z20)</f>
        <v>0</v>
      </c>
      <c r="AA20" s="1">
        <f>SUM('㈱塩釜:牡鹿'!AA20)</f>
        <v>0</v>
      </c>
      <c r="AB20" s="1">
        <f>SUM('㈱塩釜:牡鹿'!AB20)</f>
        <v>3</v>
      </c>
      <c r="AC20" s="1">
        <f>SUM('㈱塩釜:牡鹿'!AC20)</f>
        <v>140.619</v>
      </c>
      <c r="AD20" s="1">
        <f>SUM('㈱塩釜:牡鹿'!AD20)</f>
        <v>66289.966</v>
      </c>
      <c r="AE20" s="1">
        <f>SUM('㈱塩釜:牡鹿'!AE20)</f>
        <v>150</v>
      </c>
      <c r="AF20" s="1">
        <f>SUM('㈱塩釜:牡鹿'!AF20)</f>
        <v>1972.3940000000002</v>
      </c>
      <c r="AG20" s="1">
        <f>SUM('㈱塩釜:牡鹿'!AG20)</f>
        <v>568075.127</v>
      </c>
      <c r="AH20" s="1">
        <f>SUM('㈱塩釜:牡鹿'!AH20)</f>
        <v>167</v>
      </c>
      <c r="AI20" s="1">
        <f>SUM('㈱塩釜:牡鹿'!AI20)</f>
        <v>3078.7380000000003</v>
      </c>
      <c r="AJ20" s="1">
        <f>SUM('㈱塩釜:牡鹿'!AJ20)</f>
        <v>564838.368</v>
      </c>
      <c r="AK20" s="1">
        <f>SUM('㈱塩釜:牡鹿'!AK20)</f>
        <v>32</v>
      </c>
      <c r="AL20" s="1">
        <f>SUM('㈱塩釜:牡鹿'!AL20)</f>
        <v>476.12100000000004</v>
      </c>
      <c r="AM20" s="1">
        <f>SUM('㈱塩釜:牡鹿'!AM20)</f>
        <v>31811.479</v>
      </c>
      <c r="AN20" s="311">
        <f>SUM('㈱塩釜:牡鹿'!AN20)</f>
        <v>352</v>
      </c>
      <c r="AO20" s="311">
        <f>SUM('㈱塩釜:牡鹿'!AO20)</f>
        <v>5667.872</v>
      </c>
      <c r="AP20" s="311">
        <f>SUM('㈱塩釜:牡鹿'!AP20)</f>
        <v>1231014.94</v>
      </c>
      <c r="AQ20" s="204" t="s">
        <v>23</v>
      </c>
      <c r="AR20" s="490" t="s">
        <v>35</v>
      </c>
      <c r="AS20" s="43" t="s">
        <v>34</v>
      </c>
      <c r="AT20" s="20"/>
    </row>
    <row r="21" spans="1:46" ht="18.75">
      <c r="A21" s="44" t="s">
        <v>25</v>
      </c>
      <c r="B21" s="491"/>
      <c r="C21" s="64" t="s">
        <v>24</v>
      </c>
      <c r="D21" s="2">
        <f>SUM('㈱塩釜:牡鹿'!D21)</f>
        <v>0</v>
      </c>
      <c r="E21" s="2">
        <f>SUM('㈱塩釜:牡鹿'!E21)</f>
        <v>0</v>
      </c>
      <c r="F21" s="2">
        <f>SUM('㈱塩釜:牡鹿'!F21)</f>
        <v>0</v>
      </c>
      <c r="G21" s="2">
        <f>SUM('㈱塩釜:牡鹿'!G21)</f>
        <v>0</v>
      </c>
      <c r="H21" s="2">
        <f>SUM('㈱塩釜:牡鹿'!H21)</f>
        <v>0</v>
      </c>
      <c r="I21" s="2">
        <f>SUM('㈱塩釜:牡鹿'!I21)</f>
        <v>0</v>
      </c>
      <c r="J21" s="2">
        <f>SUM('㈱塩釜:牡鹿'!J21)</f>
        <v>0</v>
      </c>
      <c r="K21" s="2">
        <f>SUM('㈱塩釜:牡鹿'!K21)</f>
        <v>0</v>
      </c>
      <c r="L21" s="2">
        <f>SUM('㈱塩釜:牡鹿'!L21)</f>
        <v>0</v>
      </c>
      <c r="M21" s="2">
        <f>SUM('㈱塩釜:牡鹿'!M21)</f>
        <v>0</v>
      </c>
      <c r="N21" s="2">
        <f>SUM('㈱塩釜:牡鹿'!N21)</f>
        <v>0</v>
      </c>
      <c r="O21" s="2">
        <f>SUM('㈱塩釜:牡鹿'!O21)</f>
        <v>0</v>
      </c>
      <c r="P21" s="2">
        <f>SUM('㈱塩釜:牡鹿'!P21)</f>
        <v>0</v>
      </c>
      <c r="Q21" s="2">
        <f>SUM('㈱塩釜:牡鹿'!Q21)</f>
        <v>0</v>
      </c>
      <c r="R21" s="2">
        <f>SUM('㈱塩釜:牡鹿'!R21)</f>
        <v>0</v>
      </c>
      <c r="S21" s="2">
        <f>SUM('㈱塩釜:牡鹿'!S21)</f>
        <v>0</v>
      </c>
      <c r="T21" s="2">
        <f>SUM('㈱塩釜:牡鹿'!T21)</f>
        <v>0</v>
      </c>
      <c r="U21" s="2">
        <f>SUM('㈱塩釜:牡鹿'!U21)</f>
        <v>0</v>
      </c>
      <c r="V21" s="2">
        <f>SUM('㈱塩釜:牡鹿'!V21)</f>
        <v>0</v>
      </c>
      <c r="W21" s="2">
        <f>SUM('㈱塩釜:牡鹿'!W21)</f>
        <v>0</v>
      </c>
      <c r="X21" s="5">
        <f>SUM('㈱塩釜:牡鹿'!X21)</f>
        <v>0</v>
      </c>
      <c r="Y21" s="2">
        <f>SUM('㈱塩釜:牡鹿'!Y21)</f>
        <v>3</v>
      </c>
      <c r="Z21" s="2">
        <f>SUM('㈱塩釜:牡鹿'!Z21)</f>
        <v>113.635</v>
      </c>
      <c r="AA21" s="2">
        <f>SUM('㈱塩釜:牡鹿'!AA21)</f>
        <v>62667.28</v>
      </c>
      <c r="AB21" s="2">
        <f>SUM('㈱塩釜:牡鹿'!AB21)</f>
        <v>16</v>
      </c>
      <c r="AC21" s="2">
        <f>SUM('㈱塩釜:牡鹿'!AC21)</f>
        <v>621.193</v>
      </c>
      <c r="AD21" s="2">
        <f>SUM('㈱塩釜:牡鹿'!AD21)</f>
        <v>262064.714</v>
      </c>
      <c r="AE21" s="2">
        <f>SUM('㈱塩釜:牡鹿'!AE21)</f>
        <v>187</v>
      </c>
      <c r="AF21" s="2">
        <f>SUM('㈱塩釜:牡鹿'!AF21)</f>
        <v>3989.42</v>
      </c>
      <c r="AG21" s="2">
        <f>SUM('㈱塩釜:牡鹿'!AG21)</f>
        <v>1218174.5969997677</v>
      </c>
      <c r="AH21" s="2">
        <f>SUM('㈱塩釜:牡鹿'!AH21)</f>
        <v>260</v>
      </c>
      <c r="AI21" s="2">
        <f>SUM('㈱塩釜:牡鹿'!AI21)</f>
        <v>7506.989</v>
      </c>
      <c r="AJ21" s="2">
        <f>SUM('㈱塩釜:牡鹿'!AJ21)</f>
        <v>1415902.867</v>
      </c>
      <c r="AK21" s="2">
        <f>SUM('㈱塩釜:牡鹿'!AK21)</f>
        <v>69</v>
      </c>
      <c r="AL21" s="2">
        <f>SUM('㈱塩釜:牡鹿'!AL21)</f>
        <v>1294.7359999999999</v>
      </c>
      <c r="AM21" s="2">
        <f>SUM('㈱塩釜:牡鹿'!AM21)</f>
        <v>99096.719</v>
      </c>
      <c r="AN21" s="317">
        <f>SUM('㈱塩釜:牡鹿'!AN21)</f>
        <v>535</v>
      </c>
      <c r="AO21" s="317">
        <f>SUM('㈱塩釜:牡鹿'!AO21)</f>
        <v>13525.973</v>
      </c>
      <c r="AP21" s="317">
        <f>SUM('㈱塩釜:牡鹿'!AP21)</f>
        <v>3057906.1769997673</v>
      </c>
      <c r="AQ21" s="46" t="s">
        <v>24</v>
      </c>
      <c r="AR21" s="491"/>
      <c r="AS21" s="43" t="s">
        <v>25</v>
      </c>
      <c r="AT21" s="20"/>
    </row>
    <row r="22" spans="1:46" ht="18.75">
      <c r="A22" s="44" t="s">
        <v>27</v>
      </c>
      <c r="B22" s="490" t="s">
        <v>36</v>
      </c>
      <c r="C22" s="63" t="s">
        <v>23</v>
      </c>
      <c r="D22" s="1">
        <f>SUM('㈱塩釜:牡鹿'!D22)</f>
        <v>0</v>
      </c>
      <c r="E22" s="1">
        <f>SUM('㈱塩釜:牡鹿'!E22)</f>
        <v>0</v>
      </c>
      <c r="F22" s="1">
        <f>SUM('㈱塩釜:牡鹿'!F22)</f>
        <v>0</v>
      </c>
      <c r="G22" s="1">
        <f>SUM('㈱塩釜:牡鹿'!G22)</f>
        <v>0</v>
      </c>
      <c r="H22" s="1">
        <f>SUM('㈱塩釜:牡鹿'!H22)</f>
        <v>0</v>
      </c>
      <c r="I22" s="1">
        <f>SUM('㈱塩釜:牡鹿'!I22)</f>
        <v>0</v>
      </c>
      <c r="J22" s="1">
        <f>SUM('㈱塩釜:牡鹿'!J22)</f>
        <v>73</v>
      </c>
      <c r="K22" s="1">
        <f>SUM('㈱塩釜:牡鹿'!K22)</f>
        <v>39.611</v>
      </c>
      <c r="L22" s="1">
        <f>SUM('㈱塩釜:牡鹿'!L22)</f>
        <v>41778.668000000005</v>
      </c>
      <c r="M22" s="1">
        <f>SUM('㈱塩釜:牡鹿'!M22)</f>
        <v>836</v>
      </c>
      <c r="N22" s="1">
        <f>SUM('㈱塩釜:牡鹿'!N22)</f>
        <v>1261.618</v>
      </c>
      <c r="O22" s="1">
        <f>SUM('㈱塩釜:牡鹿'!O22)</f>
        <v>598845.905</v>
      </c>
      <c r="P22" s="1">
        <f>SUM('㈱塩釜:牡鹿'!P22)</f>
        <v>758</v>
      </c>
      <c r="Q22" s="1">
        <f>SUM('㈱塩釜:牡鹿'!Q22)</f>
        <v>1287.6615</v>
      </c>
      <c r="R22" s="1">
        <f>SUM('㈱塩釜:牡鹿'!R22)</f>
        <v>322208.88200000004</v>
      </c>
      <c r="S22" s="1">
        <f>SUM('㈱塩釜:牡鹿'!S22)</f>
        <v>9</v>
      </c>
      <c r="T22" s="1">
        <f>SUM('㈱塩釜:牡鹿'!T22)</f>
        <v>5.182</v>
      </c>
      <c r="U22" s="1">
        <f>SUM('㈱塩釜:牡鹿'!U22)</f>
        <v>381.477</v>
      </c>
      <c r="V22" s="1">
        <f>SUM('㈱塩釜:牡鹿'!V22)</f>
        <v>0</v>
      </c>
      <c r="W22" s="1">
        <f>SUM('㈱塩釜:牡鹿'!W22)</f>
        <v>0</v>
      </c>
      <c r="X22" s="4">
        <f>SUM('㈱塩釜:牡鹿'!X22)</f>
        <v>0</v>
      </c>
      <c r="Y22" s="1">
        <f>SUM('㈱塩釜:牡鹿'!Y22)</f>
        <v>0</v>
      </c>
      <c r="Z22" s="1">
        <f>SUM('㈱塩釜:牡鹿'!Z22)</f>
        <v>0</v>
      </c>
      <c r="AA22" s="1">
        <f>SUM('㈱塩釜:牡鹿'!AA22)</f>
        <v>0</v>
      </c>
      <c r="AB22" s="1">
        <f>SUM('㈱塩釜:牡鹿'!AB22)</f>
        <v>0</v>
      </c>
      <c r="AC22" s="1">
        <f>SUM('㈱塩釜:牡鹿'!AC22)</f>
        <v>0</v>
      </c>
      <c r="AD22" s="1">
        <f>SUM('㈱塩釜:牡鹿'!AD22)</f>
        <v>0</v>
      </c>
      <c r="AE22" s="1">
        <f>SUM('㈱塩釜:牡鹿'!AE22)</f>
        <v>0</v>
      </c>
      <c r="AF22" s="1">
        <f>SUM('㈱塩釜:牡鹿'!AF22)</f>
        <v>0</v>
      </c>
      <c r="AG22" s="1">
        <f>SUM('㈱塩釜:牡鹿'!AG22)</f>
        <v>0</v>
      </c>
      <c r="AH22" s="1">
        <f>SUM('㈱塩釜:牡鹿'!AH22)</f>
        <v>0</v>
      </c>
      <c r="AI22" s="1">
        <f>SUM('㈱塩釜:牡鹿'!AI22)</f>
        <v>0</v>
      </c>
      <c r="AJ22" s="1">
        <f>SUM('㈱塩釜:牡鹿'!AJ22)</f>
        <v>0</v>
      </c>
      <c r="AK22" s="1">
        <f>SUM('㈱塩釜:牡鹿'!AK22)</f>
        <v>0</v>
      </c>
      <c r="AL22" s="1">
        <f>SUM('㈱塩釜:牡鹿'!AL22)</f>
        <v>0</v>
      </c>
      <c r="AM22" s="1">
        <f>SUM('㈱塩釜:牡鹿'!AM22)</f>
        <v>0</v>
      </c>
      <c r="AN22" s="311">
        <f>SUM('㈱塩釜:牡鹿'!AN22)</f>
        <v>1676</v>
      </c>
      <c r="AO22" s="311">
        <f>SUM('㈱塩釜:牡鹿'!AO22)</f>
        <v>2594.0724999999998</v>
      </c>
      <c r="AP22" s="311">
        <f>SUM('㈱塩釜:牡鹿'!AP22)</f>
        <v>963214.932</v>
      </c>
      <c r="AQ22" s="203" t="s">
        <v>23</v>
      </c>
      <c r="AR22" s="490" t="s">
        <v>36</v>
      </c>
      <c r="AS22" s="43" t="s">
        <v>27</v>
      </c>
      <c r="AT22" s="20"/>
    </row>
    <row r="23" spans="1:46" ht="18.75">
      <c r="A23" s="48"/>
      <c r="B23" s="491"/>
      <c r="C23" s="64" t="s">
        <v>24</v>
      </c>
      <c r="D23" s="2">
        <f>SUM('㈱塩釜:牡鹿'!D23)</f>
        <v>0</v>
      </c>
      <c r="E23" s="2">
        <f>SUM('㈱塩釜:牡鹿'!E23)</f>
        <v>0</v>
      </c>
      <c r="F23" s="2">
        <f>SUM('㈱塩釜:牡鹿'!F23)</f>
        <v>0</v>
      </c>
      <c r="G23" s="2">
        <f>SUM('㈱塩釜:牡鹿'!G23)</f>
        <v>0</v>
      </c>
      <c r="H23" s="2">
        <f>SUM('㈱塩釜:牡鹿'!H23)</f>
        <v>0</v>
      </c>
      <c r="I23" s="2">
        <f>SUM('㈱塩釜:牡鹿'!I23)</f>
        <v>0</v>
      </c>
      <c r="J23" s="2">
        <f>SUM('㈱塩釜:牡鹿'!J23)</f>
        <v>1</v>
      </c>
      <c r="K23" s="2">
        <f>SUM('㈱塩釜:牡鹿'!K23)</f>
        <v>0.436</v>
      </c>
      <c r="L23" s="2">
        <f>SUM('㈱塩釜:牡鹿'!L23)</f>
        <v>309.938</v>
      </c>
      <c r="M23" s="2">
        <f>SUM('㈱塩釜:牡鹿'!M23)</f>
        <v>31</v>
      </c>
      <c r="N23" s="2">
        <f>SUM('㈱塩釜:牡鹿'!N23)</f>
        <v>35.912</v>
      </c>
      <c r="O23" s="2">
        <f>SUM('㈱塩釜:牡鹿'!O23)</f>
        <v>18026.837</v>
      </c>
      <c r="P23" s="2">
        <f>SUM('㈱塩釜:牡鹿'!P23)</f>
        <v>76</v>
      </c>
      <c r="Q23" s="2">
        <f>SUM('㈱塩釜:牡鹿'!Q23)</f>
        <v>132.631</v>
      </c>
      <c r="R23" s="2">
        <f>SUM('㈱塩釜:牡鹿'!R23)</f>
        <v>33721.725</v>
      </c>
      <c r="S23" s="2">
        <f>SUM('㈱塩釜:牡鹿'!S23)</f>
        <v>0</v>
      </c>
      <c r="T23" s="2">
        <f>SUM('㈱塩釜:牡鹿'!T23)</f>
        <v>0</v>
      </c>
      <c r="U23" s="2">
        <f>SUM('㈱塩釜:牡鹿'!U23)</f>
        <v>0</v>
      </c>
      <c r="V23" s="2">
        <f>SUM('㈱塩釜:牡鹿'!V23)</f>
        <v>0</v>
      </c>
      <c r="W23" s="2">
        <f>SUM('㈱塩釜:牡鹿'!W23)</f>
        <v>0</v>
      </c>
      <c r="X23" s="5">
        <f>SUM('㈱塩釜:牡鹿'!X23)</f>
        <v>0</v>
      </c>
      <c r="Y23" s="2">
        <f>SUM('㈱塩釜:牡鹿'!Y23)</f>
        <v>0</v>
      </c>
      <c r="Z23" s="2">
        <f>SUM('㈱塩釜:牡鹿'!Z23)</f>
        <v>0</v>
      </c>
      <c r="AA23" s="2">
        <f>SUM('㈱塩釜:牡鹿'!AA23)</f>
        <v>0</v>
      </c>
      <c r="AB23" s="2">
        <f>SUM('㈱塩釜:牡鹿'!AB23)</f>
        <v>0</v>
      </c>
      <c r="AC23" s="2">
        <f>SUM('㈱塩釜:牡鹿'!AC23)</f>
        <v>0</v>
      </c>
      <c r="AD23" s="2">
        <f>SUM('㈱塩釜:牡鹿'!AD23)</f>
        <v>0</v>
      </c>
      <c r="AE23" s="2">
        <f>SUM('㈱塩釜:牡鹿'!AE23)</f>
        <v>0</v>
      </c>
      <c r="AF23" s="2">
        <f>SUM('㈱塩釜:牡鹿'!AF23)</f>
        <v>0</v>
      </c>
      <c r="AG23" s="2">
        <f>SUM('㈱塩釜:牡鹿'!AG23)</f>
        <v>0</v>
      </c>
      <c r="AH23" s="2">
        <f>SUM('㈱塩釜:牡鹿'!AH23)</f>
        <v>0</v>
      </c>
      <c r="AI23" s="2">
        <f>SUM('㈱塩釜:牡鹿'!AI23)</f>
        <v>0</v>
      </c>
      <c r="AJ23" s="2">
        <f>SUM('㈱塩釜:牡鹿'!AJ23)</f>
        <v>0</v>
      </c>
      <c r="AK23" s="2">
        <f>SUM('㈱塩釜:牡鹿'!AK23)</f>
        <v>0</v>
      </c>
      <c r="AL23" s="2">
        <f>SUM('㈱塩釜:牡鹿'!AL23)</f>
        <v>0</v>
      </c>
      <c r="AM23" s="2">
        <f>SUM('㈱塩釜:牡鹿'!AM23)</f>
        <v>0</v>
      </c>
      <c r="AN23" s="317">
        <f>SUM('㈱塩釜:牡鹿'!AN23)</f>
        <v>108</v>
      </c>
      <c r="AO23" s="317">
        <f>SUM('㈱塩釜:牡鹿'!AO23)</f>
        <v>168.979</v>
      </c>
      <c r="AP23" s="317">
        <f>SUM('㈱塩釜:牡鹿'!AP23)</f>
        <v>52058.5</v>
      </c>
      <c r="AQ23" s="49" t="s">
        <v>24</v>
      </c>
      <c r="AR23" s="491"/>
      <c r="AS23" s="50"/>
      <c r="AT23" s="20"/>
    </row>
    <row r="24" spans="1:46" ht="18.75">
      <c r="A24" s="44"/>
      <c r="B24" s="490" t="s">
        <v>37</v>
      </c>
      <c r="C24" s="63" t="s">
        <v>23</v>
      </c>
      <c r="D24" s="1">
        <f>SUM('㈱塩釜:牡鹿'!D24)</f>
        <v>18</v>
      </c>
      <c r="E24" s="1">
        <f>SUM('㈱塩釜:牡鹿'!E24)</f>
        <v>100.3349</v>
      </c>
      <c r="F24" s="1">
        <f>SUM('㈱塩釜:牡鹿'!F24)</f>
        <v>22130.937</v>
      </c>
      <c r="G24" s="1">
        <f>SUM('㈱塩釜:牡鹿'!G24)</f>
        <v>11</v>
      </c>
      <c r="H24" s="1">
        <f>SUM('㈱塩釜:牡鹿'!H24)</f>
        <v>68.6942</v>
      </c>
      <c r="I24" s="1">
        <f>SUM('㈱塩釜:牡鹿'!I24)</f>
        <v>11681.736</v>
      </c>
      <c r="J24" s="1">
        <f>SUM('㈱塩釜:牡鹿'!J24)</f>
        <v>18</v>
      </c>
      <c r="K24" s="1">
        <f>SUM('㈱塩釜:牡鹿'!K24)</f>
        <v>129.9404</v>
      </c>
      <c r="L24" s="1">
        <f>SUM('㈱塩釜:牡鹿'!L24)</f>
        <v>18152.729</v>
      </c>
      <c r="M24" s="1">
        <f>SUM('㈱塩釜:牡鹿'!M24)</f>
        <v>19</v>
      </c>
      <c r="N24" s="1">
        <f>SUM('㈱塩釜:牡鹿'!N24)</f>
        <v>162.2765</v>
      </c>
      <c r="O24" s="1">
        <f>SUM('㈱塩釜:牡鹿'!O24)</f>
        <v>21624.765</v>
      </c>
      <c r="P24" s="1">
        <f>SUM('㈱塩釜:牡鹿'!P24)</f>
        <v>21</v>
      </c>
      <c r="Q24" s="1">
        <f>SUM('㈱塩釜:牡鹿'!Q24)</f>
        <v>173.764</v>
      </c>
      <c r="R24" s="1">
        <f>SUM('㈱塩釜:牡鹿'!R24)</f>
        <v>31356.712</v>
      </c>
      <c r="S24" s="1">
        <f>SUM('㈱塩釜:牡鹿'!S24)</f>
        <v>36</v>
      </c>
      <c r="T24" s="1">
        <f>SUM('㈱塩釜:牡鹿'!T24)</f>
        <v>179.9751</v>
      </c>
      <c r="U24" s="1">
        <f>SUM('㈱塩釜:牡鹿'!U24)</f>
        <v>28613.573</v>
      </c>
      <c r="V24" s="1">
        <f>SUM('㈱塩釜:牡鹿'!V24)</f>
        <v>36</v>
      </c>
      <c r="W24" s="1">
        <f>SUM('㈱塩釜:牡鹿'!W24)</f>
        <v>154.47</v>
      </c>
      <c r="X24" s="4">
        <f>SUM('㈱塩釜:牡鹿'!X24)</f>
        <v>41197.822</v>
      </c>
      <c r="Y24" s="1">
        <f>SUM('㈱塩釜:牡鹿'!Y24)</f>
        <v>25</v>
      </c>
      <c r="Z24" s="1">
        <f>SUM('㈱塩釜:牡鹿'!Z24)</f>
        <v>85.1845</v>
      </c>
      <c r="AA24" s="1">
        <f>SUM('㈱塩釜:牡鹿'!AA24)</f>
        <v>43540.313</v>
      </c>
      <c r="AB24" s="1">
        <f>SUM('㈱塩釜:牡鹿'!AB24)</f>
        <v>19</v>
      </c>
      <c r="AC24" s="1">
        <f>SUM('㈱塩釜:牡鹿'!AC24)</f>
        <v>139.9778</v>
      </c>
      <c r="AD24" s="1">
        <f>SUM('㈱塩釜:牡鹿'!AD24)</f>
        <v>37996.907</v>
      </c>
      <c r="AE24" s="1">
        <f>SUM('㈱塩釜:牡鹿'!AE24)</f>
        <v>18</v>
      </c>
      <c r="AF24" s="1">
        <f>SUM('㈱塩釜:牡鹿'!AF24)</f>
        <v>123.5339</v>
      </c>
      <c r="AG24" s="1">
        <f>SUM('㈱塩釜:牡鹿'!AG24)</f>
        <v>33352.321</v>
      </c>
      <c r="AH24" s="1">
        <f>SUM('㈱塩釜:牡鹿'!AH24)</f>
        <v>25</v>
      </c>
      <c r="AI24" s="1">
        <f>SUM('㈱塩釜:牡鹿'!AI24)</f>
        <v>139.4654</v>
      </c>
      <c r="AJ24" s="1">
        <f>SUM('㈱塩釜:牡鹿'!AJ24)</f>
        <v>26091.556</v>
      </c>
      <c r="AK24" s="1">
        <f>SUM('㈱塩釜:牡鹿'!AK24)</f>
        <v>24</v>
      </c>
      <c r="AL24" s="1">
        <f>SUM('㈱塩釜:牡鹿'!AL24)</f>
        <v>132.3482</v>
      </c>
      <c r="AM24" s="1">
        <f>SUM('㈱塩釜:牡鹿'!AM24)</f>
        <v>26915.239</v>
      </c>
      <c r="AN24" s="311">
        <f>SUM('㈱塩釜:牡鹿'!AN24)</f>
        <v>270</v>
      </c>
      <c r="AO24" s="311">
        <f>SUM('㈱塩釜:牡鹿'!AO24)</f>
        <v>1589.9649</v>
      </c>
      <c r="AP24" s="311">
        <f>SUM('㈱塩釜:牡鹿'!AP24)</f>
        <v>342654.61</v>
      </c>
      <c r="AQ24" s="204" t="s">
        <v>23</v>
      </c>
      <c r="AR24" s="490" t="s">
        <v>37</v>
      </c>
      <c r="AS24" s="43"/>
      <c r="AT24" s="20"/>
    </row>
    <row r="25" spans="1:46" ht="18.75">
      <c r="A25" s="44" t="s">
        <v>38</v>
      </c>
      <c r="B25" s="491"/>
      <c r="C25" s="64" t="s">
        <v>24</v>
      </c>
      <c r="D25" s="2">
        <f>SUM('㈱塩釜:牡鹿'!D25)</f>
        <v>4</v>
      </c>
      <c r="E25" s="2">
        <f>SUM('㈱塩釜:牡鹿'!E25)</f>
        <v>25.2708</v>
      </c>
      <c r="F25" s="2">
        <f>SUM('㈱塩釜:牡鹿'!F25)</f>
        <v>3388.213</v>
      </c>
      <c r="G25" s="2">
        <f>SUM('㈱塩釜:牡鹿'!G25)</f>
        <v>4</v>
      </c>
      <c r="H25" s="2">
        <f>SUM('㈱塩釜:牡鹿'!H25)</f>
        <v>27.1422</v>
      </c>
      <c r="I25" s="2">
        <f>SUM('㈱塩釜:牡鹿'!I25)</f>
        <v>3960.352</v>
      </c>
      <c r="J25" s="2">
        <f>SUM('㈱塩釜:牡鹿'!J25)</f>
        <v>8</v>
      </c>
      <c r="K25" s="2">
        <f>SUM('㈱塩釜:牡鹿'!K25)</f>
        <v>76.4896</v>
      </c>
      <c r="L25" s="2">
        <f>SUM('㈱塩釜:牡鹿'!L25)</f>
        <v>10334.693</v>
      </c>
      <c r="M25" s="2">
        <f>SUM('㈱塩釜:牡鹿'!M25)</f>
        <v>11</v>
      </c>
      <c r="N25" s="2">
        <f>SUM('㈱塩釜:牡鹿'!N25)</f>
        <v>102.2994</v>
      </c>
      <c r="O25" s="2">
        <f>SUM('㈱塩釜:牡鹿'!O25)</f>
        <v>13316.013</v>
      </c>
      <c r="P25" s="2">
        <f>SUM('㈱塩釜:牡鹿'!P25)</f>
        <v>19</v>
      </c>
      <c r="Q25" s="2">
        <f>SUM('㈱塩釜:牡鹿'!Q25)</f>
        <v>187.1455</v>
      </c>
      <c r="R25" s="2">
        <f>SUM('㈱塩釜:牡鹿'!R25)</f>
        <v>28873.373</v>
      </c>
      <c r="S25" s="2">
        <f>SUM('㈱塩釜:牡鹿'!S25)</f>
        <v>29</v>
      </c>
      <c r="T25" s="2">
        <f>SUM('㈱塩釜:牡鹿'!T25)</f>
        <v>286.8795</v>
      </c>
      <c r="U25" s="2">
        <f>SUM('㈱塩釜:牡鹿'!U25)</f>
        <v>43616.697</v>
      </c>
      <c r="V25" s="2">
        <f>SUM('㈱塩釜:牡鹿'!V25)</f>
        <v>36</v>
      </c>
      <c r="W25" s="2">
        <f>SUM('㈱塩釜:牡鹿'!W25)</f>
        <v>323.2281</v>
      </c>
      <c r="X25" s="5">
        <f>SUM('㈱塩釜:牡鹿'!X25)</f>
        <v>76506.393</v>
      </c>
      <c r="Y25" s="2">
        <f>SUM('㈱塩釜:牡鹿'!Y25)</f>
        <v>16</v>
      </c>
      <c r="Z25" s="2">
        <f>SUM('㈱塩釜:牡鹿'!Z25)</f>
        <v>109.4461</v>
      </c>
      <c r="AA25" s="2">
        <f>SUM('㈱塩釜:牡鹿'!AA25)</f>
        <v>42827.398</v>
      </c>
      <c r="AB25" s="2">
        <f>SUM('㈱塩釜:牡鹿'!AB25)</f>
        <v>23</v>
      </c>
      <c r="AC25" s="2">
        <f>SUM('㈱塩釜:牡鹿'!AC25)</f>
        <v>199.0036</v>
      </c>
      <c r="AD25" s="2">
        <f>SUM('㈱塩釜:牡鹿'!AD25)</f>
        <v>48370.49</v>
      </c>
      <c r="AE25" s="2">
        <f>SUM('㈱塩釜:牡鹿'!AE25)</f>
        <v>25</v>
      </c>
      <c r="AF25" s="2">
        <f>SUM('㈱塩釜:牡鹿'!AF25)</f>
        <v>194.0236</v>
      </c>
      <c r="AG25" s="2">
        <f>SUM('㈱塩釜:牡鹿'!AG25)</f>
        <v>47425.896</v>
      </c>
      <c r="AH25" s="2">
        <f>SUM('㈱塩釜:牡鹿'!AH25)</f>
        <v>12</v>
      </c>
      <c r="AI25" s="2">
        <f>SUM('㈱塩釜:牡鹿'!AI25)</f>
        <v>63.9014</v>
      </c>
      <c r="AJ25" s="2">
        <f>SUM('㈱塩釜:牡鹿'!AJ25)</f>
        <v>9001.153</v>
      </c>
      <c r="AK25" s="2">
        <f>SUM('㈱塩釜:牡鹿'!AK25)</f>
        <v>9</v>
      </c>
      <c r="AL25" s="2">
        <f>SUM('㈱塩釜:牡鹿'!AL25)</f>
        <v>41.0212</v>
      </c>
      <c r="AM25" s="2">
        <f>SUM('㈱塩釜:牡鹿'!AM25)</f>
        <v>8000.618</v>
      </c>
      <c r="AN25" s="317">
        <f>SUM('㈱塩釜:牡鹿'!AN25)</f>
        <v>196</v>
      </c>
      <c r="AO25" s="317">
        <f>SUM('㈱塩釜:牡鹿'!AO25)</f>
        <v>1635.8509999999997</v>
      </c>
      <c r="AP25" s="317">
        <f>SUM('㈱塩釜:牡鹿'!AP25)</f>
        <v>335621.289</v>
      </c>
      <c r="AQ25" s="46" t="s">
        <v>24</v>
      </c>
      <c r="AR25" s="491"/>
      <c r="AS25" s="43" t="s">
        <v>38</v>
      </c>
      <c r="AT25" s="20"/>
    </row>
    <row r="26" spans="1:46" ht="18.75">
      <c r="A26" s="44"/>
      <c r="B26" s="490" t="s">
        <v>39</v>
      </c>
      <c r="C26" s="63" t="s">
        <v>23</v>
      </c>
      <c r="D26" s="1">
        <f>SUM('㈱塩釜:牡鹿'!D26)</f>
        <v>0</v>
      </c>
      <c r="E26" s="1">
        <f>SUM('㈱塩釜:牡鹿'!E26)</f>
        <v>0</v>
      </c>
      <c r="F26" s="1">
        <f>SUM('㈱塩釜:牡鹿'!F26)</f>
        <v>0</v>
      </c>
      <c r="G26" s="1">
        <f>SUM('㈱塩釜:牡鹿'!G26)</f>
        <v>0</v>
      </c>
      <c r="H26" s="1">
        <f>SUM('㈱塩釜:牡鹿'!H26)</f>
        <v>0</v>
      </c>
      <c r="I26" s="1">
        <f>SUM('㈱塩釜:牡鹿'!I26)</f>
        <v>0</v>
      </c>
      <c r="J26" s="1">
        <f>SUM('㈱塩釜:牡鹿'!J26)</f>
        <v>0</v>
      </c>
      <c r="K26" s="1">
        <f>SUM('㈱塩釜:牡鹿'!K26)</f>
        <v>0</v>
      </c>
      <c r="L26" s="1">
        <f>SUM('㈱塩釜:牡鹿'!L26)</f>
        <v>0</v>
      </c>
      <c r="M26" s="1">
        <f>SUM('㈱塩釜:牡鹿'!M26)</f>
        <v>0</v>
      </c>
      <c r="N26" s="1">
        <f>SUM('㈱塩釜:牡鹿'!N26)</f>
        <v>0</v>
      </c>
      <c r="O26" s="1">
        <f>SUM('㈱塩釜:牡鹿'!O26)</f>
        <v>0</v>
      </c>
      <c r="P26" s="1">
        <f>SUM('㈱塩釜:牡鹿'!P26)</f>
        <v>0</v>
      </c>
      <c r="Q26" s="1">
        <f>SUM('㈱塩釜:牡鹿'!Q26)</f>
        <v>0</v>
      </c>
      <c r="R26" s="1">
        <f>SUM('㈱塩釜:牡鹿'!R26)</f>
        <v>0</v>
      </c>
      <c r="S26" s="1">
        <f>SUM('㈱塩釜:牡鹿'!S26)</f>
        <v>0</v>
      </c>
      <c r="T26" s="1">
        <f>SUM('㈱塩釜:牡鹿'!T26)</f>
        <v>0</v>
      </c>
      <c r="U26" s="1">
        <f>SUM('㈱塩釜:牡鹿'!U26)</f>
        <v>0</v>
      </c>
      <c r="V26" s="1">
        <f>SUM('㈱塩釜:牡鹿'!V26)</f>
        <v>0</v>
      </c>
      <c r="W26" s="1">
        <f>SUM('㈱塩釜:牡鹿'!W26)</f>
        <v>0</v>
      </c>
      <c r="X26" s="4">
        <f>SUM('㈱塩釜:牡鹿'!X26)</f>
        <v>0</v>
      </c>
      <c r="Y26" s="1">
        <f>SUM('㈱塩釜:牡鹿'!Y26)</f>
        <v>0</v>
      </c>
      <c r="Z26" s="1">
        <f>SUM('㈱塩釜:牡鹿'!Z26)</f>
        <v>0</v>
      </c>
      <c r="AA26" s="1">
        <f>SUM('㈱塩釜:牡鹿'!AA26)</f>
        <v>0</v>
      </c>
      <c r="AB26" s="1">
        <f>SUM('㈱塩釜:牡鹿'!AB26)</f>
        <v>0</v>
      </c>
      <c r="AC26" s="1">
        <f>SUM('㈱塩釜:牡鹿'!AC26)</f>
        <v>0</v>
      </c>
      <c r="AD26" s="1">
        <f>SUM('㈱塩釜:牡鹿'!AD26)</f>
        <v>0</v>
      </c>
      <c r="AE26" s="1">
        <f>SUM('㈱塩釜:牡鹿'!AE26)</f>
        <v>0</v>
      </c>
      <c r="AF26" s="1">
        <f>SUM('㈱塩釜:牡鹿'!AF26)</f>
        <v>0</v>
      </c>
      <c r="AG26" s="1">
        <f>SUM('㈱塩釜:牡鹿'!AG26)</f>
        <v>0</v>
      </c>
      <c r="AH26" s="1">
        <f>SUM('㈱塩釜:牡鹿'!AH26)</f>
        <v>0</v>
      </c>
      <c r="AI26" s="1">
        <f>SUM('㈱塩釜:牡鹿'!AI26)</f>
        <v>0</v>
      </c>
      <c r="AJ26" s="1">
        <f>SUM('㈱塩釜:牡鹿'!AJ26)</f>
        <v>0</v>
      </c>
      <c r="AK26" s="1">
        <f>SUM('㈱塩釜:牡鹿'!AK26)</f>
        <v>0</v>
      </c>
      <c r="AL26" s="1">
        <f>SUM('㈱塩釜:牡鹿'!AL26)</f>
        <v>0</v>
      </c>
      <c r="AM26" s="1">
        <f>SUM('㈱塩釜:牡鹿'!AM26)</f>
        <v>0</v>
      </c>
      <c r="AN26" s="311">
        <f>SUM('㈱塩釜:牡鹿'!AN26)</f>
        <v>0</v>
      </c>
      <c r="AO26" s="311">
        <f>SUM('㈱塩釜:牡鹿'!AO26)</f>
        <v>0</v>
      </c>
      <c r="AP26" s="311">
        <f>SUM('㈱塩釜:牡鹿'!AP26)</f>
        <v>0</v>
      </c>
      <c r="AQ26" s="203" t="s">
        <v>23</v>
      </c>
      <c r="AR26" s="490" t="s">
        <v>39</v>
      </c>
      <c r="AS26" s="43"/>
      <c r="AT26" s="20"/>
    </row>
    <row r="27" spans="1:46" ht="18.75">
      <c r="A27" s="44" t="s">
        <v>25</v>
      </c>
      <c r="B27" s="491"/>
      <c r="C27" s="64" t="s">
        <v>24</v>
      </c>
      <c r="D27" s="2">
        <f>SUM('㈱塩釜:牡鹿'!D27)</f>
        <v>0</v>
      </c>
      <c r="E27" s="2">
        <f>SUM('㈱塩釜:牡鹿'!E27)</f>
        <v>0</v>
      </c>
      <c r="F27" s="2">
        <f>SUM('㈱塩釜:牡鹿'!F27)</f>
        <v>0</v>
      </c>
      <c r="G27" s="2">
        <f>SUM('㈱塩釜:牡鹿'!G27)</f>
        <v>0</v>
      </c>
      <c r="H27" s="2">
        <f>SUM('㈱塩釜:牡鹿'!H27)</f>
        <v>0</v>
      </c>
      <c r="I27" s="2">
        <f>SUM('㈱塩釜:牡鹿'!I27)</f>
        <v>0</v>
      </c>
      <c r="J27" s="2">
        <f>SUM('㈱塩釜:牡鹿'!J27)</f>
        <v>0</v>
      </c>
      <c r="K27" s="2">
        <f>SUM('㈱塩釜:牡鹿'!K27)</f>
        <v>0</v>
      </c>
      <c r="L27" s="2">
        <f>SUM('㈱塩釜:牡鹿'!L27)</f>
        <v>0</v>
      </c>
      <c r="M27" s="2">
        <f>SUM('㈱塩釜:牡鹿'!M27)</f>
        <v>0</v>
      </c>
      <c r="N27" s="2">
        <f>SUM('㈱塩釜:牡鹿'!N27)</f>
        <v>0</v>
      </c>
      <c r="O27" s="2">
        <f>SUM('㈱塩釜:牡鹿'!O27)</f>
        <v>0</v>
      </c>
      <c r="P27" s="2">
        <f>SUM('㈱塩釜:牡鹿'!P27)</f>
        <v>0</v>
      </c>
      <c r="Q27" s="2">
        <f>SUM('㈱塩釜:牡鹿'!Q27)</f>
        <v>0</v>
      </c>
      <c r="R27" s="2">
        <f>SUM('㈱塩釜:牡鹿'!R27)</f>
        <v>0</v>
      </c>
      <c r="S27" s="2">
        <f>SUM('㈱塩釜:牡鹿'!S27)</f>
        <v>0</v>
      </c>
      <c r="T27" s="2">
        <f>SUM('㈱塩釜:牡鹿'!T27)</f>
        <v>0</v>
      </c>
      <c r="U27" s="2">
        <f>SUM('㈱塩釜:牡鹿'!U27)</f>
        <v>0</v>
      </c>
      <c r="V27" s="2">
        <f>SUM('㈱塩釜:牡鹿'!V27)</f>
        <v>0</v>
      </c>
      <c r="W27" s="2">
        <f>SUM('㈱塩釜:牡鹿'!W27)</f>
        <v>0</v>
      </c>
      <c r="X27" s="5">
        <f>SUM('㈱塩釜:牡鹿'!X27)</f>
        <v>0</v>
      </c>
      <c r="Y27" s="2">
        <f>SUM('㈱塩釜:牡鹿'!Y27)</f>
        <v>0</v>
      </c>
      <c r="Z27" s="2">
        <f>SUM('㈱塩釜:牡鹿'!Z27)</f>
        <v>0</v>
      </c>
      <c r="AA27" s="2">
        <f>SUM('㈱塩釜:牡鹿'!AA27)</f>
        <v>0</v>
      </c>
      <c r="AB27" s="2">
        <f>SUM('㈱塩釜:牡鹿'!AB27)</f>
        <v>0</v>
      </c>
      <c r="AC27" s="2">
        <f>SUM('㈱塩釜:牡鹿'!AC27)</f>
        <v>0</v>
      </c>
      <c r="AD27" s="2">
        <f>SUM('㈱塩釜:牡鹿'!AD27)</f>
        <v>0</v>
      </c>
      <c r="AE27" s="2">
        <f>SUM('㈱塩釜:牡鹿'!AE27)</f>
        <v>0</v>
      </c>
      <c r="AF27" s="2">
        <f>SUM('㈱塩釜:牡鹿'!AF27)</f>
        <v>0</v>
      </c>
      <c r="AG27" s="2">
        <f>SUM('㈱塩釜:牡鹿'!AG27)</f>
        <v>0</v>
      </c>
      <c r="AH27" s="2">
        <f>SUM('㈱塩釜:牡鹿'!AH27)</f>
        <v>0</v>
      </c>
      <c r="AI27" s="2">
        <f>SUM('㈱塩釜:牡鹿'!AI27)</f>
        <v>0</v>
      </c>
      <c r="AJ27" s="2">
        <f>SUM('㈱塩釜:牡鹿'!AJ27)</f>
        <v>0</v>
      </c>
      <c r="AK27" s="2">
        <f>SUM('㈱塩釜:牡鹿'!AK27)</f>
        <v>0</v>
      </c>
      <c r="AL27" s="2">
        <f>SUM('㈱塩釜:牡鹿'!AL27)</f>
        <v>0</v>
      </c>
      <c r="AM27" s="2">
        <f>SUM('㈱塩釜:牡鹿'!AM27)</f>
        <v>0</v>
      </c>
      <c r="AN27" s="317">
        <f>SUM('㈱塩釜:牡鹿'!AN27)</f>
        <v>0</v>
      </c>
      <c r="AO27" s="317">
        <f>SUM('㈱塩釜:牡鹿'!AO27)</f>
        <v>0</v>
      </c>
      <c r="AP27" s="317">
        <f>SUM('㈱塩釜:牡鹿'!AP27)</f>
        <v>0</v>
      </c>
      <c r="AQ27" s="46" t="s">
        <v>24</v>
      </c>
      <c r="AR27" s="491"/>
      <c r="AS27" s="43" t="s">
        <v>25</v>
      </c>
      <c r="AT27" s="20"/>
    </row>
    <row r="28" spans="1:46" ht="18.75">
      <c r="A28" s="44"/>
      <c r="B28" s="490" t="s">
        <v>40</v>
      </c>
      <c r="C28" s="63" t="s">
        <v>23</v>
      </c>
      <c r="D28" s="1">
        <f>SUM('㈱塩釜:牡鹿'!D28)</f>
        <v>0</v>
      </c>
      <c r="E28" s="1">
        <f>SUM('㈱塩釜:牡鹿'!E28)</f>
        <v>0</v>
      </c>
      <c r="F28" s="1">
        <f>SUM('㈱塩釜:牡鹿'!F28)</f>
        <v>0</v>
      </c>
      <c r="G28" s="1">
        <f>SUM('㈱塩釜:牡鹿'!G28)</f>
        <v>0</v>
      </c>
      <c r="H28" s="1">
        <f>SUM('㈱塩釜:牡鹿'!H28)</f>
        <v>0</v>
      </c>
      <c r="I28" s="1">
        <f>SUM('㈱塩釜:牡鹿'!I28)</f>
        <v>0</v>
      </c>
      <c r="J28" s="1">
        <f>SUM('㈱塩釜:牡鹿'!J28)</f>
        <v>0</v>
      </c>
      <c r="K28" s="1">
        <f>SUM('㈱塩釜:牡鹿'!K28)</f>
        <v>0</v>
      </c>
      <c r="L28" s="1">
        <f>SUM('㈱塩釜:牡鹿'!L28)</f>
        <v>0</v>
      </c>
      <c r="M28" s="1">
        <f>SUM('㈱塩釜:牡鹿'!M28)</f>
        <v>0</v>
      </c>
      <c r="N28" s="1">
        <f>SUM('㈱塩釜:牡鹿'!N28)</f>
        <v>0</v>
      </c>
      <c r="O28" s="1">
        <f>SUM('㈱塩釜:牡鹿'!O28)</f>
        <v>0</v>
      </c>
      <c r="P28" s="1">
        <f>SUM('㈱塩釜:牡鹿'!P28)</f>
        <v>0</v>
      </c>
      <c r="Q28" s="1">
        <f>SUM('㈱塩釜:牡鹿'!Q28)</f>
        <v>0</v>
      </c>
      <c r="R28" s="1">
        <f>SUM('㈱塩釜:牡鹿'!R28)</f>
        <v>0</v>
      </c>
      <c r="S28" s="1">
        <f>SUM('㈱塩釜:牡鹿'!S28)</f>
        <v>0</v>
      </c>
      <c r="T28" s="1">
        <f>SUM('㈱塩釜:牡鹿'!T28)</f>
        <v>0</v>
      </c>
      <c r="U28" s="1">
        <f>SUM('㈱塩釜:牡鹿'!U28)</f>
        <v>0</v>
      </c>
      <c r="V28" s="1">
        <f>SUM('㈱塩釜:牡鹿'!V28)</f>
        <v>0</v>
      </c>
      <c r="W28" s="1">
        <f>SUM('㈱塩釜:牡鹿'!W28)</f>
        <v>0</v>
      </c>
      <c r="X28" s="4">
        <f>SUM('㈱塩釜:牡鹿'!X28)</f>
        <v>0</v>
      </c>
      <c r="Y28" s="1">
        <f>SUM('㈱塩釜:牡鹿'!Y28)</f>
        <v>0</v>
      </c>
      <c r="Z28" s="1">
        <f>SUM('㈱塩釜:牡鹿'!Z28)</f>
        <v>0</v>
      </c>
      <c r="AA28" s="1">
        <f>SUM('㈱塩釜:牡鹿'!AA28)</f>
        <v>0</v>
      </c>
      <c r="AB28" s="1">
        <f>SUM('㈱塩釜:牡鹿'!AB28)</f>
        <v>0</v>
      </c>
      <c r="AC28" s="1">
        <f>SUM('㈱塩釜:牡鹿'!AC28)</f>
        <v>0</v>
      </c>
      <c r="AD28" s="1">
        <f>SUM('㈱塩釜:牡鹿'!AD28)</f>
        <v>0</v>
      </c>
      <c r="AE28" s="1">
        <f>SUM('㈱塩釜:牡鹿'!AE28)</f>
        <v>0</v>
      </c>
      <c r="AF28" s="1">
        <f>SUM('㈱塩釜:牡鹿'!AF28)</f>
        <v>0</v>
      </c>
      <c r="AG28" s="1">
        <f>SUM('㈱塩釜:牡鹿'!AG28)</f>
        <v>0</v>
      </c>
      <c r="AH28" s="1">
        <f>SUM('㈱塩釜:牡鹿'!AH28)</f>
        <v>1</v>
      </c>
      <c r="AI28" s="1">
        <f>SUM('㈱塩釜:牡鹿'!AI28)</f>
        <v>0.0342</v>
      </c>
      <c r="AJ28" s="1">
        <f>SUM('㈱塩釜:牡鹿'!AJ28)</f>
        <v>36.936</v>
      </c>
      <c r="AK28" s="1">
        <f>SUM('㈱塩釜:牡鹿'!AK28)</f>
        <v>0</v>
      </c>
      <c r="AL28" s="1">
        <f>SUM('㈱塩釜:牡鹿'!AL28)</f>
        <v>0</v>
      </c>
      <c r="AM28" s="1">
        <f>SUM('㈱塩釜:牡鹿'!AM28)</f>
        <v>0</v>
      </c>
      <c r="AN28" s="311">
        <f>SUM('㈱塩釜:牡鹿'!AN28)</f>
        <v>1</v>
      </c>
      <c r="AO28" s="311">
        <f>SUM('㈱塩釜:牡鹿'!AO28)</f>
        <v>0.0342</v>
      </c>
      <c r="AP28" s="311">
        <f>SUM('㈱塩釜:牡鹿'!AP28)</f>
        <v>36.936</v>
      </c>
      <c r="AQ28" s="203" t="s">
        <v>23</v>
      </c>
      <c r="AR28" s="490" t="s">
        <v>40</v>
      </c>
      <c r="AS28" s="43"/>
      <c r="AT28" s="20"/>
    </row>
    <row r="29" spans="1:46" ht="18.75">
      <c r="A29" s="44" t="s">
        <v>27</v>
      </c>
      <c r="B29" s="491"/>
      <c r="C29" s="64" t="s">
        <v>24</v>
      </c>
      <c r="D29" s="2">
        <f>SUM('㈱塩釜:牡鹿'!D29)</f>
        <v>0</v>
      </c>
      <c r="E29" s="2">
        <f>SUM('㈱塩釜:牡鹿'!E29)</f>
        <v>0</v>
      </c>
      <c r="F29" s="2">
        <f>SUM('㈱塩釜:牡鹿'!F29)</f>
        <v>0</v>
      </c>
      <c r="G29" s="2">
        <f>SUM('㈱塩釜:牡鹿'!G29)</f>
        <v>0</v>
      </c>
      <c r="H29" s="2">
        <f>SUM('㈱塩釜:牡鹿'!H29)</f>
        <v>0</v>
      </c>
      <c r="I29" s="2">
        <f>SUM('㈱塩釜:牡鹿'!I29)</f>
        <v>0</v>
      </c>
      <c r="J29" s="2">
        <f>SUM('㈱塩釜:牡鹿'!J29)</f>
        <v>0</v>
      </c>
      <c r="K29" s="2">
        <f>SUM('㈱塩釜:牡鹿'!K29)</f>
        <v>0</v>
      </c>
      <c r="L29" s="2">
        <f>SUM('㈱塩釜:牡鹿'!L29)</f>
        <v>0</v>
      </c>
      <c r="M29" s="2">
        <f>SUM('㈱塩釜:牡鹿'!M29)</f>
        <v>0</v>
      </c>
      <c r="N29" s="2">
        <f>SUM('㈱塩釜:牡鹿'!N29)</f>
        <v>0</v>
      </c>
      <c r="O29" s="2">
        <f>SUM('㈱塩釜:牡鹿'!O29)</f>
        <v>0</v>
      </c>
      <c r="P29" s="2">
        <f>SUM('㈱塩釜:牡鹿'!P29)</f>
        <v>0</v>
      </c>
      <c r="Q29" s="2">
        <f>SUM('㈱塩釜:牡鹿'!Q29)</f>
        <v>0</v>
      </c>
      <c r="R29" s="2">
        <f>SUM('㈱塩釜:牡鹿'!R29)</f>
        <v>0</v>
      </c>
      <c r="S29" s="2">
        <f>SUM('㈱塩釜:牡鹿'!S29)</f>
        <v>0</v>
      </c>
      <c r="T29" s="2">
        <f>SUM('㈱塩釜:牡鹿'!T29)</f>
        <v>0</v>
      </c>
      <c r="U29" s="2">
        <f>SUM('㈱塩釜:牡鹿'!U29)</f>
        <v>0</v>
      </c>
      <c r="V29" s="2">
        <f>SUM('㈱塩釜:牡鹿'!V29)</f>
        <v>0</v>
      </c>
      <c r="W29" s="2">
        <f>SUM('㈱塩釜:牡鹿'!W29)</f>
        <v>0</v>
      </c>
      <c r="X29" s="5">
        <f>SUM('㈱塩釜:牡鹿'!X29)</f>
        <v>0</v>
      </c>
      <c r="Y29" s="2">
        <f>SUM('㈱塩釜:牡鹿'!Y29)</f>
        <v>0</v>
      </c>
      <c r="Z29" s="2">
        <f>SUM('㈱塩釜:牡鹿'!Z29)</f>
        <v>0</v>
      </c>
      <c r="AA29" s="2">
        <f>SUM('㈱塩釜:牡鹿'!AA29)</f>
        <v>0</v>
      </c>
      <c r="AB29" s="2">
        <f>SUM('㈱塩釜:牡鹿'!AB29)</f>
        <v>0</v>
      </c>
      <c r="AC29" s="2">
        <f>SUM('㈱塩釜:牡鹿'!AC29)</f>
        <v>0</v>
      </c>
      <c r="AD29" s="2">
        <f>SUM('㈱塩釜:牡鹿'!AD29)</f>
        <v>0</v>
      </c>
      <c r="AE29" s="2">
        <f>SUM('㈱塩釜:牡鹿'!AE29)</f>
        <v>0</v>
      </c>
      <c r="AF29" s="2">
        <f>SUM('㈱塩釜:牡鹿'!AF29)</f>
        <v>0</v>
      </c>
      <c r="AG29" s="2">
        <f>SUM('㈱塩釜:牡鹿'!AG29)</f>
        <v>0</v>
      </c>
      <c r="AH29" s="2">
        <f>SUM('㈱塩釜:牡鹿'!AH29)</f>
        <v>0</v>
      </c>
      <c r="AI29" s="2">
        <f>SUM('㈱塩釜:牡鹿'!AI29)</f>
        <v>0</v>
      </c>
      <c r="AJ29" s="2">
        <f>SUM('㈱塩釜:牡鹿'!AJ29)</f>
        <v>0</v>
      </c>
      <c r="AK29" s="2">
        <f>SUM('㈱塩釜:牡鹿'!AK29)</f>
        <v>0</v>
      </c>
      <c r="AL29" s="2">
        <f>SUM('㈱塩釜:牡鹿'!AL29)</f>
        <v>0</v>
      </c>
      <c r="AM29" s="2">
        <f>SUM('㈱塩釜:牡鹿'!AM29)</f>
        <v>0</v>
      </c>
      <c r="AN29" s="317">
        <f>SUM('㈱塩釜:牡鹿'!AN29)</f>
        <v>0</v>
      </c>
      <c r="AO29" s="317">
        <f>SUM('㈱塩釜:牡鹿'!AO29)</f>
        <v>0</v>
      </c>
      <c r="AP29" s="317">
        <f>SUM('㈱塩釜:牡鹿'!AP29)</f>
        <v>0</v>
      </c>
      <c r="AQ29" s="46" t="s">
        <v>24</v>
      </c>
      <c r="AR29" s="491"/>
      <c r="AS29" s="43" t="s">
        <v>27</v>
      </c>
      <c r="AT29" s="20"/>
    </row>
    <row r="30" spans="1:46" ht="18.75">
      <c r="A30" s="44"/>
      <c r="B30" s="490" t="s">
        <v>41</v>
      </c>
      <c r="C30" s="63" t="s">
        <v>23</v>
      </c>
      <c r="D30" s="1">
        <f>SUM('㈱塩釜:牡鹿'!D30)</f>
        <v>1549</v>
      </c>
      <c r="E30" s="1">
        <f>SUM('㈱塩釜:牡鹿'!E30)</f>
        <v>223.98860000000002</v>
      </c>
      <c r="F30" s="1">
        <f>SUM('㈱塩釜:牡鹿'!F30)</f>
        <v>115203.21915191377</v>
      </c>
      <c r="G30" s="1">
        <f>SUM('㈱塩釜:牡鹿'!G30)</f>
        <v>1067</v>
      </c>
      <c r="H30" s="1">
        <f>SUM('㈱塩釜:牡鹿'!H30)</f>
        <v>92.6551</v>
      </c>
      <c r="I30" s="1">
        <f>SUM('㈱塩釜:牡鹿'!I30)</f>
        <v>53497.176</v>
      </c>
      <c r="J30" s="1">
        <f>SUM('㈱塩釜:牡鹿'!J30)</f>
        <v>977</v>
      </c>
      <c r="K30" s="1">
        <f>SUM('㈱塩釜:牡鹿'!K30)</f>
        <v>73.17989</v>
      </c>
      <c r="L30" s="1">
        <f>SUM('㈱塩釜:牡鹿'!L30)</f>
        <v>63177.367</v>
      </c>
      <c r="M30" s="1">
        <f>SUM('㈱塩釜:牡鹿'!M30)</f>
        <v>1146</v>
      </c>
      <c r="N30" s="1">
        <f>SUM('㈱塩釜:牡鹿'!N30)</f>
        <v>103.98536</v>
      </c>
      <c r="O30" s="1">
        <f>SUM('㈱塩釜:牡鹿'!O30)</f>
        <v>79803.31665024142</v>
      </c>
      <c r="P30" s="1">
        <f>SUM('㈱塩釜:牡鹿'!P30)</f>
        <v>1796</v>
      </c>
      <c r="Q30" s="1">
        <f>SUM('㈱塩釜:牡鹿'!Q30)</f>
        <v>230.3441</v>
      </c>
      <c r="R30" s="1">
        <f>SUM('㈱塩釜:牡鹿'!R30)</f>
        <v>139891.51346858614</v>
      </c>
      <c r="S30" s="1">
        <f>SUM('㈱塩釜:牡鹿'!S30)</f>
        <v>1950</v>
      </c>
      <c r="T30" s="1">
        <f>SUM('㈱塩釜:牡鹿'!T30)</f>
        <v>245.04817</v>
      </c>
      <c r="U30" s="1">
        <f>SUM('㈱塩釜:牡鹿'!U30)</f>
        <v>165717.92676257092</v>
      </c>
      <c r="V30" s="1">
        <f>SUM('㈱塩釜:牡鹿'!V30)</f>
        <v>1630</v>
      </c>
      <c r="W30" s="1">
        <f>SUM('㈱塩釜:牡鹿'!W30)</f>
        <v>204.74555999999998</v>
      </c>
      <c r="X30" s="4">
        <f>SUM('㈱塩釜:牡鹿'!X30)</f>
        <v>164703.31204760523</v>
      </c>
      <c r="Y30" s="1">
        <f>SUM('㈱塩釜:牡鹿'!Y30)</f>
        <v>1016</v>
      </c>
      <c r="Z30" s="1">
        <f>SUM('㈱塩釜:牡鹿'!Z30)</f>
        <v>99.55720000000001</v>
      </c>
      <c r="AA30" s="1">
        <f>SUM('㈱塩釜:牡鹿'!AA30)</f>
        <v>111501.93227009947</v>
      </c>
      <c r="AB30" s="1">
        <f>SUM('㈱塩釜:牡鹿'!AB30)</f>
        <v>1577</v>
      </c>
      <c r="AC30" s="1">
        <f>SUM('㈱塩釜:牡鹿'!AC30)</f>
        <v>140.8443</v>
      </c>
      <c r="AD30" s="1">
        <f>SUM('㈱塩釜:牡鹿'!AD30)</f>
        <v>102457.68006692614</v>
      </c>
      <c r="AE30" s="1">
        <f>SUM('㈱塩釜:牡鹿'!AE30)</f>
        <v>3631</v>
      </c>
      <c r="AF30" s="1">
        <f>SUM('㈱塩釜:牡鹿'!AF30)</f>
        <v>381.23159999999996</v>
      </c>
      <c r="AG30" s="1">
        <f>SUM('㈱塩釜:牡鹿'!AG30)</f>
        <v>323586.59339867986</v>
      </c>
      <c r="AH30" s="1">
        <f>SUM('㈱塩釜:牡鹿'!AH30)</f>
        <v>2252</v>
      </c>
      <c r="AI30" s="1">
        <f>SUM('㈱塩釜:牡鹿'!AI30)</f>
        <v>151.81709</v>
      </c>
      <c r="AJ30" s="1">
        <f>SUM('㈱塩釜:牡鹿'!AJ30)</f>
        <v>125160.82819109737</v>
      </c>
      <c r="AK30" s="1">
        <f>SUM('㈱塩釜:牡鹿'!AK30)</f>
        <v>1255</v>
      </c>
      <c r="AL30" s="1">
        <f>SUM('㈱塩釜:牡鹿'!AL30)</f>
        <v>108.28867</v>
      </c>
      <c r="AM30" s="1">
        <f>SUM('㈱塩釜:牡鹿'!AM30)</f>
        <v>84288.24371689018</v>
      </c>
      <c r="AN30" s="311">
        <f>SUM('㈱塩釜:牡鹿'!AN30)</f>
        <v>19846</v>
      </c>
      <c r="AO30" s="311">
        <f>SUM('㈱塩釜:牡鹿'!AO30)</f>
        <v>2055.68564</v>
      </c>
      <c r="AP30" s="311">
        <f>SUM('㈱塩釜:牡鹿'!AP30)</f>
        <v>1528989.1087246104</v>
      </c>
      <c r="AQ30" s="203" t="s">
        <v>23</v>
      </c>
      <c r="AR30" s="490" t="s">
        <v>41</v>
      </c>
      <c r="AS30" s="51"/>
      <c r="AT30" s="20"/>
    </row>
    <row r="31" spans="1:46" ht="18.75">
      <c r="A31" s="48"/>
      <c r="B31" s="491"/>
      <c r="C31" s="64" t="s">
        <v>24</v>
      </c>
      <c r="D31" s="2">
        <f>SUM('㈱塩釜:牡鹿'!D31)</f>
        <v>0</v>
      </c>
      <c r="E31" s="2">
        <f>SUM('㈱塩釜:牡鹿'!E31)</f>
        <v>0</v>
      </c>
      <c r="F31" s="2">
        <f>SUM('㈱塩釜:牡鹿'!F31)</f>
        <v>0</v>
      </c>
      <c r="G31" s="2">
        <f>SUM('㈱塩釜:牡鹿'!G31)</f>
        <v>0</v>
      </c>
      <c r="H31" s="2">
        <f>SUM('㈱塩釜:牡鹿'!H31)</f>
        <v>0</v>
      </c>
      <c r="I31" s="2">
        <f>SUM('㈱塩釜:牡鹿'!I31)</f>
        <v>0</v>
      </c>
      <c r="J31" s="2">
        <f>SUM('㈱塩釜:牡鹿'!J31)</f>
        <v>0</v>
      </c>
      <c r="K31" s="2">
        <f>SUM('㈱塩釜:牡鹿'!K31)</f>
        <v>0</v>
      </c>
      <c r="L31" s="2">
        <f>SUM('㈱塩釜:牡鹿'!L31)</f>
        <v>0</v>
      </c>
      <c r="M31" s="2">
        <f>SUM('㈱塩釜:牡鹿'!M31)</f>
        <v>0</v>
      </c>
      <c r="N31" s="2">
        <f>SUM('㈱塩釜:牡鹿'!N31)</f>
        <v>0</v>
      </c>
      <c r="O31" s="2">
        <f>SUM('㈱塩釜:牡鹿'!O31)</f>
        <v>0</v>
      </c>
      <c r="P31" s="2">
        <f>SUM('㈱塩釜:牡鹿'!P31)</f>
        <v>0</v>
      </c>
      <c r="Q31" s="2">
        <f>SUM('㈱塩釜:牡鹿'!Q31)</f>
        <v>0</v>
      </c>
      <c r="R31" s="2">
        <f>SUM('㈱塩釜:牡鹿'!R31)</f>
        <v>0</v>
      </c>
      <c r="S31" s="2">
        <f>SUM('㈱塩釜:牡鹿'!S31)</f>
        <v>0</v>
      </c>
      <c r="T31" s="2">
        <f>SUM('㈱塩釜:牡鹿'!T31)</f>
        <v>0</v>
      </c>
      <c r="U31" s="2">
        <f>SUM('㈱塩釜:牡鹿'!U31)</f>
        <v>0</v>
      </c>
      <c r="V31" s="2">
        <f>SUM('㈱塩釜:牡鹿'!V31)</f>
        <v>0</v>
      </c>
      <c r="W31" s="2">
        <f>SUM('㈱塩釜:牡鹿'!W31)</f>
        <v>0</v>
      </c>
      <c r="X31" s="5">
        <f>SUM('㈱塩釜:牡鹿'!X31)</f>
        <v>0</v>
      </c>
      <c r="Y31" s="2">
        <f>SUM('㈱塩釜:牡鹿'!Y31)</f>
        <v>0</v>
      </c>
      <c r="Z31" s="2">
        <f>SUM('㈱塩釜:牡鹿'!Z31)</f>
        <v>0</v>
      </c>
      <c r="AA31" s="2">
        <f>SUM('㈱塩釜:牡鹿'!AA31)</f>
        <v>0</v>
      </c>
      <c r="AB31" s="2">
        <f>SUM('㈱塩釜:牡鹿'!AB31)</f>
        <v>0</v>
      </c>
      <c r="AC31" s="2">
        <f>SUM('㈱塩釜:牡鹿'!AC31)</f>
        <v>0</v>
      </c>
      <c r="AD31" s="2">
        <f>SUM('㈱塩釜:牡鹿'!AD31)</f>
        <v>0</v>
      </c>
      <c r="AE31" s="2">
        <f>SUM('㈱塩釜:牡鹿'!AE31)</f>
        <v>0</v>
      </c>
      <c r="AF31" s="2">
        <f>SUM('㈱塩釜:牡鹿'!AF31)</f>
        <v>0</v>
      </c>
      <c r="AG31" s="2">
        <f>SUM('㈱塩釜:牡鹿'!AG31)</f>
        <v>0</v>
      </c>
      <c r="AH31" s="2">
        <f>SUM('㈱塩釜:牡鹿'!AH31)</f>
        <v>0</v>
      </c>
      <c r="AI31" s="2">
        <f>SUM('㈱塩釜:牡鹿'!AI31)</f>
        <v>0</v>
      </c>
      <c r="AJ31" s="2">
        <f>SUM('㈱塩釜:牡鹿'!AJ31)</f>
        <v>0</v>
      </c>
      <c r="AK31" s="2">
        <f>SUM('㈱塩釜:牡鹿'!AK31)</f>
        <v>0</v>
      </c>
      <c r="AL31" s="2">
        <f>SUM('㈱塩釜:牡鹿'!AL31)</f>
        <v>0</v>
      </c>
      <c r="AM31" s="2">
        <f>SUM('㈱塩釜:牡鹿'!AM31)</f>
        <v>0</v>
      </c>
      <c r="AN31" s="317">
        <f>SUM('㈱塩釜:牡鹿'!AN31)</f>
        <v>0</v>
      </c>
      <c r="AO31" s="317">
        <f>SUM('㈱塩釜:牡鹿'!AO31)</f>
        <v>0</v>
      </c>
      <c r="AP31" s="317">
        <f>SUM('㈱塩釜:牡鹿'!AP31)</f>
        <v>0</v>
      </c>
      <c r="AQ31" s="49" t="s">
        <v>24</v>
      </c>
      <c r="AR31" s="491"/>
      <c r="AS31" s="50"/>
      <c r="AT31" s="20"/>
    </row>
    <row r="32" spans="1:46" ht="18.75">
      <c r="A32" s="44" t="s">
        <v>42</v>
      </c>
      <c r="B32" s="490" t="s">
        <v>43</v>
      </c>
      <c r="C32" s="63" t="s">
        <v>23</v>
      </c>
      <c r="D32" s="1">
        <f>SUM('㈱塩釜:牡鹿'!D32)</f>
        <v>264</v>
      </c>
      <c r="E32" s="1">
        <f>SUM('㈱塩釜:牡鹿'!E32)</f>
        <v>2584.8311000000003</v>
      </c>
      <c r="F32" s="1">
        <f>SUM('㈱塩釜:牡鹿'!F32)</f>
        <v>246862.305</v>
      </c>
      <c r="G32" s="1">
        <f>SUM('㈱塩釜:牡鹿'!G32)</f>
        <v>61</v>
      </c>
      <c r="H32" s="1">
        <f>SUM('㈱塩釜:牡鹿'!H32)</f>
        <v>393.54380000000003</v>
      </c>
      <c r="I32" s="1">
        <f>SUM('㈱塩釜:牡鹿'!I32)</f>
        <v>39677.964</v>
      </c>
      <c r="J32" s="1">
        <f>SUM('㈱塩釜:牡鹿'!J32)</f>
        <v>0</v>
      </c>
      <c r="K32" s="1">
        <f>SUM('㈱塩釜:牡鹿'!K32)</f>
        <v>0</v>
      </c>
      <c r="L32" s="1">
        <f>SUM('㈱塩釜:牡鹿'!L32)</f>
        <v>0</v>
      </c>
      <c r="M32" s="1">
        <f>SUM('㈱塩釜:牡鹿'!M32)</f>
        <v>155</v>
      </c>
      <c r="N32" s="1">
        <f>SUM('㈱塩釜:牡鹿'!N32)</f>
        <v>1230.4995999999999</v>
      </c>
      <c r="O32" s="1">
        <f>SUM('㈱塩釜:牡鹿'!O32)</f>
        <v>105917.045</v>
      </c>
      <c r="P32" s="1">
        <f>SUM('㈱塩釜:牡鹿'!P32)</f>
        <v>413</v>
      </c>
      <c r="Q32" s="1">
        <f>SUM('㈱塩釜:牡鹿'!Q32)</f>
        <v>4726.016100000001</v>
      </c>
      <c r="R32" s="1">
        <f>SUM('㈱塩釜:牡鹿'!R32)</f>
        <v>456563.453</v>
      </c>
      <c r="S32" s="1">
        <f>SUM('㈱塩釜:牡鹿'!S32)</f>
        <v>505</v>
      </c>
      <c r="T32" s="1">
        <f>SUM('㈱塩釜:牡鹿'!T32)</f>
        <v>3518.7695000000003</v>
      </c>
      <c r="U32" s="1">
        <f>SUM('㈱塩釜:牡鹿'!U32)</f>
        <v>369345.43799999997</v>
      </c>
      <c r="V32" s="1">
        <f>SUM('㈱塩釜:牡鹿'!V32)</f>
        <v>529</v>
      </c>
      <c r="W32" s="1">
        <f>SUM('㈱塩釜:牡鹿'!W32)</f>
        <v>2672.3714</v>
      </c>
      <c r="X32" s="4">
        <f>SUM('㈱塩釜:牡鹿'!X32)</f>
        <v>299920.223</v>
      </c>
      <c r="Y32" s="1">
        <f>SUM('㈱塩釜:牡鹿'!Y32)</f>
        <v>459</v>
      </c>
      <c r="Z32" s="1">
        <f>SUM('㈱塩釜:牡鹿'!Z32)</f>
        <v>1433.8620999999998</v>
      </c>
      <c r="AA32" s="1">
        <f>SUM('㈱塩釜:牡鹿'!AA32)</f>
        <v>261466.38899999997</v>
      </c>
      <c r="AB32" s="1">
        <f>SUM('㈱塩釜:牡鹿'!AB32)</f>
        <v>458</v>
      </c>
      <c r="AC32" s="1">
        <f>SUM('㈱塩釜:牡鹿'!AC32)</f>
        <v>2457.8187</v>
      </c>
      <c r="AD32" s="1">
        <f>SUM('㈱塩釜:牡鹿'!AD32)</f>
        <v>388255.494</v>
      </c>
      <c r="AE32" s="1">
        <f>SUM('㈱塩釜:牡鹿'!AE32)</f>
        <v>311</v>
      </c>
      <c r="AF32" s="1">
        <f>SUM('㈱塩釜:牡鹿'!AF32)</f>
        <v>1322.4679999999998</v>
      </c>
      <c r="AG32" s="1">
        <f>SUM('㈱塩釜:牡鹿'!AG32)</f>
        <v>321692.757</v>
      </c>
      <c r="AH32" s="1">
        <f>SUM('㈱塩釜:牡鹿'!AH32)</f>
        <v>640</v>
      </c>
      <c r="AI32" s="1">
        <f>SUM('㈱塩釜:牡鹿'!AI32)</f>
        <v>2922.9710999999998</v>
      </c>
      <c r="AJ32" s="1">
        <f>SUM('㈱塩釜:牡鹿'!AJ32)</f>
        <v>449958.348</v>
      </c>
      <c r="AK32" s="1">
        <f>SUM('㈱塩釜:牡鹿'!AK32)</f>
        <v>432</v>
      </c>
      <c r="AL32" s="1">
        <f>SUM('㈱塩釜:牡鹿'!AL32)</f>
        <v>4106.008</v>
      </c>
      <c r="AM32" s="1">
        <f>SUM('㈱塩釜:牡鹿'!AM32)</f>
        <v>261414.666</v>
      </c>
      <c r="AN32" s="311">
        <f>SUM('㈱塩釜:牡鹿'!AN32)</f>
        <v>4227</v>
      </c>
      <c r="AO32" s="311">
        <f>SUM('㈱塩釜:牡鹿'!AO32)</f>
        <v>27369.1594</v>
      </c>
      <c r="AP32" s="311">
        <f>SUM('㈱塩釜:牡鹿'!AP32)</f>
        <v>3201074.082</v>
      </c>
      <c r="AQ32" s="204" t="s">
        <v>23</v>
      </c>
      <c r="AR32" s="490" t="s">
        <v>43</v>
      </c>
      <c r="AS32" s="43" t="s">
        <v>42</v>
      </c>
      <c r="AT32" s="20"/>
    </row>
    <row r="33" spans="1:46" ht="18.75">
      <c r="A33" s="44" t="s">
        <v>44</v>
      </c>
      <c r="B33" s="491"/>
      <c r="C33" s="64" t="s">
        <v>24</v>
      </c>
      <c r="D33" s="2">
        <f>SUM('㈱塩釜:牡鹿'!D33)</f>
        <v>0</v>
      </c>
      <c r="E33" s="2">
        <f>SUM('㈱塩釜:牡鹿'!E33)</f>
        <v>0</v>
      </c>
      <c r="F33" s="2">
        <f>SUM('㈱塩釜:牡鹿'!F33)</f>
        <v>0</v>
      </c>
      <c r="G33" s="2">
        <f>SUM('㈱塩釜:牡鹿'!G33)</f>
        <v>0</v>
      </c>
      <c r="H33" s="2">
        <f>SUM('㈱塩釜:牡鹿'!H33)</f>
        <v>0</v>
      </c>
      <c r="I33" s="2">
        <f>SUM('㈱塩釜:牡鹿'!I33)</f>
        <v>0</v>
      </c>
      <c r="J33" s="2">
        <f>SUM('㈱塩釜:牡鹿'!J33)</f>
        <v>0</v>
      </c>
      <c r="K33" s="2">
        <f>SUM('㈱塩釜:牡鹿'!K33)</f>
        <v>0</v>
      </c>
      <c r="L33" s="2">
        <f>SUM('㈱塩釜:牡鹿'!L33)</f>
        <v>0</v>
      </c>
      <c r="M33" s="2">
        <f>SUM('㈱塩釜:牡鹿'!M33)</f>
        <v>0</v>
      </c>
      <c r="N33" s="2">
        <f>SUM('㈱塩釜:牡鹿'!N33)</f>
        <v>0</v>
      </c>
      <c r="O33" s="2">
        <f>SUM('㈱塩釜:牡鹿'!O33)</f>
        <v>0</v>
      </c>
      <c r="P33" s="2">
        <f>SUM('㈱塩釜:牡鹿'!P33)</f>
        <v>0</v>
      </c>
      <c r="Q33" s="2">
        <f>SUM('㈱塩釜:牡鹿'!Q33)</f>
        <v>0</v>
      </c>
      <c r="R33" s="2">
        <f>SUM('㈱塩釜:牡鹿'!R33)</f>
        <v>0</v>
      </c>
      <c r="S33" s="2">
        <f>SUM('㈱塩釜:牡鹿'!S33)</f>
        <v>0</v>
      </c>
      <c r="T33" s="2">
        <f>SUM('㈱塩釜:牡鹿'!T33)</f>
        <v>0</v>
      </c>
      <c r="U33" s="2">
        <f>SUM('㈱塩釜:牡鹿'!U33)</f>
        <v>0</v>
      </c>
      <c r="V33" s="2">
        <f>SUM('㈱塩釜:牡鹿'!V33)</f>
        <v>0</v>
      </c>
      <c r="W33" s="2">
        <f>SUM('㈱塩釜:牡鹿'!W33)</f>
        <v>0</v>
      </c>
      <c r="X33" s="5">
        <f>SUM('㈱塩釜:牡鹿'!X33)</f>
        <v>0</v>
      </c>
      <c r="Y33" s="2">
        <f>SUM('㈱塩釜:牡鹿'!Y33)</f>
        <v>0</v>
      </c>
      <c r="Z33" s="2">
        <f>SUM('㈱塩釜:牡鹿'!Z33)</f>
        <v>0</v>
      </c>
      <c r="AA33" s="2">
        <f>SUM('㈱塩釜:牡鹿'!AA33)</f>
        <v>0</v>
      </c>
      <c r="AB33" s="2">
        <f>SUM('㈱塩釜:牡鹿'!AB33)</f>
        <v>0</v>
      </c>
      <c r="AC33" s="2">
        <f>SUM('㈱塩釜:牡鹿'!AC33)</f>
        <v>0</v>
      </c>
      <c r="AD33" s="2">
        <f>SUM('㈱塩釜:牡鹿'!AD33)</f>
        <v>0</v>
      </c>
      <c r="AE33" s="2">
        <f>SUM('㈱塩釜:牡鹿'!AE33)</f>
        <v>0</v>
      </c>
      <c r="AF33" s="2">
        <f>SUM('㈱塩釜:牡鹿'!AF33)</f>
        <v>0</v>
      </c>
      <c r="AG33" s="2">
        <f>SUM('㈱塩釜:牡鹿'!AG33)</f>
        <v>0</v>
      </c>
      <c r="AH33" s="2">
        <f>SUM('㈱塩釜:牡鹿'!AH33)</f>
        <v>0</v>
      </c>
      <c r="AI33" s="2">
        <f>SUM('㈱塩釜:牡鹿'!AI33)</f>
        <v>0</v>
      </c>
      <c r="AJ33" s="2">
        <f>SUM('㈱塩釜:牡鹿'!AJ33)</f>
        <v>0</v>
      </c>
      <c r="AK33" s="2">
        <f>SUM('㈱塩釜:牡鹿'!AK33)</f>
        <v>0</v>
      </c>
      <c r="AL33" s="2">
        <f>SUM('㈱塩釜:牡鹿'!AL33)</f>
        <v>0</v>
      </c>
      <c r="AM33" s="2">
        <f>SUM('㈱塩釜:牡鹿'!AM33)</f>
        <v>0</v>
      </c>
      <c r="AN33" s="317">
        <f>SUM('㈱塩釜:牡鹿'!AN33)</f>
        <v>0</v>
      </c>
      <c r="AO33" s="317">
        <f>SUM('㈱塩釜:牡鹿'!AO33)</f>
        <v>0</v>
      </c>
      <c r="AP33" s="317">
        <f>SUM('㈱塩釜:牡鹿'!AP33)</f>
        <v>0</v>
      </c>
      <c r="AQ33" s="46" t="s">
        <v>24</v>
      </c>
      <c r="AR33" s="491"/>
      <c r="AS33" s="43" t="s">
        <v>44</v>
      </c>
      <c r="AT33" s="20"/>
    </row>
    <row r="34" spans="1:46" ht="18.75">
      <c r="A34" s="44" t="s">
        <v>25</v>
      </c>
      <c r="B34" s="490" t="s">
        <v>45</v>
      </c>
      <c r="C34" s="63" t="s">
        <v>23</v>
      </c>
      <c r="D34" s="1">
        <f>SUM('㈱塩釜:牡鹿'!D34)</f>
        <v>60</v>
      </c>
      <c r="E34" s="1">
        <f>SUM('㈱塩釜:牡鹿'!E34)</f>
        <v>57.6675</v>
      </c>
      <c r="F34" s="1">
        <f>SUM('㈱塩釜:牡鹿'!F34)</f>
        <v>5609.762999999999</v>
      </c>
      <c r="G34" s="1">
        <f>SUM('㈱塩釜:牡鹿'!G34)</f>
        <v>3</v>
      </c>
      <c r="H34" s="1">
        <f>SUM('㈱塩釜:牡鹿'!H34)</f>
        <v>0.19469999999999998</v>
      </c>
      <c r="I34" s="1">
        <f>SUM('㈱塩釜:牡鹿'!I34)</f>
        <v>124.12700000000001</v>
      </c>
      <c r="J34" s="1">
        <f>SUM('㈱塩釜:牡鹿'!J34)</f>
        <v>5</v>
      </c>
      <c r="K34" s="1">
        <f>SUM('㈱塩釜:牡鹿'!K34)</f>
        <v>0.9112</v>
      </c>
      <c r="L34" s="1">
        <f>SUM('㈱塩釜:牡鹿'!L34)</f>
        <v>359.94100000000003</v>
      </c>
      <c r="M34" s="1">
        <f>SUM('㈱塩釜:牡鹿'!M34)</f>
        <v>95</v>
      </c>
      <c r="N34" s="1">
        <f>SUM('㈱塩釜:牡鹿'!N34)</f>
        <v>10.5168</v>
      </c>
      <c r="O34" s="1">
        <f>SUM('㈱塩釜:牡鹿'!O34)</f>
        <v>5549.157</v>
      </c>
      <c r="P34" s="1">
        <f>SUM('㈱塩釜:牡鹿'!P34)</f>
        <v>360</v>
      </c>
      <c r="Q34" s="1">
        <f>SUM('㈱塩釜:牡鹿'!Q34)</f>
        <v>63.3136</v>
      </c>
      <c r="R34" s="1">
        <f>SUM('㈱塩釜:牡鹿'!R34)</f>
        <v>17518.424</v>
      </c>
      <c r="S34" s="1">
        <f>SUM('㈱塩釜:牡鹿'!S34)</f>
        <v>399</v>
      </c>
      <c r="T34" s="1">
        <f>SUM('㈱塩釜:牡鹿'!T34)</f>
        <v>164.20319999999998</v>
      </c>
      <c r="U34" s="1">
        <f>SUM('㈱塩釜:牡鹿'!U34)</f>
        <v>29765.405</v>
      </c>
      <c r="V34" s="1">
        <f>SUM('㈱塩釜:牡鹿'!V34)</f>
        <v>398</v>
      </c>
      <c r="W34" s="1">
        <f>SUM('㈱塩釜:牡鹿'!W34)</f>
        <v>289.64259999999996</v>
      </c>
      <c r="X34" s="4">
        <f>SUM('㈱塩釜:牡鹿'!X34)</f>
        <v>22715.612</v>
      </c>
      <c r="Y34" s="1">
        <f>SUM('㈱塩釜:牡鹿'!Y34)</f>
        <v>261</v>
      </c>
      <c r="Z34" s="1">
        <f>SUM('㈱塩釜:牡鹿'!Z34)</f>
        <v>133.40789999999998</v>
      </c>
      <c r="AA34" s="1">
        <f>SUM('㈱塩釜:牡鹿'!AA34)</f>
        <v>16087.716</v>
      </c>
      <c r="AB34" s="1">
        <f>SUM('㈱塩釜:牡鹿'!AB34)</f>
        <v>424</v>
      </c>
      <c r="AC34" s="1">
        <f>SUM('㈱塩釜:牡鹿'!AC34)</f>
        <v>192.1868</v>
      </c>
      <c r="AD34" s="1">
        <f>SUM('㈱塩釜:牡鹿'!AD34)</f>
        <v>33053.358</v>
      </c>
      <c r="AE34" s="1">
        <f>SUM('㈱塩釜:牡鹿'!AE34)</f>
        <v>1249</v>
      </c>
      <c r="AF34" s="1">
        <f>SUM('㈱塩釜:牡鹿'!AF34)</f>
        <v>1080.5937</v>
      </c>
      <c r="AG34" s="1">
        <f>SUM('㈱塩釜:牡鹿'!AG34)</f>
        <v>354770.6890000001</v>
      </c>
      <c r="AH34" s="1">
        <f>SUM('㈱塩釜:牡鹿'!AH34)</f>
        <v>905</v>
      </c>
      <c r="AI34" s="1">
        <f>SUM('㈱塩釜:牡鹿'!AI34)</f>
        <v>174.4964</v>
      </c>
      <c r="AJ34" s="1">
        <f>SUM('㈱塩釜:牡鹿'!AJ34)</f>
        <v>134395.827</v>
      </c>
      <c r="AK34" s="1">
        <f>SUM('㈱塩釜:牡鹿'!AK34)</f>
        <v>485</v>
      </c>
      <c r="AL34" s="1">
        <f>SUM('㈱塩釜:牡鹿'!AL34)</f>
        <v>305.98</v>
      </c>
      <c r="AM34" s="1">
        <f>SUM('㈱塩釜:牡鹿'!AM34)</f>
        <v>67990.034</v>
      </c>
      <c r="AN34" s="311">
        <f>SUM('㈱塩釜:牡鹿'!AN34)</f>
        <v>4644</v>
      </c>
      <c r="AO34" s="311">
        <f>SUM('㈱塩釜:牡鹿'!AO34)</f>
        <v>2473.1144000000004</v>
      </c>
      <c r="AP34" s="311">
        <f>SUM('㈱塩釜:牡鹿'!AP34)</f>
        <v>687940.053</v>
      </c>
      <c r="AQ34" s="203" t="s">
        <v>23</v>
      </c>
      <c r="AR34" s="490" t="s">
        <v>45</v>
      </c>
      <c r="AS34" s="43" t="s">
        <v>25</v>
      </c>
      <c r="AT34" s="20"/>
    </row>
    <row r="35" spans="1:46" ht="18.75">
      <c r="A35" s="48" t="s">
        <v>27</v>
      </c>
      <c r="B35" s="491"/>
      <c r="C35" s="64" t="s">
        <v>24</v>
      </c>
      <c r="D35" s="2">
        <f>SUM('㈱塩釜:牡鹿'!D35)</f>
        <v>0</v>
      </c>
      <c r="E35" s="2">
        <f>SUM('㈱塩釜:牡鹿'!E35)</f>
        <v>0</v>
      </c>
      <c r="F35" s="2">
        <f>SUM('㈱塩釜:牡鹿'!F35)</f>
        <v>0</v>
      </c>
      <c r="G35" s="2">
        <f>SUM('㈱塩釜:牡鹿'!G35)</f>
        <v>0</v>
      </c>
      <c r="H35" s="2">
        <f>SUM('㈱塩釜:牡鹿'!H35)</f>
        <v>0</v>
      </c>
      <c r="I35" s="2">
        <f>SUM('㈱塩釜:牡鹿'!I35)</f>
        <v>0</v>
      </c>
      <c r="J35" s="2">
        <f>SUM('㈱塩釜:牡鹿'!J35)</f>
        <v>0</v>
      </c>
      <c r="K35" s="2">
        <f>SUM('㈱塩釜:牡鹿'!K35)</f>
        <v>0</v>
      </c>
      <c r="L35" s="2">
        <f>SUM('㈱塩釜:牡鹿'!L35)</f>
        <v>0</v>
      </c>
      <c r="M35" s="2">
        <f>SUM('㈱塩釜:牡鹿'!M35)</f>
        <v>0</v>
      </c>
      <c r="N35" s="2">
        <f>SUM('㈱塩釜:牡鹿'!N35)</f>
        <v>0</v>
      </c>
      <c r="O35" s="2">
        <f>SUM('㈱塩釜:牡鹿'!O35)</f>
        <v>0</v>
      </c>
      <c r="P35" s="2">
        <f>SUM('㈱塩釜:牡鹿'!P35)</f>
        <v>1</v>
      </c>
      <c r="Q35" s="2">
        <f>SUM('㈱塩釜:牡鹿'!Q35)</f>
        <v>0.0585</v>
      </c>
      <c r="R35" s="2">
        <f>SUM('㈱塩釜:牡鹿'!R35)</f>
        <v>18.633</v>
      </c>
      <c r="S35" s="2">
        <f>SUM('㈱塩釜:牡鹿'!S35)</f>
        <v>3</v>
      </c>
      <c r="T35" s="2">
        <f>SUM('㈱塩釜:牡鹿'!T35)</f>
        <v>0.1967</v>
      </c>
      <c r="U35" s="2">
        <f>SUM('㈱塩釜:牡鹿'!U35)</f>
        <v>158.131</v>
      </c>
      <c r="V35" s="2">
        <f>SUM('㈱塩釜:牡鹿'!V35)</f>
        <v>1</v>
      </c>
      <c r="W35" s="2">
        <f>SUM('㈱塩釜:牡鹿'!W35)</f>
        <v>0.2429</v>
      </c>
      <c r="X35" s="5">
        <f>SUM('㈱塩釜:牡鹿'!X35)</f>
        <v>19.495</v>
      </c>
      <c r="Y35" s="2">
        <f>SUM('㈱塩釜:牡鹿'!Y35)</f>
        <v>0</v>
      </c>
      <c r="Z35" s="2">
        <f>SUM('㈱塩釜:牡鹿'!Z35)</f>
        <v>0</v>
      </c>
      <c r="AA35" s="2">
        <f>SUM('㈱塩釜:牡鹿'!AA35)</f>
        <v>0</v>
      </c>
      <c r="AB35" s="2">
        <f>SUM('㈱塩釜:牡鹿'!AB35)</f>
        <v>0</v>
      </c>
      <c r="AC35" s="2">
        <f>SUM('㈱塩釜:牡鹿'!AC35)</f>
        <v>0</v>
      </c>
      <c r="AD35" s="2">
        <f>SUM('㈱塩釜:牡鹿'!AD35)</f>
        <v>0</v>
      </c>
      <c r="AE35" s="2">
        <f>SUM('㈱塩釜:牡鹿'!AE35)</f>
        <v>0</v>
      </c>
      <c r="AF35" s="2">
        <f>SUM('㈱塩釜:牡鹿'!AF35)</f>
        <v>0</v>
      </c>
      <c r="AG35" s="2">
        <f>SUM('㈱塩釜:牡鹿'!AG35)</f>
        <v>0</v>
      </c>
      <c r="AH35" s="2">
        <f>SUM('㈱塩釜:牡鹿'!AH35)</f>
        <v>0</v>
      </c>
      <c r="AI35" s="2">
        <f>SUM('㈱塩釜:牡鹿'!AI35)</f>
        <v>0</v>
      </c>
      <c r="AJ35" s="2">
        <f>SUM('㈱塩釜:牡鹿'!AJ35)</f>
        <v>0</v>
      </c>
      <c r="AK35" s="2">
        <f>SUM('㈱塩釜:牡鹿'!AK35)</f>
        <v>0</v>
      </c>
      <c r="AL35" s="2">
        <f>SUM('㈱塩釜:牡鹿'!AL35)</f>
        <v>0</v>
      </c>
      <c r="AM35" s="2">
        <f>SUM('㈱塩釜:牡鹿'!AM35)</f>
        <v>0</v>
      </c>
      <c r="AN35" s="317">
        <f>SUM('㈱塩釜:牡鹿'!AN35)</f>
        <v>5</v>
      </c>
      <c r="AO35" s="317">
        <f>SUM('㈱塩釜:牡鹿'!AO35)</f>
        <v>0.49810000000000004</v>
      </c>
      <c r="AP35" s="317">
        <f>SUM('㈱塩釜:牡鹿'!AP35)</f>
        <v>196.25900000000001</v>
      </c>
      <c r="AQ35" s="49" t="s">
        <v>24</v>
      </c>
      <c r="AR35" s="491"/>
      <c r="AS35" s="50" t="s">
        <v>27</v>
      </c>
      <c r="AT35" s="20"/>
    </row>
    <row r="36" spans="1:46" ht="18.75">
      <c r="A36" s="44" t="s">
        <v>46</v>
      </c>
      <c r="B36" s="490" t="s">
        <v>47</v>
      </c>
      <c r="C36" s="63" t="s">
        <v>23</v>
      </c>
      <c r="D36" s="1">
        <f>SUM('㈱塩釜:牡鹿'!D36)</f>
        <v>0</v>
      </c>
      <c r="E36" s="1">
        <f>SUM('㈱塩釜:牡鹿'!E36)</f>
        <v>0</v>
      </c>
      <c r="F36" s="1">
        <f>SUM('㈱塩釜:牡鹿'!F36)</f>
        <v>0</v>
      </c>
      <c r="G36" s="1">
        <f>SUM('㈱塩釜:牡鹿'!G36)</f>
        <v>1</v>
      </c>
      <c r="H36" s="1">
        <f>SUM('㈱塩釜:牡鹿'!H36)</f>
        <v>1.057</v>
      </c>
      <c r="I36" s="1">
        <f>SUM('㈱塩釜:牡鹿'!I36)</f>
        <v>142.723</v>
      </c>
      <c r="J36" s="1">
        <f>SUM('㈱塩釜:牡鹿'!J36)</f>
        <v>16</v>
      </c>
      <c r="K36" s="1">
        <f>SUM('㈱塩釜:牡鹿'!K36)</f>
        <v>3.5535</v>
      </c>
      <c r="L36" s="68">
        <f>SUM('㈱塩釜:牡鹿'!L36)</f>
        <v>622.61</v>
      </c>
      <c r="M36" s="67">
        <f>SUM('㈱塩釜:牡鹿'!M36)</f>
        <v>52</v>
      </c>
      <c r="N36" s="1">
        <f>SUM('㈱塩釜:牡鹿'!N36)</f>
        <v>33.665</v>
      </c>
      <c r="O36" s="1">
        <f>SUM('㈱塩釜:牡鹿'!O36)</f>
        <v>5999.545</v>
      </c>
      <c r="P36" s="1">
        <f>SUM('㈱塩釜:牡鹿'!P36)</f>
        <v>80</v>
      </c>
      <c r="Q36" s="1">
        <f>SUM('㈱塩釜:牡鹿'!Q36)</f>
        <v>51.727999999999994</v>
      </c>
      <c r="R36" s="1">
        <f>SUM('㈱塩釜:牡鹿'!R36)</f>
        <v>6870.656999999999</v>
      </c>
      <c r="S36" s="1">
        <f>SUM('㈱塩釜:牡鹿'!S36)</f>
        <v>33</v>
      </c>
      <c r="T36" s="1">
        <f>SUM('㈱塩釜:牡鹿'!T36)</f>
        <v>31.128</v>
      </c>
      <c r="U36" s="1">
        <f>SUM('㈱塩釜:牡鹿'!U36)</f>
        <v>3856.0739999999996</v>
      </c>
      <c r="V36" s="1">
        <f>SUM('㈱塩釜:牡鹿'!V36)</f>
        <v>8</v>
      </c>
      <c r="W36" s="1">
        <f>SUM('㈱塩釜:牡鹿'!W36)</f>
        <v>7.1931</v>
      </c>
      <c r="X36" s="4">
        <f>SUM('㈱塩釜:牡鹿'!X36)</f>
        <v>968.816</v>
      </c>
      <c r="Y36" s="1">
        <f>SUM('㈱塩釜:牡鹿'!Y36)</f>
        <v>0</v>
      </c>
      <c r="Z36" s="1">
        <f>SUM('㈱塩釜:牡鹿'!Z36)</f>
        <v>0</v>
      </c>
      <c r="AA36" s="1">
        <f>SUM('㈱塩釜:牡鹿'!AA36)</f>
        <v>0</v>
      </c>
      <c r="AB36" s="1">
        <f>SUM('㈱塩釜:牡鹿'!AB36)</f>
        <v>0</v>
      </c>
      <c r="AC36" s="1">
        <f>SUM('㈱塩釜:牡鹿'!AC36)</f>
        <v>0</v>
      </c>
      <c r="AD36" s="1">
        <f>SUM('㈱塩釜:牡鹿'!AD36)</f>
        <v>0</v>
      </c>
      <c r="AE36" s="1">
        <f>SUM('㈱塩釜:牡鹿'!AE36)</f>
        <v>0</v>
      </c>
      <c r="AF36" s="1">
        <f>SUM('㈱塩釜:牡鹿'!AF36)</f>
        <v>0</v>
      </c>
      <c r="AG36" s="1">
        <f>SUM('㈱塩釜:牡鹿'!AG36)</f>
        <v>0</v>
      </c>
      <c r="AH36" s="1">
        <f>SUM('㈱塩釜:牡鹿'!AH36)</f>
        <v>0</v>
      </c>
      <c r="AI36" s="1">
        <f>SUM('㈱塩釜:牡鹿'!AI36)</f>
        <v>0</v>
      </c>
      <c r="AJ36" s="1">
        <f>SUM('㈱塩釜:牡鹿'!AJ36)</f>
        <v>0</v>
      </c>
      <c r="AK36" s="1">
        <f>SUM('㈱塩釜:牡鹿'!AK36)</f>
        <v>0</v>
      </c>
      <c r="AL36" s="1">
        <f>SUM('㈱塩釜:牡鹿'!AL36)</f>
        <v>0</v>
      </c>
      <c r="AM36" s="1">
        <f>SUM('㈱塩釜:牡鹿'!AM36)</f>
        <v>0</v>
      </c>
      <c r="AN36" s="311">
        <f>SUM('㈱塩釜:牡鹿'!AN36)</f>
        <v>190</v>
      </c>
      <c r="AO36" s="311">
        <f>SUM('㈱塩釜:牡鹿'!AO36)</f>
        <v>128.3246</v>
      </c>
      <c r="AP36" s="311">
        <f>SUM('㈱塩釜:牡鹿'!AP36)</f>
        <v>18460.425000000003</v>
      </c>
      <c r="AQ36" s="204" t="s">
        <v>23</v>
      </c>
      <c r="AR36" s="490" t="s">
        <v>47</v>
      </c>
      <c r="AS36" s="43" t="s">
        <v>46</v>
      </c>
      <c r="AT36" s="20"/>
    </row>
    <row r="37" spans="1:46" ht="18.75">
      <c r="A37" s="44" t="s">
        <v>25</v>
      </c>
      <c r="B37" s="491"/>
      <c r="C37" s="64" t="s">
        <v>24</v>
      </c>
      <c r="D37" s="2">
        <f>SUM('㈱塩釜:牡鹿'!D37)</f>
        <v>0</v>
      </c>
      <c r="E37" s="2">
        <f>SUM('㈱塩釜:牡鹿'!E37)</f>
        <v>0</v>
      </c>
      <c r="F37" s="2">
        <f>SUM('㈱塩釜:牡鹿'!F37)</f>
        <v>0</v>
      </c>
      <c r="G37" s="2">
        <f>SUM('㈱塩釜:牡鹿'!G37)</f>
        <v>0</v>
      </c>
      <c r="H37" s="2">
        <f>SUM('㈱塩釜:牡鹿'!H37)</f>
        <v>0</v>
      </c>
      <c r="I37" s="2">
        <f>SUM('㈱塩釜:牡鹿'!I37)</f>
        <v>0</v>
      </c>
      <c r="J37" s="2">
        <f>SUM('㈱塩釜:牡鹿'!J37)</f>
        <v>0</v>
      </c>
      <c r="K37" s="2">
        <f>SUM('㈱塩釜:牡鹿'!K37)</f>
        <v>0</v>
      </c>
      <c r="L37" s="2">
        <f>SUM('㈱塩釜:牡鹿'!L37)</f>
        <v>0</v>
      </c>
      <c r="M37" s="2">
        <f>SUM('㈱塩釜:牡鹿'!M37)</f>
        <v>0</v>
      </c>
      <c r="N37" s="2">
        <f>SUM('㈱塩釜:牡鹿'!N37)</f>
        <v>0</v>
      </c>
      <c r="O37" s="2">
        <f>SUM('㈱塩釜:牡鹿'!O37)</f>
        <v>0</v>
      </c>
      <c r="P37" s="2">
        <f>SUM('㈱塩釜:牡鹿'!P37)</f>
        <v>0</v>
      </c>
      <c r="Q37" s="2">
        <f>SUM('㈱塩釜:牡鹿'!Q37)</f>
        <v>0</v>
      </c>
      <c r="R37" s="2">
        <f>SUM('㈱塩釜:牡鹿'!R37)</f>
        <v>0</v>
      </c>
      <c r="S37" s="2">
        <f>SUM('㈱塩釜:牡鹿'!S37)</f>
        <v>0</v>
      </c>
      <c r="T37" s="2">
        <f>SUM('㈱塩釜:牡鹿'!T37)</f>
        <v>0</v>
      </c>
      <c r="U37" s="2">
        <f>SUM('㈱塩釜:牡鹿'!U37)</f>
        <v>0</v>
      </c>
      <c r="V37" s="2">
        <f>SUM('㈱塩釜:牡鹿'!V37)</f>
        <v>0</v>
      </c>
      <c r="W37" s="2">
        <f>SUM('㈱塩釜:牡鹿'!W37)</f>
        <v>0</v>
      </c>
      <c r="X37" s="5">
        <f>SUM('㈱塩釜:牡鹿'!X37)</f>
        <v>0</v>
      </c>
      <c r="Y37" s="2">
        <f>SUM('㈱塩釜:牡鹿'!Y37)</f>
        <v>0</v>
      </c>
      <c r="Z37" s="2">
        <f>SUM('㈱塩釜:牡鹿'!Z37)</f>
        <v>0</v>
      </c>
      <c r="AA37" s="2">
        <f>SUM('㈱塩釜:牡鹿'!AA37)</f>
        <v>0</v>
      </c>
      <c r="AB37" s="2">
        <f>SUM('㈱塩釜:牡鹿'!AB37)</f>
        <v>0</v>
      </c>
      <c r="AC37" s="2">
        <f>SUM('㈱塩釜:牡鹿'!AC37)</f>
        <v>0</v>
      </c>
      <c r="AD37" s="2">
        <f>SUM('㈱塩釜:牡鹿'!AD37)</f>
        <v>0</v>
      </c>
      <c r="AE37" s="2">
        <f>SUM('㈱塩釜:牡鹿'!AE37)</f>
        <v>0</v>
      </c>
      <c r="AF37" s="2">
        <f>SUM('㈱塩釜:牡鹿'!AF37)</f>
        <v>0</v>
      </c>
      <c r="AG37" s="2">
        <f>SUM('㈱塩釜:牡鹿'!AG37)</f>
        <v>0</v>
      </c>
      <c r="AH37" s="2">
        <f>SUM('㈱塩釜:牡鹿'!AH37)</f>
        <v>0</v>
      </c>
      <c r="AI37" s="2">
        <f>SUM('㈱塩釜:牡鹿'!AI37)</f>
        <v>0</v>
      </c>
      <c r="AJ37" s="2">
        <f>SUM('㈱塩釜:牡鹿'!AJ37)</f>
        <v>0</v>
      </c>
      <c r="AK37" s="2">
        <f>SUM('㈱塩釜:牡鹿'!AK37)</f>
        <v>0</v>
      </c>
      <c r="AL37" s="2">
        <f>SUM('㈱塩釜:牡鹿'!AL37)</f>
        <v>0</v>
      </c>
      <c r="AM37" s="2">
        <f>SUM('㈱塩釜:牡鹿'!AM37)</f>
        <v>0</v>
      </c>
      <c r="AN37" s="317">
        <f>SUM('㈱塩釜:牡鹿'!AN37)</f>
        <v>0</v>
      </c>
      <c r="AO37" s="317">
        <f>SUM('㈱塩釜:牡鹿'!AO37)</f>
        <v>0</v>
      </c>
      <c r="AP37" s="317">
        <f>SUM('㈱塩釜:牡鹿'!AP37)</f>
        <v>0</v>
      </c>
      <c r="AQ37" s="46" t="s">
        <v>24</v>
      </c>
      <c r="AR37" s="491"/>
      <c r="AS37" s="43" t="s">
        <v>25</v>
      </c>
      <c r="AT37" s="20"/>
    </row>
    <row r="38" spans="1:46" ht="18.75">
      <c r="A38" s="44" t="s">
        <v>27</v>
      </c>
      <c r="B38" s="490" t="s">
        <v>48</v>
      </c>
      <c r="C38" s="63" t="s">
        <v>23</v>
      </c>
      <c r="D38" s="1">
        <f>SUM('㈱塩釜:牡鹿'!D38)</f>
        <v>18</v>
      </c>
      <c r="E38" s="1">
        <f>SUM('㈱塩釜:牡鹿'!E38)</f>
        <v>2.1001</v>
      </c>
      <c r="F38" s="1">
        <f>SUM('㈱塩釜:牡鹿'!F38)</f>
        <v>2252.28078183809</v>
      </c>
      <c r="G38" s="1">
        <f>SUM('㈱塩釜:牡鹿'!G38)</f>
        <v>15</v>
      </c>
      <c r="H38" s="1">
        <f>SUM('㈱塩釜:牡鹿'!H38)</f>
        <v>2.9983</v>
      </c>
      <c r="I38" s="1">
        <f>SUM('㈱塩釜:牡鹿'!I38)</f>
        <v>2270.392212821237</v>
      </c>
      <c r="J38" s="1">
        <f>SUM('㈱塩釜:牡鹿'!J38)</f>
        <v>890</v>
      </c>
      <c r="K38" s="1">
        <f>SUM('㈱塩釜:牡鹿'!K38)</f>
        <v>4843.8728</v>
      </c>
      <c r="L38" s="1">
        <f>SUM('㈱塩釜:牡鹿'!L38)</f>
        <v>426005.7273885837</v>
      </c>
      <c r="M38" s="1">
        <f>SUM('㈱塩釜:牡鹿'!M38)</f>
        <v>546</v>
      </c>
      <c r="N38" s="1">
        <f>SUM('㈱塩釜:牡鹿'!N38)</f>
        <v>2611.2031</v>
      </c>
      <c r="O38" s="1">
        <f>SUM('㈱塩釜:牡鹿'!O38)</f>
        <v>267924.5733078966</v>
      </c>
      <c r="P38" s="1">
        <f>SUM('㈱塩釜:牡鹿'!P38)</f>
        <v>101</v>
      </c>
      <c r="Q38" s="1">
        <f>SUM('㈱塩釜:牡鹿'!Q38)</f>
        <v>29.863699999999998</v>
      </c>
      <c r="R38" s="1">
        <f>SUM('㈱塩釜:牡鹿'!R38)</f>
        <v>10235.616986387253</v>
      </c>
      <c r="S38" s="1">
        <f>SUM('㈱塩釜:牡鹿'!S38)</f>
        <v>71</v>
      </c>
      <c r="T38" s="1">
        <f>SUM('㈱塩釜:牡鹿'!T38)</f>
        <v>6.0865</v>
      </c>
      <c r="U38" s="1">
        <f>SUM('㈱塩釜:牡鹿'!U38)</f>
        <v>2788.563081443851</v>
      </c>
      <c r="V38" s="1">
        <f>SUM('㈱塩釜:牡鹿'!V38)</f>
        <v>94</v>
      </c>
      <c r="W38" s="1">
        <f>SUM('㈱塩釜:牡鹿'!W38)</f>
        <v>6.6556</v>
      </c>
      <c r="X38" s="4">
        <f>SUM('㈱塩釜:牡鹿'!X38)</f>
        <v>1194.2821810797707</v>
      </c>
      <c r="Y38" s="1">
        <f>SUM('㈱塩釜:牡鹿'!Y38)</f>
        <v>79</v>
      </c>
      <c r="Z38" s="1">
        <f>SUM('㈱塩釜:牡鹿'!Z38)</f>
        <v>11.260399999999999</v>
      </c>
      <c r="AA38" s="1">
        <f>SUM('㈱塩釜:牡鹿'!AA38)</f>
        <v>5323.23259919737</v>
      </c>
      <c r="AB38" s="1">
        <f>SUM('㈱塩釜:牡鹿'!AB38)</f>
        <v>202</v>
      </c>
      <c r="AC38" s="1">
        <f>SUM('㈱塩釜:牡鹿'!AC38)</f>
        <v>29.6926</v>
      </c>
      <c r="AD38" s="1">
        <f>SUM('㈱塩釜:牡鹿'!AD38)</f>
        <v>13431.957997954356</v>
      </c>
      <c r="AE38" s="1">
        <f>SUM('㈱塩釜:牡鹿'!AE38)</f>
        <v>569</v>
      </c>
      <c r="AF38" s="1">
        <f>SUM('㈱塩釜:牡鹿'!AF38)</f>
        <v>69.2726</v>
      </c>
      <c r="AG38" s="1">
        <f>SUM('㈱塩釜:牡鹿'!AG38)</f>
        <v>58559.593999815006</v>
      </c>
      <c r="AH38" s="1">
        <f>SUM('㈱塩釜:牡鹿'!AH38)</f>
        <v>487</v>
      </c>
      <c r="AI38" s="1">
        <f>SUM('㈱塩釜:牡鹿'!AI38)</f>
        <v>30.0324</v>
      </c>
      <c r="AJ38" s="1">
        <f>SUM('㈱塩釜:牡鹿'!AJ38)</f>
        <v>28062.765989859203</v>
      </c>
      <c r="AK38" s="1">
        <f>SUM('㈱塩釜:牡鹿'!AK38)</f>
        <v>258</v>
      </c>
      <c r="AL38" s="1">
        <f>SUM('㈱塩釜:牡鹿'!AL38)</f>
        <v>19.010499999999997</v>
      </c>
      <c r="AM38" s="1">
        <f>SUM('㈱塩釜:牡鹿'!AM38)</f>
        <v>15411.539597037594</v>
      </c>
      <c r="AN38" s="311">
        <f>SUM('㈱塩釜:牡鹿'!AN38)</f>
        <v>3330</v>
      </c>
      <c r="AO38" s="311">
        <f>SUM('㈱塩釜:牡鹿'!AO38)</f>
        <v>7662.0486</v>
      </c>
      <c r="AP38" s="311">
        <f>SUM('㈱塩釜:牡鹿'!AP38)</f>
        <v>833460.5261239139</v>
      </c>
      <c r="AQ38" s="203" t="s">
        <v>23</v>
      </c>
      <c r="AR38" s="490" t="s">
        <v>48</v>
      </c>
      <c r="AS38" s="43" t="s">
        <v>27</v>
      </c>
      <c r="AT38" s="20"/>
    </row>
    <row r="39" spans="1:46" ht="18.75">
      <c r="A39" s="48" t="s">
        <v>49</v>
      </c>
      <c r="B39" s="491"/>
      <c r="C39" s="64" t="s">
        <v>24</v>
      </c>
      <c r="D39" s="2">
        <f>SUM('㈱塩釜:牡鹿'!D39)</f>
        <v>0</v>
      </c>
      <c r="E39" s="2">
        <f>SUM('㈱塩釜:牡鹿'!E39)</f>
        <v>0</v>
      </c>
      <c r="F39" s="2">
        <f>SUM('㈱塩釜:牡鹿'!F39)</f>
        <v>0</v>
      </c>
      <c r="G39" s="2">
        <f>SUM('㈱塩釜:牡鹿'!G39)</f>
        <v>0</v>
      </c>
      <c r="H39" s="2">
        <f>SUM('㈱塩釜:牡鹿'!H39)</f>
        <v>0</v>
      </c>
      <c r="I39" s="2">
        <f>SUM('㈱塩釜:牡鹿'!I39)</f>
        <v>0</v>
      </c>
      <c r="J39" s="2">
        <f>SUM('㈱塩釜:牡鹿'!J39)</f>
        <v>0</v>
      </c>
      <c r="K39" s="2">
        <f>SUM('㈱塩釜:牡鹿'!K39)</f>
        <v>0</v>
      </c>
      <c r="L39" s="2">
        <f>SUM('㈱塩釜:牡鹿'!L39)</f>
        <v>0</v>
      </c>
      <c r="M39" s="2">
        <f>SUM('㈱塩釜:牡鹿'!M39)</f>
        <v>0</v>
      </c>
      <c r="N39" s="2">
        <f>SUM('㈱塩釜:牡鹿'!N39)</f>
        <v>0</v>
      </c>
      <c r="O39" s="2">
        <f>SUM('㈱塩釜:牡鹿'!O39)</f>
        <v>0</v>
      </c>
      <c r="P39" s="2">
        <f>SUM('㈱塩釜:牡鹿'!P39)</f>
        <v>0</v>
      </c>
      <c r="Q39" s="2">
        <f>SUM('㈱塩釜:牡鹿'!Q39)</f>
        <v>0</v>
      </c>
      <c r="R39" s="2">
        <f>SUM('㈱塩釜:牡鹿'!R39)</f>
        <v>0</v>
      </c>
      <c r="S39" s="2">
        <f>SUM('㈱塩釜:牡鹿'!S39)</f>
        <v>0</v>
      </c>
      <c r="T39" s="2">
        <f>SUM('㈱塩釜:牡鹿'!T39)</f>
        <v>0</v>
      </c>
      <c r="U39" s="2">
        <f>SUM('㈱塩釜:牡鹿'!U39)</f>
        <v>0</v>
      </c>
      <c r="V39" s="2">
        <f>SUM('㈱塩釜:牡鹿'!V39)</f>
        <v>0</v>
      </c>
      <c r="W39" s="2">
        <f>SUM('㈱塩釜:牡鹿'!W39)</f>
        <v>0</v>
      </c>
      <c r="X39" s="5">
        <f>SUM('㈱塩釜:牡鹿'!X39)</f>
        <v>0</v>
      </c>
      <c r="Y39" s="2">
        <f>SUM('㈱塩釜:牡鹿'!Y39)</f>
        <v>0</v>
      </c>
      <c r="Z39" s="2">
        <f>SUM('㈱塩釜:牡鹿'!Z39)</f>
        <v>0</v>
      </c>
      <c r="AA39" s="2">
        <f>SUM('㈱塩釜:牡鹿'!AA39)</f>
        <v>0</v>
      </c>
      <c r="AB39" s="2">
        <f>SUM('㈱塩釜:牡鹿'!AB39)</f>
        <v>0</v>
      </c>
      <c r="AC39" s="2">
        <f>SUM('㈱塩釜:牡鹿'!AC39)</f>
        <v>0</v>
      </c>
      <c r="AD39" s="2">
        <f>SUM('㈱塩釜:牡鹿'!AD39)</f>
        <v>0</v>
      </c>
      <c r="AE39" s="2">
        <f>SUM('㈱塩釜:牡鹿'!AE39)</f>
        <v>0</v>
      </c>
      <c r="AF39" s="2">
        <f>SUM('㈱塩釜:牡鹿'!AF39)</f>
        <v>0</v>
      </c>
      <c r="AG39" s="2">
        <f>SUM('㈱塩釜:牡鹿'!AG39)</f>
        <v>0</v>
      </c>
      <c r="AH39" s="2">
        <f>SUM('㈱塩釜:牡鹿'!AH39)</f>
        <v>0</v>
      </c>
      <c r="AI39" s="2">
        <f>SUM('㈱塩釜:牡鹿'!AI39)</f>
        <v>0</v>
      </c>
      <c r="AJ39" s="2">
        <f>SUM('㈱塩釜:牡鹿'!AJ39)</f>
        <v>0</v>
      </c>
      <c r="AK39" s="2">
        <f>SUM('㈱塩釜:牡鹿'!AK39)</f>
        <v>0</v>
      </c>
      <c r="AL39" s="2">
        <f>SUM('㈱塩釜:牡鹿'!AL39)</f>
        <v>0</v>
      </c>
      <c r="AM39" s="2">
        <f>SUM('㈱塩釜:牡鹿'!AM39)</f>
        <v>0</v>
      </c>
      <c r="AN39" s="317">
        <f>SUM('㈱塩釜:牡鹿'!AN39)</f>
        <v>0</v>
      </c>
      <c r="AO39" s="317">
        <f>SUM('㈱塩釜:牡鹿'!AO39)</f>
        <v>0</v>
      </c>
      <c r="AP39" s="317">
        <f>SUM('㈱塩釜:牡鹿'!AP39)</f>
        <v>0</v>
      </c>
      <c r="AQ39" s="49" t="s">
        <v>24</v>
      </c>
      <c r="AR39" s="491"/>
      <c r="AS39" s="50" t="s">
        <v>49</v>
      </c>
      <c r="AT39" s="20"/>
    </row>
    <row r="40" spans="1:46" ht="18.75">
      <c r="A40" s="44"/>
      <c r="B40" s="490" t="s">
        <v>50</v>
      </c>
      <c r="C40" s="63" t="s">
        <v>23</v>
      </c>
      <c r="D40" s="1">
        <f>SUM('㈱塩釜:牡鹿'!D40)</f>
        <v>0</v>
      </c>
      <c r="E40" s="1">
        <f>SUM('㈱塩釜:牡鹿'!E40)</f>
        <v>0</v>
      </c>
      <c r="F40" s="1">
        <f>SUM('㈱塩釜:牡鹿'!F40)</f>
        <v>0</v>
      </c>
      <c r="G40" s="1">
        <f>SUM('㈱塩釜:牡鹿'!G40)</f>
        <v>1</v>
      </c>
      <c r="H40" s="1">
        <f>SUM('㈱塩釜:牡鹿'!H40)</f>
        <v>22.8818</v>
      </c>
      <c r="I40" s="1">
        <f>SUM('㈱塩釜:牡鹿'!I40)</f>
        <v>15425.573</v>
      </c>
      <c r="J40" s="1">
        <f>SUM('㈱塩釜:牡鹿'!J40)</f>
        <v>3</v>
      </c>
      <c r="K40" s="1">
        <f>SUM('㈱塩釜:牡鹿'!K40)</f>
        <v>165.2621</v>
      </c>
      <c r="L40" s="1">
        <f>SUM('㈱塩釜:牡鹿'!L40)</f>
        <v>126845.385</v>
      </c>
      <c r="M40" s="1">
        <f>SUM('㈱塩釜:牡鹿'!M40)</f>
        <v>1</v>
      </c>
      <c r="N40" s="1">
        <f>SUM('㈱塩釜:牡鹿'!N40)</f>
        <v>14.4168</v>
      </c>
      <c r="O40" s="1">
        <f>SUM('㈱塩釜:牡鹿'!O40)</f>
        <v>13117.959</v>
      </c>
      <c r="P40" s="1">
        <f>SUM('㈱塩釜:牡鹿'!P40)</f>
        <v>0</v>
      </c>
      <c r="Q40" s="1">
        <f>SUM('㈱塩釜:牡鹿'!Q40)</f>
        <v>0</v>
      </c>
      <c r="R40" s="1">
        <f>SUM('㈱塩釜:牡鹿'!R40)</f>
        <v>0</v>
      </c>
      <c r="S40" s="1">
        <f>SUM('㈱塩釜:牡鹿'!S40)</f>
        <v>1</v>
      </c>
      <c r="T40" s="1">
        <f>SUM('㈱塩釜:牡鹿'!T40)</f>
        <v>16.5626</v>
      </c>
      <c r="U40" s="1">
        <f>SUM('㈱塩釜:牡鹿'!U40)</f>
        <v>16119.71</v>
      </c>
      <c r="V40" s="1">
        <f>SUM('㈱塩釜:牡鹿'!V40)</f>
        <v>0</v>
      </c>
      <c r="W40" s="1">
        <f>SUM('㈱塩釜:牡鹿'!W40)</f>
        <v>0</v>
      </c>
      <c r="X40" s="4">
        <f>SUM('㈱塩釜:牡鹿'!X40)</f>
        <v>0</v>
      </c>
      <c r="Y40" s="1">
        <f>SUM('㈱塩釜:牡鹿'!Y40)</f>
        <v>0</v>
      </c>
      <c r="Z40" s="1">
        <f>SUM('㈱塩釜:牡鹿'!Z40)</f>
        <v>0</v>
      </c>
      <c r="AA40" s="1">
        <f>SUM('㈱塩釜:牡鹿'!AA40)</f>
        <v>0</v>
      </c>
      <c r="AB40" s="1">
        <f>SUM('㈱塩釜:牡鹿'!AB40)</f>
        <v>0</v>
      </c>
      <c r="AC40" s="1">
        <f>SUM('㈱塩釜:牡鹿'!AC40)</f>
        <v>0</v>
      </c>
      <c r="AD40" s="1">
        <f>SUM('㈱塩釜:牡鹿'!AD40)</f>
        <v>0</v>
      </c>
      <c r="AE40" s="1">
        <f>SUM('㈱塩釜:牡鹿'!AE40)</f>
        <v>0</v>
      </c>
      <c r="AF40" s="1">
        <f>SUM('㈱塩釜:牡鹿'!AF40)</f>
        <v>0</v>
      </c>
      <c r="AG40" s="1">
        <f>SUM('㈱塩釜:牡鹿'!AG40)</f>
        <v>0</v>
      </c>
      <c r="AH40" s="1">
        <f>SUM('㈱塩釜:牡鹿'!AH40)</f>
        <v>1</v>
      </c>
      <c r="AI40" s="1">
        <f>SUM('㈱塩釜:牡鹿'!AI40)</f>
        <v>3.6118</v>
      </c>
      <c r="AJ40" s="1">
        <f>SUM('㈱塩釜:牡鹿'!AJ40)</f>
        <v>2816.848</v>
      </c>
      <c r="AK40" s="1">
        <f>SUM('㈱塩釜:牡鹿'!AK40)</f>
        <v>1</v>
      </c>
      <c r="AL40" s="1">
        <f>SUM('㈱塩釜:牡鹿'!AL40)</f>
        <v>15.3432</v>
      </c>
      <c r="AM40" s="1">
        <f>SUM('㈱塩釜:牡鹿'!AM40)</f>
        <v>13356.818</v>
      </c>
      <c r="AN40" s="311">
        <f>SUM('㈱塩釜:牡鹿'!AN40)</f>
        <v>8</v>
      </c>
      <c r="AO40" s="311">
        <f>SUM('㈱塩釜:牡鹿'!AO40)</f>
        <v>238.07829999999998</v>
      </c>
      <c r="AP40" s="311">
        <f>SUM('㈱塩釜:牡鹿'!AP40)</f>
        <v>187682.29299999998</v>
      </c>
      <c r="AQ40" s="204" t="s">
        <v>23</v>
      </c>
      <c r="AR40" s="490" t="s">
        <v>50</v>
      </c>
      <c r="AS40" s="43"/>
      <c r="AT40" s="20"/>
    </row>
    <row r="41" spans="1:46" ht="18.75">
      <c r="A41" s="44" t="s">
        <v>51</v>
      </c>
      <c r="B41" s="491"/>
      <c r="C41" s="64" t="s">
        <v>24</v>
      </c>
      <c r="D41" s="2">
        <f>SUM('㈱塩釜:牡鹿'!D41)</f>
        <v>0</v>
      </c>
      <c r="E41" s="2">
        <f>SUM('㈱塩釜:牡鹿'!E41)</f>
        <v>0</v>
      </c>
      <c r="F41" s="2">
        <f>SUM('㈱塩釜:牡鹿'!F41)</f>
        <v>0</v>
      </c>
      <c r="G41" s="2">
        <f>SUM('㈱塩釜:牡鹿'!G41)</f>
        <v>0</v>
      </c>
      <c r="H41" s="2">
        <f>SUM('㈱塩釜:牡鹿'!H41)</f>
        <v>0</v>
      </c>
      <c r="I41" s="2">
        <f>SUM('㈱塩釜:牡鹿'!I41)</f>
        <v>0</v>
      </c>
      <c r="J41" s="2">
        <f>SUM('㈱塩釜:牡鹿'!J41)</f>
        <v>0</v>
      </c>
      <c r="K41" s="2">
        <f>SUM('㈱塩釜:牡鹿'!K41)</f>
        <v>0</v>
      </c>
      <c r="L41" s="2">
        <f>SUM('㈱塩釜:牡鹿'!L41)</f>
        <v>0</v>
      </c>
      <c r="M41" s="2">
        <f>SUM('㈱塩釜:牡鹿'!M41)</f>
        <v>0</v>
      </c>
      <c r="N41" s="2">
        <f>SUM('㈱塩釜:牡鹿'!N41)</f>
        <v>0</v>
      </c>
      <c r="O41" s="2">
        <f>SUM('㈱塩釜:牡鹿'!O41)</f>
        <v>0</v>
      </c>
      <c r="P41" s="2">
        <f>SUM('㈱塩釜:牡鹿'!P41)</f>
        <v>0</v>
      </c>
      <c r="Q41" s="2">
        <f>SUM('㈱塩釜:牡鹿'!Q41)</f>
        <v>0</v>
      </c>
      <c r="R41" s="2">
        <f>SUM('㈱塩釜:牡鹿'!R41)</f>
        <v>0</v>
      </c>
      <c r="S41" s="2">
        <f>SUM('㈱塩釜:牡鹿'!S41)</f>
        <v>0</v>
      </c>
      <c r="T41" s="2">
        <f>SUM('㈱塩釜:牡鹿'!T41)</f>
        <v>0</v>
      </c>
      <c r="U41" s="2">
        <f>SUM('㈱塩釜:牡鹿'!U41)</f>
        <v>0</v>
      </c>
      <c r="V41" s="2">
        <f>SUM('㈱塩釜:牡鹿'!V41)</f>
        <v>0</v>
      </c>
      <c r="W41" s="2">
        <f>SUM('㈱塩釜:牡鹿'!W41)</f>
        <v>0</v>
      </c>
      <c r="X41" s="5">
        <f>SUM('㈱塩釜:牡鹿'!X41)</f>
        <v>0</v>
      </c>
      <c r="Y41" s="2">
        <f>SUM('㈱塩釜:牡鹿'!Y41)</f>
        <v>0</v>
      </c>
      <c r="Z41" s="2">
        <f>SUM('㈱塩釜:牡鹿'!Z41)</f>
        <v>0</v>
      </c>
      <c r="AA41" s="2">
        <f>SUM('㈱塩釜:牡鹿'!AA41)</f>
        <v>0</v>
      </c>
      <c r="AB41" s="2">
        <f>SUM('㈱塩釜:牡鹿'!AB41)</f>
        <v>0</v>
      </c>
      <c r="AC41" s="2">
        <f>SUM('㈱塩釜:牡鹿'!AC41)</f>
        <v>0</v>
      </c>
      <c r="AD41" s="2">
        <f>SUM('㈱塩釜:牡鹿'!AD41)</f>
        <v>0</v>
      </c>
      <c r="AE41" s="2">
        <f>SUM('㈱塩釜:牡鹿'!AE41)</f>
        <v>0</v>
      </c>
      <c r="AF41" s="2">
        <f>SUM('㈱塩釜:牡鹿'!AF41)</f>
        <v>0</v>
      </c>
      <c r="AG41" s="2">
        <f>SUM('㈱塩釜:牡鹿'!AG41)</f>
        <v>0</v>
      </c>
      <c r="AH41" s="2">
        <f>SUM('㈱塩釜:牡鹿'!AH41)</f>
        <v>0</v>
      </c>
      <c r="AI41" s="2">
        <f>SUM('㈱塩釜:牡鹿'!AI41)</f>
        <v>0</v>
      </c>
      <c r="AJ41" s="2">
        <f>SUM('㈱塩釜:牡鹿'!AJ41)</f>
        <v>0</v>
      </c>
      <c r="AK41" s="2">
        <f>SUM('㈱塩釜:牡鹿'!AK41)</f>
        <v>0</v>
      </c>
      <c r="AL41" s="2">
        <f>SUM('㈱塩釜:牡鹿'!AL41)</f>
        <v>0</v>
      </c>
      <c r="AM41" s="2">
        <f>SUM('㈱塩釜:牡鹿'!AM41)</f>
        <v>0</v>
      </c>
      <c r="AN41" s="317">
        <f>SUM('㈱塩釜:牡鹿'!AN41)</f>
        <v>0</v>
      </c>
      <c r="AO41" s="317">
        <f>SUM('㈱塩釜:牡鹿'!AO41)</f>
        <v>0</v>
      </c>
      <c r="AP41" s="317">
        <f>SUM('㈱塩釜:牡鹿'!AP41)</f>
        <v>0</v>
      </c>
      <c r="AQ41" s="46" t="s">
        <v>24</v>
      </c>
      <c r="AR41" s="491"/>
      <c r="AS41" s="43" t="s">
        <v>51</v>
      </c>
      <c r="AT41" s="20"/>
    </row>
    <row r="42" spans="1:46" ht="18.75">
      <c r="A42" s="44"/>
      <c r="B42" s="490" t="s">
        <v>52</v>
      </c>
      <c r="C42" s="63" t="s">
        <v>23</v>
      </c>
      <c r="D42" s="1">
        <f>SUM('㈱塩釜:牡鹿'!D42)</f>
        <v>18</v>
      </c>
      <c r="E42" s="1">
        <f>SUM('㈱塩釜:牡鹿'!E42)</f>
        <v>520.3144</v>
      </c>
      <c r="F42" s="1">
        <f>SUM('㈱塩釜:牡鹿'!F42)</f>
        <v>256651.932</v>
      </c>
      <c r="G42" s="1">
        <f>SUM('㈱塩釜:牡鹿'!G42)</f>
        <v>14</v>
      </c>
      <c r="H42" s="1">
        <f>SUM('㈱塩釜:牡鹿'!H42)</f>
        <v>390.6171</v>
      </c>
      <c r="I42" s="1">
        <f>SUM('㈱塩釜:牡鹿'!I42)</f>
        <v>227334.734</v>
      </c>
      <c r="J42" s="1">
        <f>SUM('㈱塩釜:牡鹿'!J42)</f>
        <v>19</v>
      </c>
      <c r="K42" s="1">
        <f>SUM('㈱塩釜:牡鹿'!K42)</f>
        <v>730.3290999999999</v>
      </c>
      <c r="L42" s="1">
        <f>SUM('㈱塩釜:牡鹿'!L42)</f>
        <v>324546.931</v>
      </c>
      <c r="M42" s="1">
        <f>SUM('㈱塩釜:牡鹿'!M42)</f>
        <v>16</v>
      </c>
      <c r="N42" s="1">
        <f>SUM('㈱塩釜:牡鹿'!N42)</f>
        <v>447.27320000000003</v>
      </c>
      <c r="O42" s="1">
        <f>SUM('㈱塩釜:牡鹿'!O42)</f>
        <v>219430.72100000002</v>
      </c>
      <c r="P42" s="1">
        <f>SUM('㈱塩釜:牡鹿'!P42)</f>
        <v>27</v>
      </c>
      <c r="Q42" s="1">
        <f>SUM('㈱塩釜:牡鹿'!Q42)</f>
        <v>624.8983000000001</v>
      </c>
      <c r="R42" s="1">
        <f>SUM('㈱塩釜:牡鹿'!R42)</f>
        <v>232729.84300000002</v>
      </c>
      <c r="S42" s="1">
        <f>SUM('㈱塩釜:牡鹿'!S42)</f>
        <v>22</v>
      </c>
      <c r="T42" s="1">
        <f>SUM('㈱塩釜:牡鹿'!T42)</f>
        <v>1054.8980999999999</v>
      </c>
      <c r="U42" s="1">
        <f>SUM('㈱塩釜:牡鹿'!U42)</f>
        <v>210909.758</v>
      </c>
      <c r="V42" s="1">
        <f>SUM('㈱塩釜:牡鹿'!V42)</f>
        <v>15</v>
      </c>
      <c r="W42" s="1">
        <f>SUM('㈱塩釜:牡鹿'!W42)</f>
        <v>604.5485</v>
      </c>
      <c r="X42" s="4">
        <f>SUM('㈱塩釜:牡鹿'!X42)</f>
        <v>102927.996</v>
      </c>
      <c r="Y42" s="1">
        <f>SUM('㈱塩釜:牡鹿'!Y42)</f>
        <v>11</v>
      </c>
      <c r="Z42" s="1">
        <f>SUM('㈱塩釜:牡鹿'!Z42)</f>
        <v>333.6524</v>
      </c>
      <c r="AA42" s="1">
        <f>SUM('㈱塩釜:牡鹿'!AA42)</f>
        <v>77436.56199999999</v>
      </c>
      <c r="AB42" s="1">
        <f>SUM('㈱塩釜:牡鹿'!AB42)</f>
        <v>13</v>
      </c>
      <c r="AC42" s="1">
        <f>SUM('㈱塩釜:牡鹿'!AC42)</f>
        <v>545.9026</v>
      </c>
      <c r="AD42" s="1">
        <f>SUM('㈱塩釜:牡鹿'!AD42)</f>
        <v>175966.911</v>
      </c>
      <c r="AE42" s="1">
        <f>SUM('㈱塩釜:牡鹿'!AE42)</f>
        <v>23</v>
      </c>
      <c r="AF42" s="1">
        <f>SUM('㈱塩釜:牡鹿'!AF42)</f>
        <v>681.8322</v>
      </c>
      <c r="AG42" s="1">
        <f>SUM('㈱塩釜:牡鹿'!AG42)</f>
        <v>286822.943</v>
      </c>
      <c r="AH42" s="1">
        <f>SUM('㈱塩釜:牡鹿'!AH42)</f>
        <v>23</v>
      </c>
      <c r="AI42" s="1">
        <f>SUM('㈱塩釜:牡鹿'!AI42)</f>
        <v>710.7869999999999</v>
      </c>
      <c r="AJ42" s="1">
        <f>SUM('㈱塩釜:牡鹿'!AJ42)</f>
        <v>261608.864</v>
      </c>
      <c r="AK42" s="1">
        <f>SUM('㈱塩釜:牡鹿'!AK42)</f>
        <v>19</v>
      </c>
      <c r="AL42" s="1">
        <f>SUM('㈱塩釜:牡鹿'!AL42)</f>
        <v>579.804</v>
      </c>
      <c r="AM42" s="1">
        <f>SUM('㈱塩釜:牡鹿'!AM42)</f>
        <v>261997.764</v>
      </c>
      <c r="AN42" s="311">
        <f>SUM('㈱塩釜:牡鹿'!AN42)</f>
        <v>220</v>
      </c>
      <c r="AO42" s="311">
        <f>SUM('㈱塩釜:牡鹿'!AO42)</f>
        <v>7224.856900000001</v>
      </c>
      <c r="AP42" s="311">
        <f>SUM('㈱塩釜:牡鹿'!AP42)</f>
        <v>2638364.9589999993</v>
      </c>
      <c r="AQ42" s="203" t="s">
        <v>23</v>
      </c>
      <c r="AR42" s="490" t="s">
        <v>52</v>
      </c>
      <c r="AS42" s="43"/>
      <c r="AT42" s="20"/>
    </row>
    <row r="43" spans="1:46" ht="18.75">
      <c r="A43" s="44" t="s">
        <v>53</v>
      </c>
      <c r="B43" s="491"/>
      <c r="C43" s="64" t="s">
        <v>24</v>
      </c>
      <c r="D43" s="2">
        <f>SUM('㈱塩釜:牡鹿'!D43)</f>
        <v>32</v>
      </c>
      <c r="E43" s="2">
        <f>SUM('㈱塩釜:牡鹿'!E43)</f>
        <v>490.1137</v>
      </c>
      <c r="F43" s="2">
        <f>SUM('㈱塩釜:牡鹿'!F43)</f>
        <v>276588.7547381424</v>
      </c>
      <c r="G43" s="2">
        <f>SUM('㈱塩釜:牡鹿'!G43)</f>
        <v>30</v>
      </c>
      <c r="H43" s="2">
        <f>SUM('㈱塩釜:牡鹿'!H43)</f>
        <v>521.8121</v>
      </c>
      <c r="I43" s="2">
        <f>SUM('㈱塩釜:牡鹿'!I43)</f>
        <v>276976.76729686884</v>
      </c>
      <c r="J43" s="2">
        <f>SUM('㈱塩釜:牡鹿'!J43)</f>
        <v>55</v>
      </c>
      <c r="K43" s="2">
        <f>SUM('㈱塩釜:牡鹿'!K43)</f>
        <v>861.0807</v>
      </c>
      <c r="L43" s="2">
        <f>SUM('㈱塩釜:牡鹿'!L43)</f>
        <v>380742.37123550085</v>
      </c>
      <c r="M43" s="2">
        <f>SUM('㈱塩釜:牡鹿'!M43)</f>
        <v>67</v>
      </c>
      <c r="N43" s="2">
        <f>SUM('㈱塩釜:牡鹿'!N43)</f>
        <v>907.5849000000001</v>
      </c>
      <c r="O43" s="2">
        <f>SUM('㈱塩釜:牡鹿'!O43)</f>
        <v>391227.11383365525</v>
      </c>
      <c r="P43" s="2">
        <f>SUM('㈱塩釜:牡鹿'!P43)</f>
        <v>67</v>
      </c>
      <c r="Q43" s="2">
        <f>SUM('㈱塩釜:牡鹿'!Q43)</f>
        <v>996.5951</v>
      </c>
      <c r="R43" s="2">
        <f>SUM('㈱塩釜:牡鹿'!R43)</f>
        <v>327100.8214631429</v>
      </c>
      <c r="S43" s="2">
        <f>SUM('㈱塩釜:牡鹿'!S43)</f>
        <v>50</v>
      </c>
      <c r="T43" s="2">
        <f>SUM('㈱塩釜:牡鹿'!T43)</f>
        <v>729.2212</v>
      </c>
      <c r="U43" s="2">
        <f>SUM('㈱塩釜:牡鹿'!U43)</f>
        <v>135629.64363932458</v>
      </c>
      <c r="V43" s="2">
        <f>SUM('㈱塩釜:牡鹿'!V43)</f>
        <v>22</v>
      </c>
      <c r="W43" s="2">
        <f>SUM('㈱塩釜:牡鹿'!W43)</f>
        <v>343.03180000000003</v>
      </c>
      <c r="X43" s="5">
        <f>SUM('㈱塩釜:牡鹿'!X43)</f>
        <v>82415.11306834592</v>
      </c>
      <c r="Y43" s="2">
        <f>SUM('㈱塩釜:牡鹿'!Y43)</f>
        <v>40</v>
      </c>
      <c r="Z43" s="2">
        <f>SUM('㈱塩釜:牡鹿'!Z43)</f>
        <v>399.3612</v>
      </c>
      <c r="AA43" s="2">
        <f>SUM('㈱塩釜:牡鹿'!AA43)</f>
        <v>254701.50734551577</v>
      </c>
      <c r="AB43" s="2">
        <f>SUM('㈱塩釜:牡鹿'!AB43)</f>
        <v>82</v>
      </c>
      <c r="AC43" s="2">
        <f>SUM('㈱塩釜:牡鹿'!AC43)</f>
        <v>600.4745</v>
      </c>
      <c r="AD43" s="2">
        <f>SUM('㈱塩釜:牡鹿'!AD43)</f>
        <v>408436.030035543</v>
      </c>
      <c r="AE43" s="2">
        <f>SUM('㈱塩釜:牡鹿'!AE43)</f>
        <v>110</v>
      </c>
      <c r="AF43" s="2">
        <f>SUM('㈱塩釜:牡鹿'!AF43)</f>
        <v>885.9163000000001</v>
      </c>
      <c r="AG43" s="2">
        <f>SUM('㈱塩釜:牡鹿'!AG43)</f>
        <v>793895.2382531138</v>
      </c>
      <c r="AH43" s="2">
        <f>SUM('㈱塩釜:牡鹿'!AH43)</f>
        <v>77</v>
      </c>
      <c r="AI43" s="2">
        <f>SUM('㈱塩釜:牡鹿'!AI43)</f>
        <v>770.5025999999999</v>
      </c>
      <c r="AJ43" s="2">
        <f>SUM('㈱塩釜:牡鹿'!AJ43)</f>
        <v>595141.5608008002</v>
      </c>
      <c r="AK43" s="2">
        <f>SUM('㈱塩釜:牡鹿'!AK43)</f>
        <v>69</v>
      </c>
      <c r="AL43" s="2">
        <f>SUM('㈱塩釜:牡鹿'!AL43)</f>
        <v>933.141</v>
      </c>
      <c r="AM43" s="2">
        <f>SUM('㈱塩釜:牡鹿'!AM43)</f>
        <v>636548.7270500702</v>
      </c>
      <c r="AN43" s="317">
        <f>SUM('㈱塩釜:牡鹿'!AN43)</f>
        <v>701</v>
      </c>
      <c r="AO43" s="317">
        <f>SUM('㈱塩釜:牡鹿'!AO43)</f>
        <v>8438.8351</v>
      </c>
      <c r="AP43" s="317">
        <f>SUM('㈱塩釜:牡鹿'!AP43)</f>
        <v>4559403.6487600235</v>
      </c>
      <c r="AQ43" s="42" t="s">
        <v>24</v>
      </c>
      <c r="AR43" s="491"/>
      <c r="AS43" s="43" t="s">
        <v>53</v>
      </c>
      <c r="AT43" s="20"/>
    </row>
    <row r="44" spans="1:46" ht="18.75">
      <c r="A44" s="44"/>
      <c r="B44" s="490" t="s">
        <v>54</v>
      </c>
      <c r="C44" s="63" t="s">
        <v>23</v>
      </c>
      <c r="D44" s="1">
        <f>SUM('㈱塩釜:牡鹿'!D44)</f>
        <v>62</v>
      </c>
      <c r="E44" s="1">
        <f>SUM('㈱塩釜:牡鹿'!E44)</f>
        <v>2.6159</v>
      </c>
      <c r="F44" s="1">
        <f>SUM('㈱塩釜:牡鹿'!F44)</f>
        <v>991.188</v>
      </c>
      <c r="G44" s="1">
        <f>SUM('㈱塩釜:牡鹿'!G44)</f>
        <v>41</v>
      </c>
      <c r="H44" s="1">
        <f>SUM('㈱塩釜:牡鹿'!H44)</f>
        <v>1.687</v>
      </c>
      <c r="I44" s="1">
        <f>SUM('㈱塩釜:牡鹿'!I44)</f>
        <v>839.156</v>
      </c>
      <c r="J44" s="1">
        <f>SUM('㈱塩釜:牡鹿'!J44)</f>
        <v>46</v>
      </c>
      <c r="K44" s="1">
        <f>SUM('㈱塩釜:牡鹿'!K44)</f>
        <v>1.2</v>
      </c>
      <c r="L44" s="1">
        <f>SUM('㈱塩釜:牡鹿'!L44)</f>
        <v>633.392</v>
      </c>
      <c r="M44" s="1">
        <f>SUM('㈱塩釜:牡鹿'!M44)</f>
        <v>51</v>
      </c>
      <c r="N44" s="1">
        <f>SUM('㈱塩釜:牡鹿'!N44)</f>
        <v>0.9547</v>
      </c>
      <c r="O44" s="1">
        <f>SUM('㈱塩釜:牡鹿'!O44)</f>
        <v>426.163</v>
      </c>
      <c r="P44" s="1">
        <f>SUM('㈱塩釜:牡鹿'!P44)</f>
        <v>0</v>
      </c>
      <c r="Q44" s="1">
        <f>SUM('㈱塩釜:牡鹿'!Q44)</f>
        <v>0</v>
      </c>
      <c r="R44" s="1">
        <f>SUM('㈱塩釜:牡鹿'!R44)</f>
        <v>0</v>
      </c>
      <c r="S44" s="1">
        <f>SUM('㈱塩釜:牡鹿'!S44)</f>
        <v>1</v>
      </c>
      <c r="T44" s="1">
        <f>SUM('㈱塩釜:牡鹿'!T44)</f>
        <v>0.036</v>
      </c>
      <c r="U44" s="1">
        <f>SUM('㈱塩釜:牡鹿'!U44)</f>
        <v>9.569</v>
      </c>
      <c r="V44" s="1">
        <f>SUM('㈱塩釜:牡鹿'!V44)</f>
        <v>2</v>
      </c>
      <c r="W44" s="1">
        <f>SUM('㈱塩釜:牡鹿'!W44)</f>
        <v>0.0195</v>
      </c>
      <c r="X44" s="4">
        <f>SUM('㈱塩釜:牡鹿'!X44)</f>
        <v>6.39</v>
      </c>
      <c r="Y44" s="1">
        <f>SUM('㈱塩釜:牡鹿'!Y44)</f>
        <v>2</v>
      </c>
      <c r="Z44" s="1">
        <f>SUM('㈱塩釜:牡鹿'!Z44)</f>
        <v>0.0606</v>
      </c>
      <c r="AA44" s="1">
        <f>SUM('㈱塩釜:牡鹿'!AA44)</f>
        <v>14.821</v>
      </c>
      <c r="AB44" s="1">
        <f>SUM('㈱塩釜:牡鹿'!AB44)</f>
        <v>3</v>
      </c>
      <c r="AC44" s="1">
        <f>SUM('㈱塩釜:牡鹿'!AC44)</f>
        <v>0.2011</v>
      </c>
      <c r="AD44" s="1">
        <f>SUM('㈱塩釜:牡鹿'!AD44)</f>
        <v>55.25</v>
      </c>
      <c r="AE44" s="1">
        <f>SUM('㈱塩釜:牡鹿'!AE44)</f>
        <v>3</v>
      </c>
      <c r="AF44" s="1">
        <f>SUM('㈱塩釜:牡鹿'!AF44)</f>
        <v>0.456</v>
      </c>
      <c r="AG44" s="1">
        <f>SUM('㈱塩釜:牡鹿'!AG44)</f>
        <v>221.536</v>
      </c>
      <c r="AH44" s="1">
        <f>SUM('㈱塩釜:牡鹿'!AH44)</f>
        <v>59</v>
      </c>
      <c r="AI44" s="1">
        <f>SUM('㈱塩釜:牡鹿'!AI44)</f>
        <v>2.8612</v>
      </c>
      <c r="AJ44" s="1">
        <f>SUM('㈱塩釜:牡鹿'!AJ44)</f>
        <v>1875.633</v>
      </c>
      <c r="AK44" s="1">
        <f>SUM('㈱塩釜:牡鹿'!AK44)</f>
        <v>109</v>
      </c>
      <c r="AL44" s="1">
        <f>SUM('㈱塩釜:牡鹿'!AL44)</f>
        <v>5.6757</v>
      </c>
      <c r="AM44" s="1">
        <f>SUM('㈱塩釜:牡鹿'!AM44)</f>
        <v>3817.35</v>
      </c>
      <c r="AN44" s="311">
        <f>SUM('㈱塩釜:牡鹿'!AN44)</f>
        <v>379</v>
      </c>
      <c r="AO44" s="311">
        <f>SUM('㈱塩釜:牡鹿'!AO44)</f>
        <v>15.767700000000001</v>
      </c>
      <c r="AP44" s="311">
        <f>SUM('㈱塩釜:牡鹿'!AP44)</f>
        <v>8890.448</v>
      </c>
      <c r="AQ44" s="203" t="s">
        <v>23</v>
      </c>
      <c r="AR44" s="490" t="s">
        <v>54</v>
      </c>
      <c r="AS44" s="43"/>
      <c r="AT44" s="20"/>
    </row>
    <row r="45" spans="1:46" ht="18.75">
      <c r="A45" s="44" t="s">
        <v>27</v>
      </c>
      <c r="B45" s="491"/>
      <c r="C45" s="64" t="s">
        <v>24</v>
      </c>
      <c r="D45" s="2">
        <f>SUM('㈱塩釜:牡鹿'!D45)</f>
        <v>1</v>
      </c>
      <c r="E45" s="2">
        <f>SUM('㈱塩釜:牡鹿'!E45)</f>
        <v>0.0031</v>
      </c>
      <c r="F45" s="2">
        <f>SUM('㈱塩釜:牡鹿'!F45)</f>
        <v>3.158</v>
      </c>
      <c r="G45" s="2">
        <f>SUM('㈱塩釜:牡鹿'!G45)</f>
        <v>0</v>
      </c>
      <c r="H45" s="2">
        <f>SUM('㈱塩釜:牡鹿'!H45)</f>
        <v>0</v>
      </c>
      <c r="I45" s="2">
        <f>SUM('㈱塩釜:牡鹿'!I45)</f>
        <v>0</v>
      </c>
      <c r="J45" s="2">
        <f>SUM('㈱塩釜:牡鹿'!J45)</f>
        <v>2</v>
      </c>
      <c r="K45" s="2">
        <f>SUM('㈱塩釜:牡鹿'!K45)</f>
        <v>0.0116</v>
      </c>
      <c r="L45" s="2">
        <f>SUM('㈱塩釜:牡鹿'!L45)</f>
        <v>17.173</v>
      </c>
      <c r="M45" s="2">
        <f>SUM('㈱塩釜:牡鹿'!M45)</f>
        <v>0</v>
      </c>
      <c r="N45" s="2">
        <f>SUM('㈱塩釜:牡鹿'!N45)</f>
        <v>0</v>
      </c>
      <c r="O45" s="2">
        <f>SUM('㈱塩釜:牡鹿'!O45)</f>
        <v>0</v>
      </c>
      <c r="P45" s="2">
        <f>SUM('㈱塩釜:牡鹿'!P45)</f>
        <v>0</v>
      </c>
      <c r="Q45" s="2">
        <f>SUM('㈱塩釜:牡鹿'!Q45)</f>
        <v>0</v>
      </c>
      <c r="R45" s="2">
        <f>SUM('㈱塩釜:牡鹿'!R45)</f>
        <v>0</v>
      </c>
      <c r="S45" s="2">
        <f>SUM('㈱塩釜:牡鹿'!S45)</f>
        <v>0</v>
      </c>
      <c r="T45" s="2">
        <f>SUM('㈱塩釜:牡鹿'!T45)</f>
        <v>0</v>
      </c>
      <c r="U45" s="2">
        <f>SUM('㈱塩釜:牡鹿'!U45)</f>
        <v>0</v>
      </c>
      <c r="V45" s="2">
        <f>SUM('㈱塩釜:牡鹿'!V45)</f>
        <v>0</v>
      </c>
      <c r="W45" s="2">
        <f>SUM('㈱塩釜:牡鹿'!W45)</f>
        <v>0</v>
      </c>
      <c r="X45" s="5">
        <f>SUM('㈱塩釜:牡鹿'!X45)</f>
        <v>0</v>
      </c>
      <c r="Y45" s="2">
        <f>SUM('㈱塩釜:牡鹿'!Y45)</f>
        <v>0</v>
      </c>
      <c r="Z45" s="2">
        <f>SUM('㈱塩釜:牡鹿'!Z45)</f>
        <v>0</v>
      </c>
      <c r="AA45" s="2">
        <f>SUM('㈱塩釜:牡鹿'!AA45)</f>
        <v>0</v>
      </c>
      <c r="AB45" s="2">
        <f>SUM('㈱塩釜:牡鹿'!AB45)</f>
        <v>0</v>
      </c>
      <c r="AC45" s="2">
        <f>SUM('㈱塩釜:牡鹿'!AC45)</f>
        <v>0</v>
      </c>
      <c r="AD45" s="2">
        <f>SUM('㈱塩釜:牡鹿'!AD45)</f>
        <v>0</v>
      </c>
      <c r="AE45" s="2">
        <f>SUM('㈱塩釜:牡鹿'!AE45)</f>
        <v>3</v>
      </c>
      <c r="AF45" s="2">
        <f>SUM('㈱塩釜:牡鹿'!AF45)</f>
        <v>0.0388</v>
      </c>
      <c r="AG45" s="2">
        <f>SUM('㈱塩釜:牡鹿'!AG45)</f>
        <v>22.41</v>
      </c>
      <c r="AH45" s="2">
        <f>SUM('㈱塩釜:牡鹿'!AH45)</f>
        <v>4</v>
      </c>
      <c r="AI45" s="2">
        <f>SUM('㈱塩釜:牡鹿'!AI45)</f>
        <v>0.051</v>
      </c>
      <c r="AJ45" s="2">
        <f>SUM('㈱塩釜:牡鹿'!AJ45)</f>
        <v>42.63</v>
      </c>
      <c r="AK45" s="2">
        <f>SUM('㈱塩釜:牡鹿'!AK45)</f>
        <v>4</v>
      </c>
      <c r="AL45" s="2">
        <f>SUM('㈱塩釜:牡鹿'!AL45)</f>
        <v>0.0815</v>
      </c>
      <c r="AM45" s="2">
        <f>SUM('㈱塩釜:牡鹿'!AM45)</f>
        <v>55.595</v>
      </c>
      <c r="AN45" s="317">
        <f>SUM('㈱塩釜:牡鹿'!AN45)</f>
        <v>14</v>
      </c>
      <c r="AO45" s="317">
        <f>SUM('㈱塩釜:牡鹿'!AO45)</f>
        <v>0.186</v>
      </c>
      <c r="AP45" s="317">
        <f>SUM('㈱塩釜:牡鹿'!AP45)</f>
        <v>140.966</v>
      </c>
      <c r="AQ45" s="46" t="s">
        <v>24</v>
      </c>
      <c r="AR45" s="491"/>
      <c r="AS45" s="52" t="s">
        <v>27</v>
      </c>
      <c r="AT45" s="20"/>
    </row>
    <row r="46" spans="1:46" ht="18.75">
      <c r="A46" s="44"/>
      <c r="B46" s="490" t="s">
        <v>55</v>
      </c>
      <c r="C46" s="63" t="s">
        <v>23</v>
      </c>
      <c r="D46" s="1">
        <f>SUM('㈱塩釜:牡鹿'!D46)</f>
        <v>0</v>
      </c>
      <c r="E46" s="1">
        <f>SUM('㈱塩釜:牡鹿'!E46)</f>
        <v>0</v>
      </c>
      <c r="F46" s="1">
        <f>SUM('㈱塩釜:牡鹿'!F46)</f>
        <v>0</v>
      </c>
      <c r="G46" s="1">
        <f>SUM('㈱塩釜:牡鹿'!G46)</f>
        <v>0</v>
      </c>
      <c r="H46" s="1">
        <f>SUM('㈱塩釜:牡鹿'!H46)</f>
        <v>0</v>
      </c>
      <c r="I46" s="1">
        <f>SUM('㈱塩釜:牡鹿'!I46)</f>
        <v>0</v>
      </c>
      <c r="J46" s="1">
        <f>SUM('㈱塩釜:牡鹿'!J46)</f>
        <v>0</v>
      </c>
      <c r="K46" s="1">
        <f>SUM('㈱塩釜:牡鹿'!K46)</f>
        <v>0</v>
      </c>
      <c r="L46" s="1">
        <f>SUM('㈱塩釜:牡鹿'!L46)</f>
        <v>0</v>
      </c>
      <c r="M46" s="1">
        <f>SUM('㈱塩釜:牡鹿'!M46)</f>
        <v>0</v>
      </c>
      <c r="N46" s="1">
        <f>SUM('㈱塩釜:牡鹿'!N46)</f>
        <v>0</v>
      </c>
      <c r="O46" s="1">
        <f>SUM('㈱塩釜:牡鹿'!O46)</f>
        <v>0</v>
      </c>
      <c r="P46" s="1">
        <f>SUM('㈱塩釜:牡鹿'!P46)</f>
        <v>0</v>
      </c>
      <c r="Q46" s="1">
        <f>SUM('㈱塩釜:牡鹿'!Q46)</f>
        <v>0</v>
      </c>
      <c r="R46" s="1">
        <f>SUM('㈱塩釜:牡鹿'!R46)</f>
        <v>0</v>
      </c>
      <c r="S46" s="1">
        <f>SUM('㈱塩釜:牡鹿'!S46)</f>
        <v>0</v>
      </c>
      <c r="T46" s="1">
        <f>SUM('㈱塩釜:牡鹿'!T46)</f>
        <v>0</v>
      </c>
      <c r="U46" s="1">
        <f>SUM('㈱塩釜:牡鹿'!U46)</f>
        <v>0</v>
      </c>
      <c r="V46" s="1">
        <f>SUM('㈱塩釜:牡鹿'!V46)</f>
        <v>0</v>
      </c>
      <c r="W46" s="1">
        <f>SUM('㈱塩釜:牡鹿'!W46)</f>
        <v>0</v>
      </c>
      <c r="X46" s="4">
        <f>SUM('㈱塩釜:牡鹿'!X46)</f>
        <v>0</v>
      </c>
      <c r="Y46" s="1">
        <f>SUM('㈱塩釜:牡鹿'!Y46)</f>
        <v>0</v>
      </c>
      <c r="Z46" s="1">
        <f>SUM('㈱塩釜:牡鹿'!Z46)</f>
        <v>0</v>
      </c>
      <c r="AA46" s="1">
        <f>SUM('㈱塩釜:牡鹿'!AA46)</f>
        <v>0</v>
      </c>
      <c r="AB46" s="1">
        <f>SUM('㈱塩釜:牡鹿'!AB46)</f>
        <v>1</v>
      </c>
      <c r="AC46" s="1">
        <f>SUM('㈱塩釜:牡鹿'!AC46)</f>
        <v>0.004</v>
      </c>
      <c r="AD46" s="1">
        <f>SUM('㈱塩釜:牡鹿'!AD46)</f>
        <v>5.4</v>
      </c>
      <c r="AE46" s="1">
        <f>SUM('㈱塩釜:牡鹿'!AE46)</f>
        <v>0</v>
      </c>
      <c r="AF46" s="1">
        <f>SUM('㈱塩釜:牡鹿'!AF46)</f>
        <v>0</v>
      </c>
      <c r="AG46" s="1">
        <f>SUM('㈱塩釜:牡鹿'!AG46)</f>
        <v>0</v>
      </c>
      <c r="AH46" s="1">
        <f>SUM('㈱塩釜:牡鹿'!AH46)</f>
        <v>0</v>
      </c>
      <c r="AI46" s="1">
        <f>SUM('㈱塩釜:牡鹿'!AI46)</f>
        <v>0</v>
      </c>
      <c r="AJ46" s="1">
        <f>SUM('㈱塩釜:牡鹿'!AJ46)</f>
        <v>0</v>
      </c>
      <c r="AK46" s="1">
        <f>SUM('㈱塩釜:牡鹿'!AK46)</f>
        <v>0</v>
      </c>
      <c r="AL46" s="1">
        <f>SUM('㈱塩釜:牡鹿'!AL46)</f>
        <v>0</v>
      </c>
      <c r="AM46" s="1">
        <f>SUM('㈱塩釜:牡鹿'!AM46)</f>
        <v>0</v>
      </c>
      <c r="AN46" s="311">
        <f>SUM('㈱塩釜:牡鹿'!AN46)</f>
        <v>1</v>
      </c>
      <c r="AO46" s="311">
        <f>SUM('㈱塩釜:牡鹿'!AO46)</f>
        <v>0.004</v>
      </c>
      <c r="AP46" s="311">
        <f>SUM('㈱塩釜:牡鹿'!AP46)</f>
        <v>5.4</v>
      </c>
      <c r="AQ46" s="203" t="s">
        <v>23</v>
      </c>
      <c r="AR46" s="490" t="s">
        <v>55</v>
      </c>
      <c r="AS46" s="52"/>
      <c r="AT46" s="20"/>
    </row>
    <row r="47" spans="1:46" ht="18.75">
      <c r="A47" s="48"/>
      <c r="B47" s="491"/>
      <c r="C47" s="64" t="s">
        <v>24</v>
      </c>
      <c r="D47" s="2">
        <f>SUM('㈱塩釜:牡鹿'!D47)</f>
        <v>0</v>
      </c>
      <c r="E47" s="2">
        <f>SUM('㈱塩釜:牡鹿'!E47)</f>
        <v>0</v>
      </c>
      <c r="F47" s="2">
        <f>SUM('㈱塩釜:牡鹿'!F47)</f>
        <v>0</v>
      </c>
      <c r="G47" s="2">
        <f>SUM('㈱塩釜:牡鹿'!G47)</f>
        <v>0</v>
      </c>
      <c r="H47" s="2">
        <f>SUM('㈱塩釜:牡鹿'!H47)</f>
        <v>0</v>
      </c>
      <c r="I47" s="2">
        <f>SUM('㈱塩釜:牡鹿'!I47)</f>
        <v>0</v>
      </c>
      <c r="J47" s="2">
        <f>SUM('㈱塩釜:牡鹿'!J47)</f>
        <v>0</v>
      </c>
      <c r="K47" s="2">
        <f>SUM('㈱塩釜:牡鹿'!K47)</f>
        <v>0</v>
      </c>
      <c r="L47" s="2">
        <f>SUM('㈱塩釜:牡鹿'!L47)</f>
        <v>0</v>
      </c>
      <c r="M47" s="2">
        <f>SUM('㈱塩釜:牡鹿'!M47)</f>
        <v>0</v>
      </c>
      <c r="N47" s="2">
        <f>SUM('㈱塩釜:牡鹿'!N47)</f>
        <v>0</v>
      </c>
      <c r="O47" s="2">
        <f>SUM('㈱塩釜:牡鹿'!O47)</f>
        <v>0</v>
      </c>
      <c r="P47" s="2">
        <f>SUM('㈱塩釜:牡鹿'!P47)</f>
        <v>0</v>
      </c>
      <c r="Q47" s="2">
        <f>SUM('㈱塩釜:牡鹿'!Q47)</f>
        <v>0</v>
      </c>
      <c r="R47" s="2">
        <f>SUM('㈱塩釜:牡鹿'!R47)</f>
        <v>0</v>
      </c>
      <c r="S47" s="2">
        <f>SUM('㈱塩釜:牡鹿'!S47)</f>
        <v>0</v>
      </c>
      <c r="T47" s="2">
        <f>SUM('㈱塩釜:牡鹿'!T47)</f>
        <v>0</v>
      </c>
      <c r="U47" s="2">
        <f>SUM('㈱塩釜:牡鹿'!U47)</f>
        <v>0</v>
      </c>
      <c r="V47" s="2">
        <f>SUM('㈱塩釜:牡鹿'!V47)</f>
        <v>0</v>
      </c>
      <c r="W47" s="2">
        <f>SUM('㈱塩釜:牡鹿'!W47)</f>
        <v>0</v>
      </c>
      <c r="X47" s="5">
        <f>SUM('㈱塩釜:牡鹿'!X47)</f>
        <v>0</v>
      </c>
      <c r="Y47" s="2">
        <f>SUM('㈱塩釜:牡鹿'!Y47)</f>
        <v>0</v>
      </c>
      <c r="Z47" s="2">
        <f>SUM('㈱塩釜:牡鹿'!Z47)</f>
        <v>0</v>
      </c>
      <c r="AA47" s="2">
        <f>SUM('㈱塩釜:牡鹿'!AA47)</f>
        <v>0</v>
      </c>
      <c r="AB47" s="2">
        <f>SUM('㈱塩釜:牡鹿'!AB47)</f>
        <v>0</v>
      </c>
      <c r="AC47" s="2">
        <f>SUM('㈱塩釜:牡鹿'!AC47)</f>
        <v>0</v>
      </c>
      <c r="AD47" s="2">
        <f>SUM('㈱塩釜:牡鹿'!AD47)</f>
        <v>0</v>
      </c>
      <c r="AE47" s="2">
        <f>SUM('㈱塩釜:牡鹿'!AE47)</f>
        <v>0</v>
      </c>
      <c r="AF47" s="2">
        <f>SUM('㈱塩釜:牡鹿'!AF47)</f>
        <v>0</v>
      </c>
      <c r="AG47" s="2">
        <f>SUM('㈱塩釜:牡鹿'!AG47)</f>
        <v>0</v>
      </c>
      <c r="AH47" s="2">
        <f>SUM('㈱塩釜:牡鹿'!AH47)</f>
        <v>0</v>
      </c>
      <c r="AI47" s="2">
        <f>SUM('㈱塩釜:牡鹿'!AI47)</f>
        <v>0</v>
      </c>
      <c r="AJ47" s="2">
        <f>SUM('㈱塩釜:牡鹿'!AJ47)</f>
        <v>0</v>
      </c>
      <c r="AK47" s="2">
        <f>SUM('㈱塩釜:牡鹿'!AK47)</f>
        <v>0</v>
      </c>
      <c r="AL47" s="2">
        <f>SUM('㈱塩釜:牡鹿'!AL47)</f>
        <v>0</v>
      </c>
      <c r="AM47" s="2">
        <f>SUM('㈱塩釜:牡鹿'!AM47)</f>
        <v>0</v>
      </c>
      <c r="AN47" s="317">
        <f>SUM('㈱塩釜:牡鹿'!AN47)</f>
        <v>0</v>
      </c>
      <c r="AO47" s="317">
        <f>SUM('㈱塩釜:牡鹿'!AO47)</f>
        <v>0</v>
      </c>
      <c r="AP47" s="317">
        <f>SUM('㈱塩釜:牡鹿'!AP47)</f>
        <v>0</v>
      </c>
      <c r="AQ47" s="49" t="s">
        <v>24</v>
      </c>
      <c r="AR47" s="491"/>
      <c r="AS47" s="53"/>
      <c r="AT47" s="20"/>
    </row>
    <row r="48" spans="1:46" ht="18.75">
      <c r="A48" s="44"/>
      <c r="B48" s="490" t="s">
        <v>56</v>
      </c>
      <c r="C48" s="63" t="s">
        <v>23</v>
      </c>
      <c r="D48" s="1">
        <f>SUM('㈱塩釜:牡鹿'!D48)</f>
        <v>8</v>
      </c>
      <c r="E48" s="1">
        <f>SUM('㈱塩釜:牡鹿'!E48)</f>
        <v>0.5</v>
      </c>
      <c r="F48" s="1">
        <f>SUM('㈱塩釜:牡鹿'!F48)</f>
        <v>564.485</v>
      </c>
      <c r="G48" s="1">
        <f>SUM('㈱塩釜:牡鹿'!G48)</f>
        <v>0</v>
      </c>
      <c r="H48" s="1">
        <f>SUM('㈱塩釜:牡鹿'!H48)</f>
        <v>0</v>
      </c>
      <c r="I48" s="1">
        <f>SUM('㈱塩釜:牡鹿'!I48)</f>
        <v>0</v>
      </c>
      <c r="J48" s="1">
        <f>SUM('㈱塩釜:牡鹿'!J48)</f>
        <v>0</v>
      </c>
      <c r="K48" s="1">
        <f>SUM('㈱塩釜:牡鹿'!K48)</f>
        <v>0</v>
      </c>
      <c r="L48" s="1">
        <f>SUM('㈱塩釜:牡鹿'!L48)</f>
        <v>0</v>
      </c>
      <c r="M48" s="1">
        <f>SUM('㈱塩釜:牡鹿'!M48)</f>
        <v>0</v>
      </c>
      <c r="N48" s="1">
        <f>SUM('㈱塩釜:牡鹿'!N48)</f>
        <v>0</v>
      </c>
      <c r="O48" s="1">
        <f>SUM('㈱塩釜:牡鹿'!O48)</f>
        <v>0</v>
      </c>
      <c r="P48" s="1">
        <f>SUM('㈱塩釜:牡鹿'!P48)</f>
        <v>0</v>
      </c>
      <c r="Q48" s="1">
        <f>SUM('㈱塩釜:牡鹿'!Q48)</f>
        <v>0</v>
      </c>
      <c r="R48" s="1">
        <f>SUM('㈱塩釜:牡鹿'!R48)</f>
        <v>0</v>
      </c>
      <c r="S48" s="1">
        <f>SUM('㈱塩釜:牡鹿'!S48)</f>
        <v>0</v>
      </c>
      <c r="T48" s="1">
        <f>SUM('㈱塩釜:牡鹿'!T48)</f>
        <v>0</v>
      </c>
      <c r="U48" s="1">
        <f>SUM('㈱塩釜:牡鹿'!U48)</f>
        <v>0</v>
      </c>
      <c r="V48" s="1">
        <f>SUM('㈱塩釜:牡鹿'!V48)</f>
        <v>8</v>
      </c>
      <c r="W48" s="1">
        <f>SUM('㈱塩釜:牡鹿'!W48)</f>
        <v>0.425</v>
      </c>
      <c r="X48" s="4">
        <f>SUM('㈱塩釜:牡鹿'!X48)</f>
        <v>238.73200000000003</v>
      </c>
      <c r="Y48" s="1">
        <f>SUM('㈱塩釜:牡鹿'!Y48)</f>
        <v>38</v>
      </c>
      <c r="Z48" s="1">
        <f>SUM('㈱塩釜:牡鹿'!Z48)</f>
        <v>2.8085</v>
      </c>
      <c r="AA48" s="1">
        <f>SUM('㈱塩釜:牡鹿'!AA48)</f>
        <v>1775.609</v>
      </c>
      <c r="AB48" s="1">
        <f>SUM('㈱塩釜:牡鹿'!AB48)</f>
        <v>45</v>
      </c>
      <c r="AC48" s="1">
        <f>SUM('㈱塩釜:牡鹿'!AC48)</f>
        <v>4.9670000000000005</v>
      </c>
      <c r="AD48" s="1">
        <f>SUM('㈱塩釜:牡鹿'!AD48)</f>
        <v>3456.7470000000003</v>
      </c>
      <c r="AE48" s="1">
        <f>SUM('㈱塩釜:牡鹿'!AE48)</f>
        <v>42</v>
      </c>
      <c r="AF48" s="1">
        <f>SUM('㈱塩釜:牡鹿'!AF48)</f>
        <v>8.028</v>
      </c>
      <c r="AG48" s="1">
        <f>SUM('㈱塩釜:牡鹿'!AG48)</f>
        <v>5641.638999999999</v>
      </c>
      <c r="AH48" s="1">
        <f>SUM('㈱塩釜:牡鹿'!AH48)</f>
        <v>28</v>
      </c>
      <c r="AI48" s="1">
        <f>SUM('㈱塩釜:牡鹿'!AI48)</f>
        <v>2.0823</v>
      </c>
      <c r="AJ48" s="1">
        <f>SUM('㈱塩釜:牡鹿'!AJ48)</f>
        <v>2115.562</v>
      </c>
      <c r="AK48" s="1">
        <f>SUM('㈱塩釜:牡鹿'!AK48)</f>
        <v>168</v>
      </c>
      <c r="AL48" s="1">
        <f>SUM('㈱塩釜:牡鹿'!AL48)</f>
        <v>45.9379</v>
      </c>
      <c r="AM48" s="1">
        <f>SUM('㈱塩釜:牡鹿'!AM48)</f>
        <v>48193.301</v>
      </c>
      <c r="AN48" s="311">
        <f>SUM('㈱塩釜:牡鹿'!AN48)</f>
        <v>337</v>
      </c>
      <c r="AO48" s="311">
        <f>SUM('㈱塩釜:牡鹿'!AO48)</f>
        <v>64.7487</v>
      </c>
      <c r="AP48" s="311">
        <f>SUM('㈱塩釜:牡鹿'!AP48)</f>
        <v>61986.075</v>
      </c>
      <c r="AQ48" s="204" t="s">
        <v>23</v>
      </c>
      <c r="AR48" s="490" t="s">
        <v>56</v>
      </c>
      <c r="AS48" s="52"/>
      <c r="AT48" s="20"/>
    </row>
    <row r="49" spans="1:46" ht="18.75">
      <c r="A49" s="44" t="s">
        <v>57</v>
      </c>
      <c r="B49" s="491"/>
      <c r="C49" s="64" t="s">
        <v>24</v>
      </c>
      <c r="D49" s="2">
        <f>SUM('㈱塩釜:牡鹿'!D49)</f>
        <v>0</v>
      </c>
      <c r="E49" s="2">
        <f>SUM('㈱塩釜:牡鹿'!E49)</f>
        <v>0</v>
      </c>
      <c r="F49" s="2">
        <f>SUM('㈱塩釜:牡鹿'!F49)</f>
        <v>0</v>
      </c>
      <c r="G49" s="2">
        <f>SUM('㈱塩釜:牡鹿'!G49)</f>
        <v>0</v>
      </c>
      <c r="H49" s="2">
        <f>SUM('㈱塩釜:牡鹿'!H49)</f>
        <v>0</v>
      </c>
      <c r="I49" s="2">
        <f>SUM('㈱塩釜:牡鹿'!I49)</f>
        <v>0</v>
      </c>
      <c r="J49" s="2">
        <f>SUM('㈱塩釜:牡鹿'!J49)</f>
        <v>0</v>
      </c>
      <c r="K49" s="2">
        <f>SUM('㈱塩釜:牡鹿'!K49)</f>
        <v>0</v>
      </c>
      <c r="L49" s="2">
        <f>SUM('㈱塩釜:牡鹿'!L49)</f>
        <v>0</v>
      </c>
      <c r="M49" s="2">
        <f>SUM('㈱塩釜:牡鹿'!M49)</f>
        <v>0</v>
      </c>
      <c r="N49" s="2">
        <f>SUM('㈱塩釜:牡鹿'!N49)</f>
        <v>0</v>
      </c>
      <c r="O49" s="2">
        <f>SUM('㈱塩釜:牡鹿'!O49)</f>
        <v>0</v>
      </c>
      <c r="P49" s="2">
        <f>SUM('㈱塩釜:牡鹿'!P49)</f>
        <v>0</v>
      </c>
      <c r="Q49" s="2">
        <f>SUM('㈱塩釜:牡鹿'!Q49)</f>
        <v>0</v>
      </c>
      <c r="R49" s="2">
        <f>SUM('㈱塩釜:牡鹿'!R49)</f>
        <v>0</v>
      </c>
      <c r="S49" s="2">
        <f>SUM('㈱塩釜:牡鹿'!S49)</f>
        <v>0</v>
      </c>
      <c r="T49" s="2">
        <f>SUM('㈱塩釜:牡鹿'!T49)</f>
        <v>0</v>
      </c>
      <c r="U49" s="2">
        <f>SUM('㈱塩釜:牡鹿'!U49)</f>
        <v>0</v>
      </c>
      <c r="V49" s="2">
        <f>SUM('㈱塩釜:牡鹿'!V49)</f>
        <v>0</v>
      </c>
      <c r="W49" s="2">
        <f>SUM('㈱塩釜:牡鹿'!W49)</f>
        <v>0</v>
      </c>
      <c r="X49" s="5">
        <f>SUM('㈱塩釜:牡鹿'!X49)</f>
        <v>0</v>
      </c>
      <c r="Y49" s="2">
        <f>SUM('㈱塩釜:牡鹿'!Y49)</f>
        <v>0</v>
      </c>
      <c r="Z49" s="2">
        <f>SUM('㈱塩釜:牡鹿'!Z49)</f>
        <v>0</v>
      </c>
      <c r="AA49" s="2">
        <f>SUM('㈱塩釜:牡鹿'!AA49)</f>
        <v>0</v>
      </c>
      <c r="AB49" s="2">
        <f>SUM('㈱塩釜:牡鹿'!AB49)</f>
        <v>0</v>
      </c>
      <c r="AC49" s="2">
        <f>SUM('㈱塩釜:牡鹿'!AC49)</f>
        <v>0</v>
      </c>
      <c r="AD49" s="2">
        <f>SUM('㈱塩釜:牡鹿'!AD49)</f>
        <v>0</v>
      </c>
      <c r="AE49" s="2">
        <f>SUM('㈱塩釜:牡鹿'!AE49)</f>
        <v>0</v>
      </c>
      <c r="AF49" s="2">
        <f>SUM('㈱塩釜:牡鹿'!AF49)</f>
        <v>0</v>
      </c>
      <c r="AG49" s="2">
        <f>SUM('㈱塩釜:牡鹿'!AG49)</f>
        <v>0</v>
      </c>
      <c r="AH49" s="2">
        <f>SUM('㈱塩釜:牡鹿'!AH49)</f>
        <v>0</v>
      </c>
      <c r="AI49" s="2">
        <f>SUM('㈱塩釜:牡鹿'!AI49)</f>
        <v>0</v>
      </c>
      <c r="AJ49" s="2">
        <f>SUM('㈱塩釜:牡鹿'!AJ49)</f>
        <v>0</v>
      </c>
      <c r="AK49" s="2">
        <f>SUM('㈱塩釜:牡鹿'!AK49)</f>
        <v>0</v>
      </c>
      <c r="AL49" s="2">
        <f>SUM('㈱塩釜:牡鹿'!AL49)</f>
        <v>0</v>
      </c>
      <c r="AM49" s="2">
        <f>SUM('㈱塩釜:牡鹿'!AM49)</f>
        <v>0</v>
      </c>
      <c r="AN49" s="317">
        <f>SUM('㈱塩釜:牡鹿'!AN49)</f>
        <v>0</v>
      </c>
      <c r="AO49" s="317">
        <f>SUM('㈱塩釜:牡鹿'!AO49)</f>
        <v>0</v>
      </c>
      <c r="AP49" s="317">
        <f>SUM('㈱塩釜:牡鹿'!AP49)</f>
        <v>0</v>
      </c>
      <c r="AQ49" s="46" t="s">
        <v>24</v>
      </c>
      <c r="AR49" s="491"/>
      <c r="AS49" s="52" t="s">
        <v>57</v>
      </c>
      <c r="AT49" s="20"/>
    </row>
    <row r="50" spans="1:46" ht="18.75">
      <c r="A50" s="44"/>
      <c r="B50" s="490" t="s">
        <v>58</v>
      </c>
      <c r="C50" s="63" t="s">
        <v>23</v>
      </c>
      <c r="D50" s="1">
        <f>SUM('㈱塩釜:牡鹿'!D50)</f>
        <v>1</v>
      </c>
      <c r="E50" s="1">
        <f>SUM('㈱塩釜:牡鹿'!E50)</f>
        <v>140.436</v>
      </c>
      <c r="F50" s="1">
        <f>SUM('㈱塩釜:牡鹿'!F50)</f>
        <v>41247.204103312004</v>
      </c>
      <c r="G50" s="1">
        <f>SUM('㈱塩釜:牡鹿'!G50)</f>
        <v>0</v>
      </c>
      <c r="H50" s="1">
        <f>SUM('㈱塩釜:牡鹿'!H50)</f>
        <v>0</v>
      </c>
      <c r="I50" s="1">
        <f>SUM('㈱塩釜:牡鹿'!I50)</f>
        <v>0</v>
      </c>
      <c r="J50" s="1">
        <f>SUM('㈱塩釜:牡鹿'!J50)</f>
        <v>0</v>
      </c>
      <c r="K50" s="1">
        <f>SUM('㈱塩釜:牡鹿'!K50)</f>
        <v>0</v>
      </c>
      <c r="L50" s="1">
        <f>SUM('㈱塩釜:牡鹿'!L50)</f>
        <v>0</v>
      </c>
      <c r="M50" s="1">
        <f>SUM('㈱塩釜:牡鹿'!M50)</f>
        <v>0</v>
      </c>
      <c r="N50" s="1">
        <f>SUM('㈱塩釜:牡鹿'!N50)</f>
        <v>0</v>
      </c>
      <c r="O50" s="1">
        <f>SUM('㈱塩釜:牡鹿'!O50)</f>
        <v>0</v>
      </c>
      <c r="P50" s="1">
        <f>SUM('㈱塩釜:牡鹿'!P50)</f>
        <v>0</v>
      </c>
      <c r="Q50" s="1">
        <f>SUM('㈱塩釜:牡鹿'!Q50)</f>
        <v>0</v>
      </c>
      <c r="R50" s="1">
        <f>SUM('㈱塩釜:牡鹿'!R50)</f>
        <v>0</v>
      </c>
      <c r="S50" s="1">
        <f>SUM('㈱塩釜:牡鹿'!S50)</f>
        <v>1</v>
      </c>
      <c r="T50" s="1">
        <f>SUM('㈱塩釜:牡鹿'!T50)</f>
        <v>243.312</v>
      </c>
      <c r="U50" s="1">
        <f>SUM('㈱塩釜:牡鹿'!U50)</f>
        <v>89831.65074063097</v>
      </c>
      <c r="V50" s="1">
        <f>SUM('㈱塩釜:牡鹿'!V50)</f>
        <v>0</v>
      </c>
      <c r="W50" s="1">
        <f>SUM('㈱塩釜:牡鹿'!W50)</f>
        <v>0</v>
      </c>
      <c r="X50" s="4">
        <f>SUM('㈱塩釜:牡鹿'!X50)</f>
        <v>0</v>
      </c>
      <c r="Y50" s="1">
        <f>SUM('㈱塩釜:牡鹿'!Y50)</f>
        <v>0</v>
      </c>
      <c r="Z50" s="1">
        <f>SUM('㈱塩釜:牡鹿'!Z50)</f>
        <v>0</v>
      </c>
      <c r="AA50" s="1">
        <f>SUM('㈱塩釜:牡鹿'!AA50)</f>
        <v>0</v>
      </c>
      <c r="AB50" s="1">
        <f>SUM('㈱塩釜:牡鹿'!AB50)</f>
        <v>3</v>
      </c>
      <c r="AC50" s="1">
        <f>SUM('㈱塩釜:牡鹿'!AC50)</f>
        <v>814.675</v>
      </c>
      <c r="AD50" s="1">
        <f>SUM('㈱塩釜:牡鹿'!AD50)</f>
        <v>292401.0006181482</v>
      </c>
      <c r="AE50" s="1">
        <f>SUM('㈱塩釜:牡鹿'!AE50)</f>
        <v>2</v>
      </c>
      <c r="AF50" s="1">
        <f>SUM('㈱塩釜:牡鹿'!AF50)</f>
        <v>478.2182</v>
      </c>
      <c r="AG50" s="1">
        <f>SUM('㈱塩釜:牡鹿'!AG50)</f>
        <v>163566.10389920117</v>
      </c>
      <c r="AH50" s="1">
        <f>SUM('㈱塩釜:牡鹿'!AH50)</f>
        <v>0</v>
      </c>
      <c r="AI50" s="1">
        <f>SUM('㈱塩釜:牡鹿'!AI50)</f>
        <v>0</v>
      </c>
      <c r="AJ50" s="1">
        <f>SUM('㈱塩釜:牡鹿'!AJ50)</f>
        <v>0</v>
      </c>
      <c r="AK50" s="1">
        <f>SUM('㈱塩釜:牡鹿'!AK50)</f>
        <v>0</v>
      </c>
      <c r="AL50" s="1">
        <f>SUM('㈱塩釜:牡鹿'!AL50)</f>
        <v>0</v>
      </c>
      <c r="AM50" s="1">
        <f>SUM('㈱塩釜:牡鹿'!AM50)</f>
        <v>0</v>
      </c>
      <c r="AN50" s="311">
        <f>SUM('㈱塩釜:牡鹿'!AN50)</f>
        <v>7</v>
      </c>
      <c r="AO50" s="311">
        <f>SUM('㈱塩釜:牡鹿'!AO50)</f>
        <v>1676.6412000000003</v>
      </c>
      <c r="AP50" s="311">
        <f>SUM('㈱塩釜:牡鹿'!AP50)</f>
        <v>587045.9593612923</v>
      </c>
      <c r="AQ50" s="203" t="s">
        <v>23</v>
      </c>
      <c r="AR50" s="490" t="s">
        <v>58</v>
      </c>
      <c r="AS50" s="51"/>
      <c r="AT50" s="20"/>
    </row>
    <row r="51" spans="1:46" ht="18.75">
      <c r="A51" s="44"/>
      <c r="B51" s="491"/>
      <c r="C51" s="64" t="s">
        <v>24</v>
      </c>
      <c r="D51" s="2">
        <f>SUM('㈱塩釜:牡鹿'!D51)</f>
        <v>0</v>
      </c>
      <c r="E51" s="2">
        <f>SUM('㈱塩釜:牡鹿'!E51)</f>
        <v>0</v>
      </c>
      <c r="F51" s="2">
        <f>SUM('㈱塩釜:牡鹿'!F51)</f>
        <v>0</v>
      </c>
      <c r="G51" s="2">
        <f>SUM('㈱塩釜:牡鹿'!G51)</f>
        <v>0</v>
      </c>
      <c r="H51" s="2">
        <f>SUM('㈱塩釜:牡鹿'!H51)</f>
        <v>0</v>
      </c>
      <c r="I51" s="2">
        <f>SUM('㈱塩釜:牡鹿'!I51)</f>
        <v>0</v>
      </c>
      <c r="J51" s="2">
        <f>SUM('㈱塩釜:牡鹿'!J51)</f>
        <v>1</v>
      </c>
      <c r="K51" s="2">
        <f>SUM('㈱塩釜:牡鹿'!K51)</f>
        <v>122.142</v>
      </c>
      <c r="L51" s="2">
        <f>SUM('㈱塩釜:牡鹿'!L51)</f>
        <v>53244.86261343672</v>
      </c>
      <c r="M51" s="2">
        <f>SUM('㈱塩釜:牡鹿'!M51)</f>
        <v>0</v>
      </c>
      <c r="N51" s="2">
        <f>SUM('㈱塩釜:牡鹿'!N51)</f>
        <v>0</v>
      </c>
      <c r="O51" s="2">
        <f>SUM('㈱塩釜:牡鹿'!O51)</f>
        <v>0</v>
      </c>
      <c r="P51" s="2">
        <f>SUM('㈱塩釜:牡鹿'!P51)</f>
        <v>0</v>
      </c>
      <c r="Q51" s="2">
        <f>SUM('㈱塩釜:牡鹿'!Q51)</f>
        <v>0</v>
      </c>
      <c r="R51" s="2">
        <f>SUM('㈱塩釜:牡鹿'!R51)</f>
        <v>0</v>
      </c>
      <c r="S51" s="2">
        <f>SUM('㈱塩釜:牡鹿'!S51)</f>
        <v>0</v>
      </c>
      <c r="T51" s="2">
        <f>SUM('㈱塩釜:牡鹿'!T51)</f>
        <v>0</v>
      </c>
      <c r="U51" s="2">
        <f>SUM('㈱塩釜:牡鹿'!U51)</f>
        <v>0</v>
      </c>
      <c r="V51" s="2">
        <f>SUM('㈱塩釜:牡鹿'!V51)</f>
        <v>0</v>
      </c>
      <c r="W51" s="2">
        <f>SUM('㈱塩釜:牡鹿'!W51)</f>
        <v>0</v>
      </c>
      <c r="X51" s="5">
        <f>SUM('㈱塩釜:牡鹿'!X51)</f>
        <v>0</v>
      </c>
      <c r="Y51" s="2">
        <f>SUM('㈱塩釜:牡鹿'!Y51)</f>
        <v>1</v>
      </c>
      <c r="Z51" s="2">
        <f>SUM('㈱塩釜:牡鹿'!Z51)</f>
        <v>268.11</v>
      </c>
      <c r="AA51" s="2">
        <f>SUM('㈱塩釜:牡鹿'!AA51)</f>
        <v>83932.92766335252</v>
      </c>
      <c r="AB51" s="2">
        <f>SUM('㈱塩釜:牡鹿'!AB51)</f>
        <v>1</v>
      </c>
      <c r="AC51" s="2">
        <f>SUM('㈱塩釜:牡鹿'!AC51)</f>
        <v>335.446</v>
      </c>
      <c r="AD51" s="2">
        <f>SUM('㈱塩釜:牡鹿'!AD51)</f>
        <v>129656.873</v>
      </c>
      <c r="AE51" s="2">
        <f>SUM('㈱塩釜:牡鹿'!AE51)</f>
        <v>0</v>
      </c>
      <c r="AF51" s="2">
        <f>SUM('㈱塩釜:牡鹿'!AF51)</f>
        <v>0</v>
      </c>
      <c r="AG51" s="2">
        <f>SUM('㈱塩釜:牡鹿'!AG51)</f>
        <v>0</v>
      </c>
      <c r="AH51" s="2">
        <f>SUM('㈱塩釜:牡鹿'!AH51)</f>
        <v>0</v>
      </c>
      <c r="AI51" s="2">
        <f>SUM('㈱塩釜:牡鹿'!AI51)</f>
        <v>0</v>
      </c>
      <c r="AJ51" s="2">
        <f>SUM('㈱塩釜:牡鹿'!AJ51)</f>
        <v>0</v>
      </c>
      <c r="AK51" s="2">
        <f>SUM('㈱塩釜:牡鹿'!AK51)</f>
        <v>0</v>
      </c>
      <c r="AL51" s="2">
        <f>SUM('㈱塩釜:牡鹿'!AL51)</f>
        <v>0</v>
      </c>
      <c r="AM51" s="2">
        <f>SUM('㈱塩釜:牡鹿'!AM51)</f>
        <v>0</v>
      </c>
      <c r="AN51" s="317">
        <f>SUM('㈱塩釜:牡鹿'!AN51)</f>
        <v>3</v>
      </c>
      <c r="AO51" s="317">
        <f>SUM('㈱塩釜:牡鹿'!AO51)</f>
        <v>725.6980000000001</v>
      </c>
      <c r="AP51" s="317">
        <f>SUM('㈱塩釜:牡鹿'!AP51)</f>
        <v>266834.66327678924</v>
      </c>
      <c r="AQ51" s="46" t="s">
        <v>24</v>
      </c>
      <c r="AR51" s="491"/>
      <c r="AS51" s="52"/>
      <c r="AT51" s="20"/>
    </row>
    <row r="52" spans="1:46" ht="18.75">
      <c r="A52" s="44"/>
      <c r="B52" s="490" t="s">
        <v>59</v>
      </c>
      <c r="C52" s="63" t="s">
        <v>23</v>
      </c>
      <c r="D52" s="1">
        <f>SUM('㈱塩釜:牡鹿'!D52)</f>
        <v>0</v>
      </c>
      <c r="E52" s="1">
        <f>SUM('㈱塩釜:牡鹿'!E52)</f>
        <v>0</v>
      </c>
      <c r="F52" s="1">
        <f>SUM('㈱塩釜:牡鹿'!F52)</f>
        <v>0</v>
      </c>
      <c r="G52" s="1">
        <f>SUM('㈱塩釜:牡鹿'!G52)</f>
        <v>0</v>
      </c>
      <c r="H52" s="1">
        <f>SUM('㈱塩釜:牡鹿'!H52)</f>
        <v>0</v>
      </c>
      <c r="I52" s="1">
        <f>SUM('㈱塩釜:牡鹿'!I52)</f>
        <v>0</v>
      </c>
      <c r="J52" s="1">
        <f>SUM('㈱塩釜:牡鹿'!J52)</f>
        <v>0</v>
      </c>
      <c r="K52" s="1">
        <f>SUM('㈱塩釜:牡鹿'!K52)</f>
        <v>0</v>
      </c>
      <c r="L52" s="1">
        <f>SUM('㈱塩釜:牡鹿'!L52)</f>
        <v>0</v>
      </c>
      <c r="M52" s="1">
        <f>SUM('㈱塩釜:牡鹿'!M52)</f>
        <v>0</v>
      </c>
      <c r="N52" s="1">
        <f>SUM('㈱塩釜:牡鹿'!N52)</f>
        <v>0</v>
      </c>
      <c r="O52" s="1">
        <f>SUM('㈱塩釜:牡鹿'!O52)</f>
        <v>0</v>
      </c>
      <c r="P52" s="1">
        <f>SUM('㈱塩釜:牡鹿'!P52)</f>
        <v>0</v>
      </c>
      <c r="Q52" s="1">
        <f>SUM('㈱塩釜:牡鹿'!Q52)</f>
        <v>0</v>
      </c>
      <c r="R52" s="1">
        <f>SUM('㈱塩釜:牡鹿'!R52)</f>
        <v>0</v>
      </c>
      <c r="S52" s="1">
        <f>SUM('㈱塩釜:牡鹿'!S52)</f>
        <v>0</v>
      </c>
      <c r="T52" s="1">
        <f>SUM('㈱塩釜:牡鹿'!T52)</f>
        <v>0</v>
      </c>
      <c r="U52" s="1">
        <f>SUM('㈱塩釜:牡鹿'!U52)</f>
        <v>0</v>
      </c>
      <c r="V52" s="1">
        <f>SUM('㈱塩釜:牡鹿'!V52)</f>
        <v>0</v>
      </c>
      <c r="W52" s="1">
        <f>SUM('㈱塩釜:牡鹿'!W52)</f>
        <v>0</v>
      </c>
      <c r="X52" s="4">
        <f>SUM('㈱塩釜:牡鹿'!X52)</f>
        <v>0</v>
      </c>
      <c r="Y52" s="1">
        <f>SUM('㈱塩釜:牡鹿'!Y52)</f>
        <v>0</v>
      </c>
      <c r="Z52" s="1">
        <f>SUM('㈱塩釜:牡鹿'!Z52)</f>
        <v>0</v>
      </c>
      <c r="AA52" s="1">
        <f>SUM('㈱塩釜:牡鹿'!AA52)</f>
        <v>0</v>
      </c>
      <c r="AB52" s="1">
        <f>SUM('㈱塩釜:牡鹿'!AB52)</f>
        <v>0</v>
      </c>
      <c r="AC52" s="1">
        <f>SUM('㈱塩釜:牡鹿'!AC52)</f>
        <v>0</v>
      </c>
      <c r="AD52" s="1">
        <f>SUM('㈱塩釜:牡鹿'!AD52)</f>
        <v>0</v>
      </c>
      <c r="AE52" s="1">
        <f>SUM('㈱塩釜:牡鹿'!AE52)</f>
        <v>0</v>
      </c>
      <c r="AF52" s="1">
        <f>SUM('㈱塩釜:牡鹿'!AF52)</f>
        <v>0</v>
      </c>
      <c r="AG52" s="1">
        <f>SUM('㈱塩釜:牡鹿'!AG52)</f>
        <v>0</v>
      </c>
      <c r="AH52" s="1">
        <f>SUM('㈱塩釜:牡鹿'!AH52)</f>
        <v>0</v>
      </c>
      <c r="AI52" s="1">
        <f>SUM('㈱塩釜:牡鹿'!AI52)</f>
        <v>0</v>
      </c>
      <c r="AJ52" s="1">
        <f>SUM('㈱塩釜:牡鹿'!AJ52)</f>
        <v>0</v>
      </c>
      <c r="AK52" s="1">
        <f>SUM('㈱塩釜:牡鹿'!AK52)</f>
        <v>0</v>
      </c>
      <c r="AL52" s="1">
        <f>SUM('㈱塩釜:牡鹿'!AL52)</f>
        <v>0</v>
      </c>
      <c r="AM52" s="1">
        <f>SUM('㈱塩釜:牡鹿'!AM52)</f>
        <v>0</v>
      </c>
      <c r="AN52" s="311">
        <f>SUM('㈱塩釜:牡鹿'!AN52)</f>
        <v>0</v>
      </c>
      <c r="AO52" s="311">
        <f>SUM('㈱塩釜:牡鹿'!AO52)</f>
        <v>0</v>
      </c>
      <c r="AP52" s="383">
        <f>SUM('㈱塩釜:牡鹿'!AP52)</f>
        <v>0</v>
      </c>
      <c r="AQ52" s="220" t="s">
        <v>23</v>
      </c>
      <c r="AR52" s="490" t="s">
        <v>59</v>
      </c>
      <c r="AS52" s="52"/>
      <c r="AT52" s="20"/>
    </row>
    <row r="53" spans="1:46" ht="18.75">
      <c r="A53" s="44" t="s">
        <v>27</v>
      </c>
      <c r="B53" s="491"/>
      <c r="C53" s="64" t="s">
        <v>24</v>
      </c>
      <c r="D53" s="2">
        <f>SUM('㈱塩釜:牡鹿'!D53)</f>
        <v>0</v>
      </c>
      <c r="E53" s="2">
        <f>SUM('㈱塩釜:牡鹿'!E53)</f>
        <v>0</v>
      </c>
      <c r="F53" s="2">
        <f>SUM('㈱塩釜:牡鹿'!F53)</f>
        <v>0</v>
      </c>
      <c r="G53" s="2">
        <f>SUM('㈱塩釜:牡鹿'!G53)</f>
        <v>0</v>
      </c>
      <c r="H53" s="2">
        <f>SUM('㈱塩釜:牡鹿'!H53)</f>
        <v>0</v>
      </c>
      <c r="I53" s="2">
        <f>SUM('㈱塩釜:牡鹿'!I53)</f>
        <v>0</v>
      </c>
      <c r="J53" s="2">
        <f>SUM('㈱塩釜:牡鹿'!J53)</f>
        <v>0</v>
      </c>
      <c r="K53" s="2">
        <f>SUM('㈱塩釜:牡鹿'!K53)</f>
        <v>0</v>
      </c>
      <c r="L53" s="2">
        <f>SUM('㈱塩釜:牡鹿'!L53)</f>
        <v>0</v>
      </c>
      <c r="M53" s="2">
        <f>SUM('㈱塩釜:牡鹿'!M53)</f>
        <v>0</v>
      </c>
      <c r="N53" s="2">
        <f>SUM('㈱塩釜:牡鹿'!N53)</f>
        <v>0</v>
      </c>
      <c r="O53" s="2">
        <f>SUM('㈱塩釜:牡鹿'!O53)</f>
        <v>0</v>
      </c>
      <c r="P53" s="2">
        <f>SUM('㈱塩釜:牡鹿'!P53)</f>
        <v>0</v>
      </c>
      <c r="Q53" s="2">
        <f>SUM('㈱塩釜:牡鹿'!Q53)</f>
        <v>0</v>
      </c>
      <c r="R53" s="2">
        <f>SUM('㈱塩釜:牡鹿'!R53)</f>
        <v>0</v>
      </c>
      <c r="S53" s="2">
        <f>SUM('㈱塩釜:牡鹿'!S53)</f>
        <v>28</v>
      </c>
      <c r="T53" s="2">
        <f>SUM('㈱塩釜:牡鹿'!T53)</f>
        <v>873.9585</v>
      </c>
      <c r="U53" s="2">
        <f>SUM('㈱塩釜:牡鹿'!U53)</f>
        <v>300493.146</v>
      </c>
      <c r="V53" s="2">
        <f>SUM('㈱塩釜:牡鹿'!V53)</f>
        <v>198</v>
      </c>
      <c r="W53" s="2">
        <f>SUM('㈱塩釜:牡鹿'!W53)</f>
        <v>6235.048</v>
      </c>
      <c r="X53" s="5">
        <f>SUM('㈱塩釜:牡鹿'!X53)</f>
        <v>1806708.4493718143</v>
      </c>
      <c r="Y53" s="2">
        <f>SUM('㈱塩釜:牡鹿'!Y53)</f>
        <v>210</v>
      </c>
      <c r="Z53" s="2">
        <f>SUM('㈱塩釜:牡鹿'!Z53)</f>
        <v>3845.4</v>
      </c>
      <c r="AA53" s="2">
        <f>SUM('㈱塩釜:牡鹿'!AA53)</f>
        <v>1242645.755</v>
      </c>
      <c r="AB53" s="2">
        <f>SUM('㈱塩釜:牡鹿'!AB53)</f>
        <v>251</v>
      </c>
      <c r="AC53" s="2">
        <f>SUM('㈱塩釜:牡鹿'!AC53)</f>
        <v>2759.1475</v>
      </c>
      <c r="AD53" s="2">
        <f>SUM('㈱塩釜:牡鹿'!AD53)</f>
        <v>1170809.119</v>
      </c>
      <c r="AE53" s="2">
        <f>SUM('㈱塩釜:牡鹿'!AE53)</f>
        <v>128</v>
      </c>
      <c r="AF53" s="2">
        <f>SUM('㈱塩釜:牡鹿'!AF53)</f>
        <v>789.87</v>
      </c>
      <c r="AG53" s="2">
        <f>SUM('㈱塩釜:牡鹿'!AG53)</f>
        <v>357827.52</v>
      </c>
      <c r="AH53" s="2">
        <f>SUM('㈱塩釜:牡鹿'!AH53)</f>
        <v>1</v>
      </c>
      <c r="AI53" s="2">
        <f>SUM('㈱塩釜:牡鹿'!AI53)</f>
        <v>0.633</v>
      </c>
      <c r="AJ53" s="2">
        <f>SUM('㈱塩釜:牡鹿'!AJ53)</f>
        <v>503.776</v>
      </c>
      <c r="AK53" s="2">
        <f>SUM('㈱塩釜:牡鹿'!AK53)</f>
        <v>0</v>
      </c>
      <c r="AL53" s="2">
        <f>SUM('㈱塩釜:牡鹿'!AL53)</f>
        <v>0</v>
      </c>
      <c r="AM53" s="2">
        <f>SUM('㈱塩釜:牡鹿'!AM53)</f>
        <v>0</v>
      </c>
      <c r="AN53" s="317">
        <f>SUM('㈱塩釜:牡鹿'!AN53)</f>
        <v>816</v>
      </c>
      <c r="AO53" s="317">
        <f>SUM('㈱塩釜:牡鹿'!AO53)</f>
        <v>14504.057</v>
      </c>
      <c r="AP53" s="317">
        <f>SUM('㈱塩釜:牡鹿'!AP53)</f>
        <v>4878987.7653718125</v>
      </c>
      <c r="AQ53" s="46" t="s">
        <v>24</v>
      </c>
      <c r="AR53" s="491"/>
      <c r="AS53" s="52" t="s">
        <v>27</v>
      </c>
      <c r="AT53" s="20"/>
    </row>
    <row r="54" spans="1:46" ht="18.75">
      <c r="A54" s="44"/>
      <c r="B54" s="490" t="s">
        <v>60</v>
      </c>
      <c r="C54" s="63" t="s">
        <v>23</v>
      </c>
      <c r="D54" s="1">
        <f>SUM('㈱塩釜:牡鹿'!D54)</f>
        <v>16</v>
      </c>
      <c r="E54" s="1">
        <f>SUM('㈱塩釜:牡鹿'!E54)</f>
        <v>0.2949</v>
      </c>
      <c r="F54" s="1">
        <f>SUM('㈱塩釜:牡鹿'!F54)</f>
        <v>364.84799999999996</v>
      </c>
      <c r="G54" s="1">
        <f>SUM('㈱塩釜:牡鹿'!G54)</f>
        <v>26</v>
      </c>
      <c r="H54" s="1">
        <f>SUM('㈱塩釜:牡鹿'!H54)</f>
        <v>0.5754</v>
      </c>
      <c r="I54" s="1">
        <f>SUM('㈱塩釜:牡鹿'!I54)</f>
        <v>765.433</v>
      </c>
      <c r="J54" s="1">
        <f>SUM('㈱塩釜:牡鹿'!J54)</f>
        <v>20</v>
      </c>
      <c r="K54" s="1">
        <f>SUM('㈱塩釜:牡鹿'!K54)</f>
        <v>0.9932</v>
      </c>
      <c r="L54" s="1">
        <f>SUM('㈱塩釜:牡鹿'!L54)</f>
        <v>1154.259</v>
      </c>
      <c r="M54" s="1">
        <f>SUM('㈱塩釜:牡鹿'!M54)</f>
        <v>17</v>
      </c>
      <c r="N54" s="1">
        <f>SUM('㈱塩釜:牡鹿'!N54)</f>
        <v>0.8719</v>
      </c>
      <c r="O54" s="1">
        <f>SUM('㈱塩釜:牡鹿'!O54)</f>
        <v>879.5630000000001</v>
      </c>
      <c r="P54" s="1">
        <f>SUM('㈱塩釜:牡鹿'!P54)</f>
        <v>24</v>
      </c>
      <c r="Q54" s="1">
        <f>SUM('㈱塩釜:牡鹿'!Q54)</f>
        <v>0.5789</v>
      </c>
      <c r="R54" s="1">
        <f>SUM('㈱塩釜:牡鹿'!R54)</f>
        <v>512.972</v>
      </c>
      <c r="S54" s="1">
        <f>SUM('㈱塩釜:牡鹿'!S54)</f>
        <v>23</v>
      </c>
      <c r="T54" s="1">
        <f>SUM('㈱塩釜:牡鹿'!T54)</f>
        <v>0.4115</v>
      </c>
      <c r="U54" s="1">
        <f>SUM('㈱塩釜:牡鹿'!U54)</f>
        <v>420.456</v>
      </c>
      <c r="V54" s="1">
        <f>SUM('㈱塩釜:牡鹿'!V54)</f>
        <v>19</v>
      </c>
      <c r="W54" s="1">
        <f>SUM('㈱塩釜:牡鹿'!W54)</f>
        <v>0.5067</v>
      </c>
      <c r="X54" s="4">
        <f>SUM('㈱塩釜:牡鹿'!X54)</f>
        <v>502.438</v>
      </c>
      <c r="Y54" s="1">
        <f>SUM('㈱塩釜:牡鹿'!Y54)</f>
        <v>13</v>
      </c>
      <c r="Z54" s="1">
        <f>SUM('㈱塩釜:牡鹿'!Z54)</f>
        <v>0.20240000000000002</v>
      </c>
      <c r="AA54" s="1">
        <f>SUM('㈱塩釜:牡鹿'!AA54)</f>
        <v>202.88899999999998</v>
      </c>
      <c r="AB54" s="1">
        <f>SUM('㈱塩釜:牡鹿'!AB54)</f>
        <v>31</v>
      </c>
      <c r="AC54" s="1">
        <f>SUM('㈱塩釜:牡鹿'!AC54)</f>
        <v>0.6606000000000001</v>
      </c>
      <c r="AD54" s="1">
        <f>SUM('㈱塩釜:牡鹿'!AD54)</f>
        <v>785.2969999999999</v>
      </c>
      <c r="AE54" s="1">
        <f>SUM('㈱塩釜:牡鹿'!AE54)</f>
        <v>52</v>
      </c>
      <c r="AF54" s="1">
        <f>SUM('㈱塩釜:牡鹿'!AF54)</f>
        <v>0.8922</v>
      </c>
      <c r="AG54" s="1">
        <f>SUM('㈱塩釜:牡鹿'!AG54)</f>
        <v>932.562</v>
      </c>
      <c r="AH54" s="1">
        <f>SUM('㈱塩釜:牡鹿'!AH54)</f>
        <v>24</v>
      </c>
      <c r="AI54" s="1">
        <f>SUM('㈱塩釜:牡鹿'!AI54)</f>
        <v>0.4346</v>
      </c>
      <c r="AJ54" s="1">
        <f>SUM('㈱塩釜:牡鹿'!AJ54)</f>
        <v>434.837</v>
      </c>
      <c r="AK54" s="1">
        <f>SUM('㈱塩釜:牡鹿'!AK54)</f>
        <v>25</v>
      </c>
      <c r="AL54" s="1">
        <f>SUM('㈱塩釜:牡鹿'!AL54)</f>
        <v>0.5159</v>
      </c>
      <c r="AM54" s="1">
        <f>SUM('㈱塩釜:牡鹿'!AM54)</f>
        <v>472.09299999999996</v>
      </c>
      <c r="AN54" s="311">
        <f>SUM('㈱塩釜:牡鹿'!AN54)</f>
        <v>290</v>
      </c>
      <c r="AO54" s="311">
        <f>SUM('㈱塩釜:牡鹿'!AO54)</f>
        <v>6.9382</v>
      </c>
      <c r="AP54" s="311">
        <f>SUM('㈱塩釜:牡鹿'!AP54)</f>
        <v>7427.647</v>
      </c>
      <c r="AQ54" s="203" t="s">
        <v>23</v>
      </c>
      <c r="AR54" s="490" t="s">
        <v>60</v>
      </c>
      <c r="AS54" s="43"/>
      <c r="AT54" s="20"/>
    </row>
    <row r="55" spans="1:46" ht="18.75">
      <c r="A55" s="48"/>
      <c r="B55" s="491"/>
      <c r="C55" s="64" t="s">
        <v>24</v>
      </c>
      <c r="D55" s="2">
        <f>SUM('㈱塩釜:牡鹿'!D55)</f>
        <v>0</v>
      </c>
      <c r="E55" s="2">
        <f>SUM('㈱塩釜:牡鹿'!E55)</f>
        <v>0</v>
      </c>
      <c r="F55" s="2">
        <f>SUM('㈱塩釜:牡鹿'!F55)</f>
        <v>0</v>
      </c>
      <c r="G55" s="2">
        <f>SUM('㈱塩釜:牡鹿'!G55)</f>
        <v>0</v>
      </c>
      <c r="H55" s="2">
        <f>SUM('㈱塩釜:牡鹿'!H55)</f>
        <v>0</v>
      </c>
      <c r="I55" s="2">
        <f>SUM('㈱塩釜:牡鹿'!I55)</f>
        <v>0</v>
      </c>
      <c r="J55" s="2">
        <f>SUM('㈱塩釜:牡鹿'!J55)</f>
        <v>0</v>
      </c>
      <c r="K55" s="2">
        <f>SUM('㈱塩釜:牡鹿'!K55)</f>
        <v>0</v>
      </c>
      <c r="L55" s="2">
        <f>SUM('㈱塩釜:牡鹿'!L55)</f>
        <v>0</v>
      </c>
      <c r="M55" s="2">
        <f>SUM('㈱塩釜:牡鹿'!M55)</f>
        <v>0</v>
      </c>
      <c r="N55" s="2">
        <f>SUM('㈱塩釜:牡鹿'!N55)</f>
        <v>0</v>
      </c>
      <c r="O55" s="2">
        <f>SUM('㈱塩釜:牡鹿'!O55)</f>
        <v>0</v>
      </c>
      <c r="P55" s="2">
        <f>SUM('㈱塩釜:牡鹿'!P55)</f>
        <v>0</v>
      </c>
      <c r="Q55" s="2">
        <f>SUM('㈱塩釜:牡鹿'!Q55)</f>
        <v>0</v>
      </c>
      <c r="R55" s="2">
        <f>SUM('㈱塩釜:牡鹿'!R55)</f>
        <v>0</v>
      </c>
      <c r="S55" s="2">
        <f>SUM('㈱塩釜:牡鹿'!S55)</f>
        <v>0</v>
      </c>
      <c r="T55" s="2">
        <f>SUM('㈱塩釜:牡鹿'!T55)</f>
        <v>0</v>
      </c>
      <c r="U55" s="2">
        <f>SUM('㈱塩釜:牡鹿'!U55)</f>
        <v>0</v>
      </c>
      <c r="V55" s="2">
        <f>SUM('㈱塩釜:牡鹿'!V55)</f>
        <v>0</v>
      </c>
      <c r="W55" s="2">
        <f>SUM('㈱塩釜:牡鹿'!W55)</f>
        <v>0</v>
      </c>
      <c r="X55" s="5">
        <f>SUM('㈱塩釜:牡鹿'!X55)</f>
        <v>0</v>
      </c>
      <c r="Y55" s="2">
        <f>SUM('㈱塩釜:牡鹿'!Y55)</f>
        <v>0</v>
      </c>
      <c r="Z55" s="2">
        <f>SUM('㈱塩釜:牡鹿'!Z55)</f>
        <v>0</v>
      </c>
      <c r="AA55" s="2">
        <f>SUM('㈱塩釜:牡鹿'!AA55)</f>
        <v>0</v>
      </c>
      <c r="AB55" s="2">
        <f>SUM('㈱塩釜:牡鹿'!AB55)</f>
        <v>0</v>
      </c>
      <c r="AC55" s="2">
        <f>SUM('㈱塩釜:牡鹿'!AC55)</f>
        <v>0</v>
      </c>
      <c r="AD55" s="2">
        <f>SUM('㈱塩釜:牡鹿'!AD55)</f>
        <v>0</v>
      </c>
      <c r="AE55" s="2">
        <f>SUM('㈱塩釜:牡鹿'!AE55)</f>
        <v>0</v>
      </c>
      <c r="AF55" s="2">
        <f>SUM('㈱塩釜:牡鹿'!AF55)</f>
        <v>0</v>
      </c>
      <c r="AG55" s="2">
        <f>SUM('㈱塩釜:牡鹿'!AG55)</f>
        <v>0</v>
      </c>
      <c r="AH55" s="2">
        <f>SUM('㈱塩釜:牡鹿'!AH55)</f>
        <v>0</v>
      </c>
      <c r="AI55" s="2">
        <f>SUM('㈱塩釜:牡鹿'!AI55)</f>
        <v>0</v>
      </c>
      <c r="AJ55" s="2">
        <f>SUM('㈱塩釜:牡鹿'!AJ55)</f>
        <v>0</v>
      </c>
      <c r="AK55" s="2">
        <f>SUM('㈱塩釜:牡鹿'!AK55)</f>
        <v>0</v>
      </c>
      <c r="AL55" s="2">
        <f>SUM('㈱塩釜:牡鹿'!AL55)</f>
        <v>0</v>
      </c>
      <c r="AM55" s="2">
        <f>SUM('㈱塩釜:牡鹿'!AM55)</f>
        <v>0</v>
      </c>
      <c r="AN55" s="317">
        <f>SUM('㈱塩釜:牡鹿'!AN55)</f>
        <v>0</v>
      </c>
      <c r="AO55" s="317">
        <f>SUM('㈱塩釜:牡鹿'!AO55)</f>
        <v>0</v>
      </c>
      <c r="AP55" s="317">
        <f>SUM('㈱塩釜:牡鹿'!AP55)</f>
        <v>0</v>
      </c>
      <c r="AQ55" s="49" t="s">
        <v>24</v>
      </c>
      <c r="AR55" s="491"/>
      <c r="AS55" s="50"/>
      <c r="AT55" s="20"/>
    </row>
    <row r="56" spans="1:46" ht="18.75">
      <c r="A56" s="496" t="s">
        <v>0</v>
      </c>
      <c r="B56" s="497" t="s">
        <v>61</v>
      </c>
      <c r="C56" s="63" t="s">
        <v>23</v>
      </c>
      <c r="D56" s="1">
        <f>SUM('㈱塩釜:牡鹿'!D56)</f>
        <v>1</v>
      </c>
      <c r="E56" s="1">
        <f>SUM('㈱塩釜:牡鹿'!E56)</f>
        <v>0.19</v>
      </c>
      <c r="F56" s="1">
        <f>SUM('㈱塩釜:牡鹿'!F56)</f>
        <v>51.3</v>
      </c>
      <c r="G56" s="1">
        <f>SUM('㈱塩釜:牡鹿'!G56)</f>
        <v>3</v>
      </c>
      <c r="H56" s="1">
        <f>SUM('㈱塩釜:牡鹿'!H56)</f>
        <v>1.005</v>
      </c>
      <c r="I56" s="1">
        <f>SUM('㈱塩釜:牡鹿'!I56)</f>
        <v>162.81</v>
      </c>
      <c r="J56" s="1">
        <f>SUM('㈱塩釜:牡鹿'!J56)</f>
        <v>3</v>
      </c>
      <c r="K56" s="1">
        <f>SUM('㈱塩釜:牡鹿'!K56)</f>
        <v>0.7346</v>
      </c>
      <c r="L56" s="1">
        <f>SUM('㈱塩釜:牡鹿'!L56)</f>
        <v>111.071</v>
      </c>
      <c r="M56" s="1">
        <f>SUM('㈱塩釜:牡鹿'!M56)</f>
        <v>3</v>
      </c>
      <c r="N56" s="1">
        <f>SUM('㈱塩釜:牡鹿'!N56)</f>
        <v>0.756</v>
      </c>
      <c r="O56" s="1">
        <f>SUM('㈱塩釜:牡鹿'!O56)</f>
        <v>94.219</v>
      </c>
      <c r="P56" s="1">
        <f>SUM('㈱塩釜:牡鹿'!P56)</f>
        <v>1</v>
      </c>
      <c r="Q56" s="1">
        <f>SUM('㈱塩釜:牡鹿'!Q56)</f>
        <v>0.054</v>
      </c>
      <c r="R56" s="1">
        <f>SUM('㈱塩釜:牡鹿'!R56)</f>
        <v>26.352</v>
      </c>
      <c r="S56" s="1">
        <f>SUM('㈱塩釜:牡鹿'!S56)</f>
        <v>47</v>
      </c>
      <c r="T56" s="1">
        <f>SUM('㈱塩釜:牡鹿'!T56)</f>
        <v>9.1918</v>
      </c>
      <c r="U56" s="1">
        <f>SUM('㈱塩釜:牡鹿'!U56)</f>
        <v>12558.023</v>
      </c>
      <c r="V56" s="1">
        <f>SUM('㈱塩釜:牡鹿'!V56)</f>
        <v>178</v>
      </c>
      <c r="W56" s="1">
        <f>SUM('㈱塩釜:牡鹿'!W56)</f>
        <v>71.2519</v>
      </c>
      <c r="X56" s="4">
        <f>SUM('㈱塩釜:牡鹿'!X56)</f>
        <v>75191.273</v>
      </c>
      <c r="Y56" s="1">
        <f>SUM('㈱塩釜:牡鹿'!Y56)</f>
        <v>121</v>
      </c>
      <c r="Z56" s="1">
        <f>SUM('㈱塩釜:牡鹿'!Z56)</f>
        <v>49.2466</v>
      </c>
      <c r="AA56" s="1">
        <f>SUM('㈱塩釜:牡鹿'!AA56)</f>
        <v>48001.056</v>
      </c>
      <c r="AB56" s="1">
        <f>SUM('㈱塩釜:牡鹿'!AB56)</f>
        <v>69</v>
      </c>
      <c r="AC56" s="1">
        <f>SUM('㈱塩釜:牡鹿'!AC56)</f>
        <v>36.005100000000006</v>
      </c>
      <c r="AD56" s="1">
        <f>SUM('㈱塩釜:牡鹿'!AD56)</f>
        <v>37641.805</v>
      </c>
      <c r="AE56" s="1">
        <f>SUM('㈱塩釜:牡鹿'!AE56)</f>
        <v>1</v>
      </c>
      <c r="AF56" s="1">
        <f>SUM('㈱塩釜:牡鹿'!AF56)</f>
        <v>0.104</v>
      </c>
      <c r="AG56" s="1">
        <f>SUM('㈱塩釜:牡鹿'!AG56)</f>
        <v>112.548</v>
      </c>
      <c r="AH56" s="1">
        <f>SUM('㈱塩釜:牡鹿'!AH56)</f>
        <v>0</v>
      </c>
      <c r="AI56" s="1">
        <f>SUM('㈱塩釜:牡鹿'!AI56)</f>
        <v>0</v>
      </c>
      <c r="AJ56" s="1">
        <f>SUM('㈱塩釜:牡鹿'!AJ56)</f>
        <v>0</v>
      </c>
      <c r="AK56" s="1">
        <f>SUM('㈱塩釜:牡鹿'!AK56)</f>
        <v>0</v>
      </c>
      <c r="AL56" s="1">
        <f>SUM('㈱塩釜:牡鹿'!AL56)</f>
        <v>0</v>
      </c>
      <c r="AM56" s="1">
        <f>SUM('㈱塩釜:牡鹿'!AM56)</f>
        <v>0</v>
      </c>
      <c r="AN56" s="311">
        <f>SUM('㈱塩釜:牡鹿'!AN56)</f>
        <v>427</v>
      </c>
      <c r="AO56" s="311">
        <f>SUM('㈱塩釜:牡鹿'!AO56)</f>
        <v>168.53900000000002</v>
      </c>
      <c r="AP56" s="311">
        <f>SUM('㈱塩釜:牡鹿'!AP56)</f>
        <v>173950.457</v>
      </c>
      <c r="AQ56" s="183" t="s">
        <v>23</v>
      </c>
      <c r="AR56" s="502" t="s">
        <v>61</v>
      </c>
      <c r="AS56" s="503" t="s">
        <v>0</v>
      </c>
      <c r="AT56" s="20"/>
    </row>
    <row r="57" spans="1:46" ht="18.75">
      <c r="A57" s="498"/>
      <c r="B57" s="499"/>
      <c r="C57" s="64" t="s">
        <v>24</v>
      </c>
      <c r="D57" s="2">
        <f>SUM('㈱塩釜:牡鹿'!D57)</f>
        <v>0</v>
      </c>
      <c r="E57" s="2">
        <f>SUM('㈱塩釜:牡鹿'!E57)</f>
        <v>0</v>
      </c>
      <c r="F57" s="2">
        <f>SUM('㈱塩釜:牡鹿'!F57)</f>
        <v>0</v>
      </c>
      <c r="G57" s="2">
        <f>SUM('㈱塩釜:牡鹿'!G57)</f>
        <v>0</v>
      </c>
      <c r="H57" s="2">
        <f>SUM('㈱塩釜:牡鹿'!H57)</f>
        <v>0</v>
      </c>
      <c r="I57" s="2">
        <f>SUM('㈱塩釜:牡鹿'!I57)</f>
        <v>0</v>
      </c>
      <c r="J57" s="2">
        <f>SUM('㈱塩釜:牡鹿'!J57)</f>
        <v>0</v>
      </c>
      <c r="K57" s="2">
        <f>SUM('㈱塩釜:牡鹿'!K57)</f>
        <v>0</v>
      </c>
      <c r="L57" s="2">
        <f>SUM('㈱塩釜:牡鹿'!L57)</f>
        <v>0</v>
      </c>
      <c r="M57" s="2">
        <f>SUM('㈱塩釜:牡鹿'!M57)</f>
        <v>0</v>
      </c>
      <c r="N57" s="2">
        <f>SUM('㈱塩釜:牡鹿'!N57)</f>
        <v>0</v>
      </c>
      <c r="O57" s="2">
        <f>SUM('㈱塩釜:牡鹿'!O57)</f>
        <v>0</v>
      </c>
      <c r="P57" s="2">
        <f>SUM('㈱塩釜:牡鹿'!P57)</f>
        <v>0</v>
      </c>
      <c r="Q57" s="2">
        <f>SUM('㈱塩釜:牡鹿'!Q57)</f>
        <v>0</v>
      </c>
      <c r="R57" s="2">
        <f>SUM('㈱塩釜:牡鹿'!R57)</f>
        <v>0</v>
      </c>
      <c r="S57" s="2">
        <f>SUM('㈱塩釜:牡鹿'!S57)</f>
        <v>16</v>
      </c>
      <c r="T57" s="2">
        <f>SUM('㈱塩釜:牡鹿'!T57)</f>
        <v>4.3228</v>
      </c>
      <c r="U57" s="2">
        <f>SUM('㈱塩釜:牡鹿'!U57)</f>
        <v>6352.031</v>
      </c>
      <c r="V57" s="2">
        <f>SUM('㈱塩釜:牡鹿'!V57)</f>
        <v>100</v>
      </c>
      <c r="W57" s="2">
        <f>SUM('㈱塩釜:牡鹿'!W57)</f>
        <v>38.4101</v>
      </c>
      <c r="X57" s="5">
        <f>SUM('㈱塩釜:牡鹿'!X57)</f>
        <v>41304.142</v>
      </c>
      <c r="Y57" s="2">
        <f>SUM('㈱塩釜:牡鹿'!Y57)</f>
        <v>70</v>
      </c>
      <c r="Z57" s="2">
        <f>SUM('㈱塩釜:牡鹿'!Z57)</f>
        <v>32.4516</v>
      </c>
      <c r="AA57" s="2">
        <f>SUM('㈱塩釜:牡鹿'!AA57)</f>
        <v>35580.625</v>
      </c>
      <c r="AB57" s="2">
        <f>SUM('㈱塩釜:牡鹿'!AB57)</f>
        <v>35</v>
      </c>
      <c r="AC57" s="2">
        <f>SUM('㈱塩釜:牡鹿'!AC57)</f>
        <v>27.978</v>
      </c>
      <c r="AD57" s="2">
        <f>SUM('㈱塩釜:牡鹿'!AD57)</f>
        <v>27032.869</v>
      </c>
      <c r="AE57" s="2">
        <f>SUM('㈱塩釜:牡鹿'!AE57)</f>
        <v>3</v>
      </c>
      <c r="AF57" s="2">
        <f>SUM('㈱塩釜:牡鹿'!AF57)</f>
        <v>1.1124</v>
      </c>
      <c r="AG57" s="2">
        <f>SUM('㈱塩釜:牡鹿'!AG57)</f>
        <v>1441.107</v>
      </c>
      <c r="AH57" s="2">
        <f>SUM('㈱塩釜:牡鹿'!AH57)</f>
        <v>0</v>
      </c>
      <c r="AI57" s="2">
        <f>SUM('㈱塩釜:牡鹿'!AI57)</f>
        <v>0</v>
      </c>
      <c r="AJ57" s="2">
        <f>SUM('㈱塩釜:牡鹿'!AJ57)</f>
        <v>0</v>
      </c>
      <c r="AK57" s="2">
        <f>SUM('㈱塩釜:牡鹿'!AK57)</f>
        <v>0</v>
      </c>
      <c r="AL57" s="2">
        <f>SUM('㈱塩釜:牡鹿'!AL57)</f>
        <v>0</v>
      </c>
      <c r="AM57" s="2">
        <f>SUM('㈱塩釜:牡鹿'!AM57)</f>
        <v>0</v>
      </c>
      <c r="AN57" s="317">
        <f>SUM('㈱塩釜:牡鹿'!AN57)</f>
        <v>224</v>
      </c>
      <c r="AO57" s="317">
        <f>SUM('㈱塩釜:牡鹿'!AO57)</f>
        <v>104.27489999999999</v>
      </c>
      <c r="AP57" s="317">
        <f>SUM('㈱塩釜:牡鹿'!AP57)</f>
        <v>111710.77400000002</v>
      </c>
      <c r="AQ57" s="55" t="s">
        <v>24</v>
      </c>
      <c r="AR57" s="504"/>
      <c r="AS57" s="505"/>
      <c r="AT57" s="20"/>
    </row>
    <row r="58" spans="1:46" ht="18.75">
      <c r="A58" s="21" t="s">
        <v>0</v>
      </c>
      <c r="C58" s="221" t="s">
        <v>23</v>
      </c>
      <c r="D58" s="192">
        <f>SUM('㈱塩釜:牡鹿'!D58)</f>
        <v>2944</v>
      </c>
      <c r="E58" s="192">
        <f>SUM('㈱塩釜:牡鹿'!E58)</f>
        <v>130.5577</v>
      </c>
      <c r="F58" s="192">
        <f>SUM('㈱塩釜:牡鹿'!F58)</f>
        <v>61237.73499999999</v>
      </c>
      <c r="G58" s="192">
        <f>SUM('㈱塩釜:牡鹿'!G58)</f>
        <v>2074</v>
      </c>
      <c r="H58" s="192">
        <f>SUM('㈱塩釜:牡鹿'!H58)</f>
        <v>106.93609999999998</v>
      </c>
      <c r="I58" s="192">
        <f>SUM('㈱塩釜:牡鹿'!I58)</f>
        <v>35398.508</v>
      </c>
      <c r="J58" s="192">
        <f>SUM('㈱塩釜:牡鹿'!J58)</f>
        <v>1896</v>
      </c>
      <c r="K58" s="192">
        <f>SUM('㈱塩釜:牡鹿'!K58)</f>
        <v>351.5527</v>
      </c>
      <c r="L58" s="192">
        <f>SUM('㈱塩釜:牡鹿'!L58)</f>
        <v>68132.975</v>
      </c>
      <c r="M58" s="192">
        <f>SUM('㈱塩釜:牡鹿'!M58)</f>
        <v>2014</v>
      </c>
      <c r="N58" s="192">
        <f>SUM('㈱塩釜:牡鹿'!N58)</f>
        <v>547.5475</v>
      </c>
      <c r="O58" s="192">
        <f>SUM('㈱塩釜:牡鹿'!O58)</f>
        <v>363053.52799999993</v>
      </c>
      <c r="P58" s="192">
        <f>SUM('㈱塩釜:牡鹿'!P58)</f>
        <v>2571</v>
      </c>
      <c r="Q58" s="192">
        <f>SUM('㈱塩釜:牡鹿'!Q58)</f>
        <v>1230.6404</v>
      </c>
      <c r="R58" s="192">
        <f>SUM('㈱塩釜:牡鹿'!R58)</f>
        <v>865405.217</v>
      </c>
      <c r="S58" s="192">
        <f>SUM('㈱塩釜:牡鹿'!S58)</f>
        <v>3109</v>
      </c>
      <c r="T58" s="192">
        <f>SUM('㈱塩釜:牡鹿'!T58)</f>
        <v>2593.92915</v>
      </c>
      <c r="U58" s="192">
        <f>SUM('㈱塩釜:牡鹿'!U58)</f>
        <v>1627560.3800000001</v>
      </c>
      <c r="V58" s="192">
        <f>SUM('㈱塩釜:牡鹿'!V58)</f>
        <v>3171</v>
      </c>
      <c r="W58" s="192">
        <f>SUM('㈱塩釜:牡鹿'!W58)</f>
        <v>2906.56925</v>
      </c>
      <c r="X58" s="234">
        <f>SUM('㈱塩釜:牡鹿'!X58)</f>
        <v>1640575.3180000002</v>
      </c>
      <c r="Y58" s="192">
        <f>SUM('㈱塩釜:牡鹿'!Y58)</f>
        <v>1707</v>
      </c>
      <c r="Z58" s="192">
        <f>SUM('㈱塩釜:牡鹿'!Z58)</f>
        <v>117.5185</v>
      </c>
      <c r="AA58" s="192">
        <f>SUM('㈱塩釜:牡鹿'!AA58)</f>
        <v>60210.761</v>
      </c>
      <c r="AB58" s="192">
        <f>SUM('㈱塩釜:牡鹿'!AB58)</f>
        <v>2916</v>
      </c>
      <c r="AC58" s="192">
        <f>SUM('㈱塩釜:牡鹿'!AC58)</f>
        <v>105.5366</v>
      </c>
      <c r="AD58" s="192">
        <f>SUM('㈱塩釜:牡鹿'!AD58)</f>
        <v>81278.12</v>
      </c>
      <c r="AE58" s="192">
        <f>SUM('㈱塩釜:牡鹿'!AE58)</f>
        <v>7487</v>
      </c>
      <c r="AF58" s="192">
        <f>SUM('㈱塩釜:牡鹿'!AF58)</f>
        <v>350.1473</v>
      </c>
      <c r="AG58" s="192">
        <f>SUM('㈱塩釜:牡鹿'!AG58)</f>
        <v>284459.12600000005</v>
      </c>
      <c r="AH58" s="192">
        <f>SUM('㈱塩釜:牡鹿'!AH58)</f>
        <v>6986</v>
      </c>
      <c r="AI58" s="192">
        <f>SUM('㈱塩釜:牡鹿'!AI58)</f>
        <v>241.39814999999996</v>
      </c>
      <c r="AJ58" s="192">
        <f>SUM('㈱塩釜:牡鹿'!AJ58)</f>
        <v>193506.13499999998</v>
      </c>
      <c r="AK58" s="192">
        <f>SUM('㈱塩釜:牡鹿'!AK58)</f>
        <v>3903</v>
      </c>
      <c r="AL58" s="192">
        <f>SUM('㈱塩釜:牡鹿'!AL58)</f>
        <v>129.42659999999998</v>
      </c>
      <c r="AM58" s="192">
        <f>SUM('㈱塩釜:牡鹿'!AM58)</f>
        <v>110850.29000000001</v>
      </c>
      <c r="AN58" s="383">
        <f>SUM('㈱塩釜:牡鹿'!AN58)</f>
        <v>40778</v>
      </c>
      <c r="AO58" s="383">
        <f>SUM('㈱塩釜:牡鹿'!AO58)</f>
        <v>8811.75995</v>
      </c>
      <c r="AP58" s="383">
        <f>SUM('㈱塩釜:牡鹿'!AP58)</f>
        <v>5391668.093</v>
      </c>
      <c r="AQ58" s="200" t="s">
        <v>23</v>
      </c>
      <c r="AR58" s="56"/>
      <c r="AS58" s="43" t="s">
        <v>0</v>
      </c>
      <c r="AT58" s="20"/>
    </row>
    <row r="59" spans="1:46" ht="18.75">
      <c r="A59" s="500" t="s">
        <v>62</v>
      </c>
      <c r="B59" s="501"/>
      <c r="C59" s="63" t="s">
        <v>63</v>
      </c>
      <c r="D59" s="1">
        <f>SUM('㈱塩釜:牡鹿'!D59)</f>
        <v>0</v>
      </c>
      <c r="E59" s="1">
        <f>SUM('㈱塩釜:牡鹿'!E59)</f>
        <v>0</v>
      </c>
      <c r="F59" s="1">
        <f>SUM('㈱塩釜:牡鹿'!F59)</f>
        <v>0</v>
      </c>
      <c r="G59" s="1">
        <f>SUM('㈱塩釜:牡鹿'!G59)</f>
        <v>0</v>
      </c>
      <c r="H59" s="1">
        <f>SUM('㈱塩釜:牡鹿'!H59)</f>
        <v>0</v>
      </c>
      <c r="I59" s="1">
        <f>SUM('㈱塩釜:牡鹿'!I59)</f>
        <v>0</v>
      </c>
      <c r="J59" s="1">
        <f>SUM('㈱塩釜:牡鹿'!J59)</f>
        <v>0</v>
      </c>
      <c r="K59" s="1">
        <f>SUM('㈱塩釜:牡鹿'!K59)</f>
        <v>0</v>
      </c>
      <c r="L59" s="1">
        <f>SUM('㈱塩釜:牡鹿'!L59)</f>
        <v>0</v>
      </c>
      <c r="M59" s="1">
        <f>SUM('㈱塩釜:牡鹿'!M59)</f>
        <v>0</v>
      </c>
      <c r="N59" s="1">
        <f>SUM('㈱塩釜:牡鹿'!N59)</f>
        <v>0</v>
      </c>
      <c r="O59" s="1">
        <f>SUM('㈱塩釜:牡鹿'!O59)</f>
        <v>0</v>
      </c>
      <c r="P59" s="1">
        <f>SUM('㈱塩釜:牡鹿'!P59)</f>
        <v>0</v>
      </c>
      <c r="Q59" s="1">
        <f>SUM('㈱塩釜:牡鹿'!Q59)</f>
        <v>0</v>
      </c>
      <c r="R59" s="1">
        <f>SUM('㈱塩釜:牡鹿'!R59)</f>
        <v>0</v>
      </c>
      <c r="S59" s="1">
        <f>SUM('㈱塩釜:牡鹿'!S59)</f>
        <v>0</v>
      </c>
      <c r="T59" s="1">
        <f>SUM('㈱塩釜:牡鹿'!T59)</f>
        <v>0</v>
      </c>
      <c r="U59" s="1">
        <f>SUM('㈱塩釜:牡鹿'!U59)</f>
        <v>0</v>
      </c>
      <c r="V59" s="1">
        <f>SUM('㈱塩釜:牡鹿'!V59)</f>
        <v>0</v>
      </c>
      <c r="W59" s="1">
        <f>SUM('㈱塩釜:牡鹿'!W59)</f>
        <v>0</v>
      </c>
      <c r="X59" s="4">
        <f>SUM('㈱塩釜:牡鹿'!X59)</f>
        <v>0</v>
      </c>
      <c r="Y59" s="1">
        <f>SUM('㈱塩釜:牡鹿'!Y59)</f>
        <v>0</v>
      </c>
      <c r="Z59" s="1">
        <f>SUM('㈱塩釜:牡鹿'!Z59)</f>
        <v>0</v>
      </c>
      <c r="AA59" s="1">
        <f>SUM('㈱塩釜:牡鹿'!AA59)</f>
        <v>0</v>
      </c>
      <c r="AB59" s="4">
        <f>SUM('㈱塩釜:牡鹿'!AB59)</f>
        <v>0</v>
      </c>
      <c r="AC59" s="1">
        <f>SUM('㈱塩釜:牡鹿'!AC59)</f>
        <v>0</v>
      </c>
      <c r="AD59" s="1">
        <f>SUM('㈱塩釜:牡鹿'!AD59)</f>
        <v>0</v>
      </c>
      <c r="AE59" s="1">
        <f>SUM('㈱塩釜:牡鹿'!AE59)</f>
        <v>0</v>
      </c>
      <c r="AF59" s="1">
        <f>SUM('㈱塩釜:牡鹿'!AF59)</f>
        <v>0</v>
      </c>
      <c r="AG59" s="1">
        <f>SUM('㈱塩釜:牡鹿'!AG59)</f>
        <v>0</v>
      </c>
      <c r="AH59" s="1">
        <f>SUM('㈱塩釜:牡鹿'!AH59)</f>
        <v>0</v>
      </c>
      <c r="AI59" s="1">
        <f>SUM('㈱塩釜:牡鹿'!AI59)</f>
        <v>0</v>
      </c>
      <c r="AJ59" s="1">
        <f>SUM('㈱塩釜:牡鹿'!AJ59)</f>
        <v>0</v>
      </c>
      <c r="AK59" s="1">
        <f>SUM('㈱塩釜:牡鹿'!AK59)</f>
        <v>0</v>
      </c>
      <c r="AL59" s="1">
        <f>SUM('㈱塩釜:牡鹿'!AL59)</f>
        <v>0</v>
      </c>
      <c r="AM59" s="1">
        <f>SUM('㈱塩釜:牡鹿'!AM59)</f>
        <v>0</v>
      </c>
      <c r="AN59" s="311">
        <f>SUM('㈱塩釜:牡鹿'!AN59)</f>
        <v>0</v>
      </c>
      <c r="AO59" s="311">
        <f>SUM('㈱塩釜:牡鹿'!AO59)</f>
        <v>0</v>
      </c>
      <c r="AP59" s="311">
        <f>SUM('㈱塩釜:牡鹿'!AP59)</f>
        <v>0</v>
      </c>
      <c r="AQ59" s="205" t="s">
        <v>63</v>
      </c>
      <c r="AR59" s="494" t="s">
        <v>62</v>
      </c>
      <c r="AS59" s="495"/>
      <c r="AT59" s="20"/>
    </row>
    <row r="60" spans="1:46" ht="18.75">
      <c r="A60" s="35"/>
      <c r="B60" s="36"/>
      <c r="C60" s="64" t="s">
        <v>24</v>
      </c>
      <c r="D60" s="2">
        <f>SUM('㈱塩釜:牡鹿'!D60)</f>
        <v>109</v>
      </c>
      <c r="E60" s="2">
        <f>SUM('㈱塩釜:牡鹿'!E60)</f>
        <v>4.4043</v>
      </c>
      <c r="F60" s="2">
        <f>SUM('㈱塩釜:牡鹿'!F60)</f>
        <v>3069.604</v>
      </c>
      <c r="G60" s="2">
        <f>SUM('㈱塩釜:牡鹿'!G60)</f>
        <v>69</v>
      </c>
      <c r="H60" s="2">
        <f>SUM('㈱塩釜:牡鹿'!H60)</f>
        <v>2.573</v>
      </c>
      <c r="I60" s="2">
        <f>SUM('㈱塩釜:牡鹿'!I60)</f>
        <v>1837.463</v>
      </c>
      <c r="J60" s="2">
        <f>SUM('㈱塩釜:牡鹿'!J60)</f>
        <v>90</v>
      </c>
      <c r="K60" s="2">
        <f>SUM('㈱塩釜:牡鹿'!K60)</f>
        <v>3.0616</v>
      </c>
      <c r="L60" s="2">
        <f>SUM('㈱塩釜:牡鹿'!L60)</f>
        <v>3188.976</v>
      </c>
      <c r="M60" s="2">
        <f>SUM('㈱塩釜:牡鹿'!M60)</f>
        <v>119</v>
      </c>
      <c r="N60" s="2">
        <f>SUM('㈱塩釜:牡鹿'!N60)</f>
        <v>5.7106</v>
      </c>
      <c r="O60" s="2">
        <f>SUM('㈱塩釜:牡鹿'!O60)</f>
        <v>4173.674</v>
      </c>
      <c r="P60" s="2">
        <f>SUM('㈱塩釜:牡鹿'!P60)</f>
        <v>177</v>
      </c>
      <c r="Q60" s="2">
        <f>SUM('㈱塩釜:牡鹿'!Q60)</f>
        <v>15.6407</v>
      </c>
      <c r="R60" s="2">
        <f>SUM('㈱塩釜:牡鹿'!R60)</f>
        <v>6003.074</v>
      </c>
      <c r="S60" s="2">
        <f>SUM('㈱塩釜:牡鹿'!S60)</f>
        <v>133</v>
      </c>
      <c r="T60" s="2">
        <f>SUM('㈱塩釜:牡鹿'!T60)</f>
        <v>52.0211</v>
      </c>
      <c r="U60" s="2">
        <f>SUM('㈱塩釜:牡鹿'!U60)</f>
        <v>8371.19</v>
      </c>
      <c r="V60" s="2">
        <f>SUM('㈱塩釜:牡鹿'!V60)</f>
        <v>214</v>
      </c>
      <c r="W60" s="2">
        <f>SUM('㈱塩釜:牡鹿'!W60)</f>
        <v>23.5278</v>
      </c>
      <c r="X60" s="5">
        <f>SUM('㈱塩釜:牡鹿'!X60)</f>
        <v>6761.382</v>
      </c>
      <c r="Y60" s="2">
        <f>SUM('㈱塩釜:牡鹿'!Y60)</f>
        <v>138</v>
      </c>
      <c r="Z60" s="2">
        <f>SUM('㈱塩釜:牡鹿'!Z60)</f>
        <v>4.9153</v>
      </c>
      <c r="AA60" s="2">
        <f>SUM('㈱塩釜:牡鹿'!AA60)</f>
        <v>4143.098</v>
      </c>
      <c r="AB60" s="2">
        <f>SUM('㈱塩釜:牡鹿'!AB60)</f>
        <v>158</v>
      </c>
      <c r="AC60" s="2">
        <f>SUM('㈱塩釜:牡鹿'!AC60)</f>
        <v>3.6005</v>
      </c>
      <c r="AD60" s="2">
        <f>SUM('㈱塩釜:牡鹿'!AD60)</f>
        <v>3918.605</v>
      </c>
      <c r="AE60" s="2">
        <f>SUM('㈱塩釜:牡鹿'!AE60)</f>
        <v>165</v>
      </c>
      <c r="AF60" s="2">
        <f>SUM('㈱塩釜:牡鹿'!AF60)</f>
        <v>8.5623</v>
      </c>
      <c r="AG60" s="2">
        <f>SUM('㈱塩釜:牡鹿'!AG60)</f>
        <v>5277.258</v>
      </c>
      <c r="AH60" s="2">
        <f>SUM('㈱塩釜:牡鹿'!AH60)</f>
        <v>147</v>
      </c>
      <c r="AI60" s="2">
        <f>SUM('㈱塩釜:牡鹿'!AI60)</f>
        <v>13.1751</v>
      </c>
      <c r="AJ60" s="2">
        <f>SUM('㈱塩釜:牡鹿'!AJ60)</f>
        <v>5296.242</v>
      </c>
      <c r="AK60" s="2">
        <f>SUM('㈱塩釜:牡鹿'!AK60)</f>
        <v>78</v>
      </c>
      <c r="AL60" s="2">
        <f>SUM('㈱塩釜:牡鹿'!AL60)</f>
        <v>1.7318</v>
      </c>
      <c r="AM60" s="2">
        <f>SUM('㈱塩釜:牡鹿'!AM60)</f>
        <v>2121.713</v>
      </c>
      <c r="AN60" s="317">
        <f>SUM('㈱塩釜:牡鹿'!AN60)</f>
        <v>1597</v>
      </c>
      <c r="AO60" s="317">
        <f>SUM('㈱塩釜:牡鹿'!AO60)</f>
        <v>138.92409999999998</v>
      </c>
      <c r="AP60" s="317">
        <f>SUM('㈱塩釜:牡鹿'!AP60)</f>
        <v>54162.279</v>
      </c>
      <c r="AQ60" s="55" t="s">
        <v>24</v>
      </c>
      <c r="AR60" s="36"/>
      <c r="AS60" s="50"/>
      <c r="AT60" s="20"/>
    </row>
    <row r="61" spans="1:46" s="322" customFormat="1" ht="18.75">
      <c r="A61" s="335" t="s">
        <v>0</v>
      </c>
      <c r="C61" s="376" t="s">
        <v>23</v>
      </c>
      <c r="D61" s="304">
        <f>SUM('㈱塩釜:牡鹿'!D61)</f>
        <v>5618</v>
      </c>
      <c r="E61" s="304">
        <f>SUM('㈱塩釜:牡鹿'!E61)</f>
        <v>6482.7999500000005</v>
      </c>
      <c r="F61" s="304">
        <f>SUM('㈱塩釜:牡鹿'!F61)</f>
        <v>1365019.555756969</v>
      </c>
      <c r="G61" s="304">
        <f>SUM('㈱塩釜:牡鹿'!G61)</f>
        <v>4117</v>
      </c>
      <c r="H61" s="304">
        <f>SUM('㈱塩釜:牡鹿'!H61)</f>
        <v>2862.3258</v>
      </c>
      <c r="I61" s="304">
        <f>SUM('㈱塩釜:牡鹿'!I61)</f>
        <v>863521.9375537809</v>
      </c>
      <c r="J61" s="304">
        <f>SUM('㈱塩釜:牡鹿'!J61)</f>
        <v>4708</v>
      </c>
      <c r="K61" s="304">
        <f>SUM('㈱塩釜:牡鹿'!K61)</f>
        <v>8288.278059999997</v>
      </c>
      <c r="L61" s="304">
        <f>SUM('㈱塩釜:牡鹿'!L61)</f>
        <v>1579967.8498068275</v>
      </c>
      <c r="M61" s="304">
        <f>SUM('㈱塩釜:牡鹿'!M61)</f>
        <v>5552</v>
      </c>
      <c r="N61" s="304">
        <f>SUM('㈱塩釜:牡鹿'!N61)</f>
        <v>7683.613659999999</v>
      </c>
      <c r="O61" s="304">
        <f>SUM('㈱塩釜:牡鹿'!O61)</f>
        <v>2041789.6949368617</v>
      </c>
      <c r="P61" s="304">
        <f>SUM('㈱塩釜:牡鹿'!P61)</f>
        <v>7039</v>
      </c>
      <c r="Q61" s="304">
        <f>SUM('㈱塩釜:牡鹿'!Q61)</f>
        <v>11006.56542</v>
      </c>
      <c r="R61" s="304">
        <f>SUM('㈱塩釜:牡鹿'!R61)</f>
        <v>2656993.938123638</v>
      </c>
      <c r="S61" s="304">
        <f>SUM('㈱塩釜:牡鹿'!S61)</f>
        <v>7217</v>
      </c>
      <c r="T61" s="304">
        <f>SUM('㈱塩釜:牡鹿'!T61)</f>
        <v>11237.40402</v>
      </c>
      <c r="U61" s="304">
        <f>SUM('㈱塩釜:牡鹿'!U61)</f>
        <v>3287550.8316144175</v>
      </c>
      <c r="V61" s="304">
        <f>SUM('㈱塩釜:牡鹿'!V61)</f>
        <v>6406</v>
      </c>
      <c r="W61" s="304">
        <f>SUM('㈱塩釜:牡鹿'!W61)</f>
        <v>9303.629009999999</v>
      </c>
      <c r="X61" s="377">
        <f>SUM('㈱塩釜:牡鹿'!X61)</f>
        <v>3048829.0952286855</v>
      </c>
      <c r="Y61" s="304">
        <f>SUM('㈱塩釜:牡鹿'!Y61)</f>
        <v>3964</v>
      </c>
      <c r="Z61" s="304">
        <f>SUM('㈱塩釜:牡鹿'!Z61)</f>
        <v>3772.1817</v>
      </c>
      <c r="AA61" s="304">
        <f>SUM('㈱塩釜:牡鹿'!AA61)</f>
        <v>1261008.1798941873</v>
      </c>
      <c r="AB61" s="304">
        <f>SUM('㈱塩釜:牡鹿'!AB61)</f>
        <v>6577</v>
      </c>
      <c r="AC61" s="304">
        <f>SUM('㈱塩釜:牡鹿'!AC61)</f>
        <v>6802.00148</v>
      </c>
      <c r="AD61" s="304">
        <f>SUM('㈱塩釜:牡鹿'!AD61)</f>
        <v>2034948.645017145</v>
      </c>
      <c r="AE61" s="304">
        <f>SUM('㈱塩釜:牡鹿'!AE61)</f>
        <v>14446</v>
      </c>
      <c r="AF61" s="304">
        <f>SUM('㈱塩釜:牡鹿'!AF61)</f>
        <v>9155.6113</v>
      </c>
      <c r="AG61" s="304">
        <f>SUM('㈱塩釜:牡鹿'!AG61)</f>
        <v>3268387.8867701273</v>
      </c>
      <c r="AH61" s="304">
        <f>SUM('㈱塩釜:牡鹿'!AH61)</f>
        <v>12590</v>
      </c>
      <c r="AI61" s="304">
        <f>SUM('㈱塩釜:牡鹿'!AI61)</f>
        <v>12127.099520000002</v>
      </c>
      <c r="AJ61" s="304">
        <f>SUM('㈱塩釜:牡鹿'!AJ61)</f>
        <v>2755519.4611185268</v>
      </c>
      <c r="AK61" s="304">
        <f>SUM('㈱塩釜:牡鹿'!AK61)</f>
        <v>7610</v>
      </c>
      <c r="AL61" s="304">
        <f>SUM('㈱塩釜:牡鹿'!AL61)</f>
        <v>10256.514469999998</v>
      </c>
      <c r="AM61" s="304">
        <f>SUM('㈱塩釜:牡鹿'!AM61)</f>
        <v>1725496.8410679237</v>
      </c>
      <c r="AN61" s="304">
        <f>SUM('㈱塩釜:牡鹿'!AN61)</f>
        <v>85844</v>
      </c>
      <c r="AO61" s="304">
        <f>SUM('㈱塩釜:牡鹿'!AO61)</f>
        <v>98978.02439</v>
      </c>
      <c r="AP61" s="304">
        <f>SUM('㈱塩釜:牡鹿'!AP61)</f>
        <v>25889033.91688909</v>
      </c>
      <c r="AQ61" s="305" t="s">
        <v>23</v>
      </c>
      <c r="AR61" s="306"/>
      <c r="AS61" s="307" t="s">
        <v>0</v>
      </c>
      <c r="AT61" s="301"/>
    </row>
    <row r="62" spans="1:46" s="322" customFormat="1" ht="18.75">
      <c r="A62" s="484" t="s">
        <v>89</v>
      </c>
      <c r="B62" s="485" t="s">
        <v>64</v>
      </c>
      <c r="C62" s="378" t="s">
        <v>63</v>
      </c>
      <c r="D62" s="311">
        <f>SUM('㈱塩釜:牡鹿'!D62)</f>
        <v>0</v>
      </c>
      <c r="E62" s="311">
        <f>SUM('㈱塩釜:牡鹿'!E62)</f>
        <v>0</v>
      </c>
      <c r="F62" s="311">
        <f>SUM('㈱塩釜:牡鹿'!F62)</f>
        <v>0</v>
      </c>
      <c r="G62" s="311">
        <f>SUM('㈱塩釜:牡鹿'!G62)</f>
        <v>0</v>
      </c>
      <c r="H62" s="311">
        <f>SUM('㈱塩釜:牡鹿'!H62)</f>
        <v>0</v>
      </c>
      <c r="I62" s="311">
        <f>SUM('㈱塩釜:牡鹿'!I62)</f>
        <v>0</v>
      </c>
      <c r="J62" s="311">
        <f>SUM('㈱塩釜:牡鹿'!J62)</f>
        <v>0</v>
      </c>
      <c r="K62" s="311">
        <f>SUM('㈱塩釜:牡鹿'!K62)</f>
        <v>0</v>
      </c>
      <c r="L62" s="311">
        <f>SUM('㈱塩釜:牡鹿'!L62)</f>
        <v>0</v>
      </c>
      <c r="M62" s="311">
        <f>SUM('㈱塩釜:牡鹿'!M62)</f>
        <v>0</v>
      </c>
      <c r="N62" s="311">
        <f>SUM('㈱塩釜:牡鹿'!N62)</f>
        <v>0</v>
      </c>
      <c r="O62" s="311">
        <f>SUM('㈱塩釜:牡鹿'!O62)</f>
        <v>0</v>
      </c>
      <c r="P62" s="311">
        <f>SUM('㈱塩釜:牡鹿'!P62)</f>
        <v>0</v>
      </c>
      <c r="Q62" s="311">
        <f>SUM('㈱塩釜:牡鹿'!Q62)</f>
        <v>0</v>
      </c>
      <c r="R62" s="311">
        <f>SUM('㈱塩釜:牡鹿'!R62)</f>
        <v>0</v>
      </c>
      <c r="S62" s="311">
        <f>SUM('㈱塩釜:牡鹿'!S62)</f>
        <v>0</v>
      </c>
      <c r="T62" s="311">
        <f>SUM('㈱塩釜:牡鹿'!T62)</f>
        <v>0</v>
      </c>
      <c r="U62" s="311">
        <f>SUM('㈱塩釜:牡鹿'!U62)</f>
        <v>0</v>
      </c>
      <c r="V62" s="311">
        <f>SUM('㈱塩釜:牡鹿'!V62)</f>
        <v>0</v>
      </c>
      <c r="W62" s="311">
        <f>SUM('㈱塩釜:牡鹿'!W62)</f>
        <v>0</v>
      </c>
      <c r="X62" s="379">
        <f>SUM('㈱塩釜:牡鹿'!X62)</f>
        <v>0</v>
      </c>
      <c r="Y62" s="311">
        <f>SUM('㈱塩釜:牡鹿'!Y62)</f>
        <v>0</v>
      </c>
      <c r="Z62" s="311">
        <f>SUM('㈱塩釜:牡鹿'!Z62)</f>
        <v>0</v>
      </c>
      <c r="AA62" s="311">
        <f>SUM('㈱塩釜:牡鹿'!AA62)</f>
        <v>0</v>
      </c>
      <c r="AB62" s="311">
        <f>SUM('㈱塩釜:牡鹿'!AB62)</f>
        <v>0</v>
      </c>
      <c r="AC62" s="311">
        <f>SUM('㈱塩釜:牡鹿'!AC62)</f>
        <v>0</v>
      </c>
      <c r="AD62" s="311">
        <f>SUM('㈱塩釜:牡鹿'!AD62)</f>
        <v>0</v>
      </c>
      <c r="AE62" s="311">
        <f>SUM('㈱塩釜:牡鹿'!AE62)</f>
        <v>0</v>
      </c>
      <c r="AF62" s="311">
        <f>SUM('㈱塩釜:牡鹿'!AF62)</f>
        <v>0</v>
      </c>
      <c r="AG62" s="311">
        <f>SUM('㈱塩釜:牡鹿'!AG62)</f>
        <v>0</v>
      </c>
      <c r="AH62" s="311">
        <f>SUM('㈱塩釜:牡鹿'!AH62)</f>
        <v>0</v>
      </c>
      <c r="AI62" s="311">
        <f>SUM('㈱塩釜:牡鹿'!AI62)</f>
        <v>0</v>
      </c>
      <c r="AJ62" s="311">
        <f>SUM('㈱塩釜:牡鹿'!AJ62)</f>
        <v>0</v>
      </c>
      <c r="AK62" s="311">
        <f>SUM('㈱塩釜:牡鹿'!AK62)</f>
        <v>0</v>
      </c>
      <c r="AL62" s="311">
        <f>SUM('㈱塩釜:牡鹿'!AL62)</f>
        <v>0</v>
      </c>
      <c r="AM62" s="311">
        <f>SUM('㈱塩釜:牡鹿'!AM62)</f>
        <v>0</v>
      </c>
      <c r="AN62" s="311">
        <f>SUM('㈱塩釜:牡鹿'!AN62)</f>
        <v>0</v>
      </c>
      <c r="AO62" s="311">
        <f>SUM('㈱塩釜:牡鹿'!AO62)</f>
        <v>0</v>
      </c>
      <c r="AP62" s="311">
        <f>SUM('㈱塩釜:牡鹿'!AP62)</f>
        <v>0</v>
      </c>
      <c r="AQ62" s="312" t="s">
        <v>63</v>
      </c>
      <c r="AR62" s="492" t="s">
        <v>100</v>
      </c>
      <c r="AS62" s="493"/>
      <c r="AT62" s="301"/>
    </row>
    <row r="63" spans="1:46" s="322" customFormat="1" ht="18.75">
      <c r="A63" s="364"/>
      <c r="B63" s="314"/>
      <c r="C63" s="380" t="s">
        <v>24</v>
      </c>
      <c r="D63" s="317">
        <f>SUM('㈱塩釜:牡鹿'!D63)</f>
        <v>189</v>
      </c>
      <c r="E63" s="317">
        <f>SUM('㈱塩釜:牡鹿'!E63)</f>
        <v>8927.2989</v>
      </c>
      <c r="F63" s="317">
        <f>SUM('㈱塩釜:牡鹿'!F63)</f>
        <v>983237.5669195242</v>
      </c>
      <c r="G63" s="317">
        <f>SUM('㈱塩釜:牡鹿'!G63)</f>
        <v>150</v>
      </c>
      <c r="H63" s="317">
        <f>SUM('㈱塩釜:牡鹿'!H63)</f>
        <v>10533.120299999999</v>
      </c>
      <c r="I63" s="317">
        <f>SUM('㈱塩釜:牡鹿'!I63)</f>
        <v>1049774.1130605508</v>
      </c>
      <c r="J63" s="317">
        <f>SUM('㈱塩釜:牡鹿'!J63)</f>
        <v>175</v>
      </c>
      <c r="K63" s="317">
        <f>SUM('㈱塩釜:牡鹿'!K63)</f>
        <v>5556.6735</v>
      </c>
      <c r="L63" s="317">
        <f>SUM('㈱塩釜:牡鹿'!L63)</f>
        <v>762471.7582675645</v>
      </c>
      <c r="M63" s="317">
        <f>SUM('㈱塩釜:牡鹿'!M63)</f>
        <v>228</v>
      </c>
      <c r="N63" s="317">
        <f>SUM('㈱塩釜:牡鹿'!N63)</f>
        <v>1051.5069</v>
      </c>
      <c r="O63" s="317">
        <f>SUM('㈱塩釜:牡鹿'!O63)</f>
        <v>426743.6378336553</v>
      </c>
      <c r="P63" s="317">
        <f>SUM('㈱塩釜:牡鹿'!P63)</f>
        <v>403</v>
      </c>
      <c r="Q63" s="317">
        <f>SUM('㈱塩釜:牡鹿'!Q63)</f>
        <v>5093.2268</v>
      </c>
      <c r="R63" s="317">
        <f>SUM('㈱塩釜:牡鹿'!R63)</f>
        <v>1452817.3505558548</v>
      </c>
      <c r="S63" s="317">
        <f>SUM('㈱塩釜:牡鹿'!S63)</f>
        <v>422</v>
      </c>
      <c r="T63" s="317">
        <f>SUM('㈱塩釜:牡鹿'!T63)</f>
        <v>11034.6858</v>
      </c>
      <c r="U63" s="317">
        <f>SUM('㈱塩釜:牡鹿'!U63)</f>
        <v>2014701.6970485756</v>
      </c>
      <c r="V63" s="317">
        <f>SUM('㈱塩釜:牡鹿'!V63)</f>
        <v>803</v>
      </c>
      <c r="W63" s="317">
        <f>SUM('㈱塩釜:牡鹿'!W63)</f>
        <v>22719.1862</v>
      </c>
      <c r="X63" s="381">
        <f>SUM('㈱塩釜:牡鹿'!X63)</f>
        <v>4847398.558551834</v>
      </c>
      <c r="Y63" s="317">
        <f>SUM('㈱塩釜:牡鹿'!Y63)</f>
        <v>560</v>
      </c>
      <c r="Z63" s="317">
        <f>SUM('㈱塩釜:牡鹿'!Z63)</f>
        <v>7586.5914</v>
      </c>
      <c r="AA63" s="317">
        <f>SUM('㈱塩釜:牡鹿'!AA63)</f>
        <v>3118319.8499622354</v>
      </c>
      <c r="AB63" s="317">
        <f>SUM('㈱塩釜:牡鹿'!AB63)</f>
        <v>611</v>
      </c>
      <c r="AC63" s="317">
        <f>SUM('㈱塩釜:牡鹿'!AC63)</f>
        <v>6259.603099999999</v>
      </c>
      <c r="AD63" s="317">
        <f>SUM('㈱塩釜:牡鹿'!AD63)</f>
        <v>2589908.0366429016</v>
      </c>
      <c r="AE63" s="317">
        <f>SUM('㈱塩釜:牡鹿'!AE63)</f>
        <v>659</v>
      </c>
      <c r="AF63" s="317">
        <f>SUM('㈱塩釜:牡鹿'!AF63)</f>
        <v>12584.6564</v>
      </c>
      <c r="AG63" s="317">
        <f>SUM('㈱塩釜:牡鹿'!AG63)</f>
        <v>2895588.758252882</v>
      </c>
      <c r="AH63" s="317">
        <f>SUM('㈱塩釜:牡鹿'!AH63)</f>
        <v>596</v>
      </c>
      <c r="AI63" s="317">
        <f>SUM('㈱塩釜:牡鹿'!AI63)</f>
        <v>23469.386100000003</v>
      </c>
      <c r="AJ63" s="317">
        <f>SUM('㈱塩釜:牡鹿'!AJ63)</f>
        <v>3339759.3604651815</v>
      </c>
      <c r="AK63" s="317">
        <f>SUM('㈱塩釜:牡鹿'!AK63)</f>
        <v>301</v>
      </c>
      <c r="AL63" s="317">
        <f>SUM('㈱塩釜:牡鹿'!AL63)</f>
        <v>16263.2095</v>
      </c>
      <c r="AM63" s="317">
        <f>SUM('㈱塩釜:牡鹿'!AM63)</f>
        <v>2003061.4369837316</v>
      </c>
      <c r="AN63" s="317">
        <f>SUM('㈱塩釜:牡鹿'!AN63)</f>
        <v>5097</v>
      </c>
      <c r="AO63" s="317">
        <f>SUM('㈱塩釜:牡鹿'!AO63)</f>
        <v>131079.1449</v>
      </c>
      <c r="AP63" s="317">
        <f>SUM('㈱塩釜:牡鹿'!AP63)</f>
        <v>25483782.12454449</v>
      </c>
      <c r="AQ63" s="318" t="s">
        <v>24</v>
      </c>
      <c r="AR63" s="319"/>
      <c r="AS63" s="320"/>
      <c r="AT63" s="301"/>
    </row>
    <row r="64" spans="1:46" ht="18.75">
      <c r="A64" s="44" t="s">
        <v>65</v>
      </c>
      <c r="B64" s="490" t="s">
        <v>66</v>
      </c>
      <c r="C64" s="63" t="s">
        <v>23</v>
      </c>
      <c r="D64" s="1">
        <f>SUM('㈱塩釜:牡鹿'!D64)</f>
        <v>2902</v>
      </c>
      <c r="E64" s="1">
        <f>SUM('㈱塩釜:牡鹿'!E64)</f>
        <v>1587.02414</v>
      </c>
      <c r="F64" s="1">
        <f>SUM('㈱塩釜:牡鹿'!F64)</f>
        <v>526720.12</v>
      </c>
      <c r="G64" s="1">
        <f>SUM('㈱塩釜:牡鹿'!G64)</f>
        <v>2501</v>
      </c>
      <c r="H64" s="1">
        <f>SUM('㈱塩釜:牡鹿'!H64)</f>
        <v>641.1039</v>
      </c>
      <c r="I64" s="1">
        <f>SUM('㈱塩釜:牡鹿'!I64)</f>
        <v>221797.97600000002</v>
      </c>
      <c r="J64" s="1">
        <f>SUM('㈱塩釜:牡鹿'!J64)</f>
        <v>2865</v>
      </c>
      <c r="K64" s="1">
        <f>SUM('㈱塩釜:牡鹿'!K64)</f>
        <v>515.39278</v>
      </c>
      <c r="L64" s="1">
        <f>SUM('㈱塩釜:牡鹿'!L64)</f>
        <v>351529.77200000006</v>
      </c>
      <c r="M64" s="1">
        <f>SUM('㈱塩釜:牡鹿'!M64)</f>
        <v>3092</v>
      </c>
      <c r="N64" s="1">
        <f>SUM('㈱塩釜:牡鹿'!N64)</f>
        <v>1106.776</v>
      </c>
      <c r="O64" s="1">
        <f>SUM('㈱塩釜:牡鹿'!O64)</f>
        <v>690635.7460000002</v>
      </c>
      <c r="P64" s="1">
        <f>SUM('㈱塩釜:牡鹿'!P64)</f>
        <v>4652</v>
      </c>
      <c r="Q64" s="1">
        <f>SUM('㈱塩釜:牡鹿'!Q64)</f>
        <v>1595.5167000000001</v>
      </c>
      <c r="R64" s="1">
        <f>SUM('㈱塩釜:牡鹿'!R64)</f>
        <v>821063.828</v>
      </c>
      <c r="S64" s="1">
        <f>SUM('㈱塩釜:牡鹿'!S64)</f>
        <v>5755</v>
      </c>
      <c r="T64" s="1">
        <f>SUM('㈱塩釜:牡鹿'!T64)</f>
        <v>2857.93411</v>
      </c>
      <c r="U64" s="1">
        <f>SUM('㈱塩釜:牡鹿'!U64)</f>
        <v>1628489.5529999998</v>
      </c>
      <c r="V64" s="1">
        <f>SUM('㈱塩釜:牡鹿'!V64)</f>
        <v>5104</v>
      </c>
      <c r="W64" s="1">
        <f>SUM('㈱塩釜:牡鹿'!W64)</f>
        <v>2608.2004</v>
      </c>
      <c r="X64" s="4">
        <f>SUM('㈱塩釜:牡鹿'!X64)</f>
        <v>1191459.7440000002</v>
      </c>
      <c r="Y64" s="1">
        <f>SUM('㈱塩釜:牡鹿'!Y64)</f>
        <v>3449</v>
      </c>
      <c r="Z64" s="1">
        <f>SUM('㈱塩釜:牡鹿'!Z64)</f>
        <v>820.81394</v>
      </c>
      <c r="AA64" s="1">
        <f>SUM('㈱塩釜:牡鹿'!AA64)</f>
        <v>368182.90300000005</v>
      </c>
      <c r="AB64" s="1">
        <f>SUM('㈱塩釜:牡鹿'!AB64)</f>
        <v>4319</v>
      </c>
      <c r="AC64" s="1">
        <f>SUM('㈱塩釜:牡鹿'!AC64)</f>
        <v>1042.8451</v>
      </c>
      <c r="AD64" s="1">
        <f>SUM('㈱塩釜:牡鹿'!AD64)</f>
        <v>525939.372</v>
      </c>
      <c r="AE64" s="1">
        <f>SUM('㈱塩釜:牡鹿'!AE64)</f>
        <v>6235</v>
      </c>
      <c r="AF64" s="1">
        <f>SUM('㈱塩釜:牡鹿'!AF64)</f>
        <v>2427.7409000000002</v>
      </c>
      <c r="AG64" s="1">
        <f>SUM('㈱塩釜:牡鹿'!AG64)</f>
        <v>1242277.668</v>
      </c>
      <c r="AH64" s="1">
        <f>SUM('㈱塩釜:牡鹿'!AH64)</f>
        <v>5713</v>
      </c>
      <c r="AI64" s="1">
        <f>SUM('㈱塩釜:牡鹿'!AI64)</f>
        <v>1487.52264</v>
      </c>
      <c r="AJ64" s="1">
        <f>SUM('㈱塩釜:牡鹿'!AJ64)</f>
        <v>678598.904</v>
      </c>
      <c r="AK64" s="1">
        <f>SUM('㈱塩釜:牡鹿'!AK64)</f>
        <v>4292</v>
      </c>
      <c r="AL64" s="1">
        <f>SUM('㈱塩釜:牡鹿'!AL64)</f>
        <v>1257.1644</v>
      </c>
      <c r="AM64" s="1">
        <f>SUM('㈱塩釜:牡鹿'!AM64)</f>
        <v>553351.7400000001</v>
      </c>
      <c r="AN64" s="311">
        <f>SUM('㈱塩釜:牡鹿'!AN64)</f>
        <v>50794</v>
      </c>
      <c r="AO64" s="311">
        <f>SUM('㈱塩釜:牡鹿'!AO64)</f>
        <v>17948.03501</v>
      </c>
      <c r="AP64" s="311">
        <f>SUM('㈱塩釜:牡鹿'!AP64)</f>
        <v>8800047.326000001</v>
      </c>
      <c r="AQ64" s="204" t="s">
        <v>23</v>
      </c>
      <c r="AR64" s="490" t="s">
        <v>66</v>
      </c>
      <c r="AS64" s="57" t="s">
        <v>65</v>
      </c>
      <c r="AT64" s="20"/>
    </row>
    <row r="65" spans="1:46" ht="18.75">
      <c r="A65" s="44"/>
      <c r="B65" s="491"/>
      <c r="C65" s="64" t="s">
        <v>24</v>
      </c>
      <c r="D65" s="2">
        <f>SUM('㈱塩釜:牡鹿'!D65)</f>
        <v>372</v>
      </c>
      <c r="E65" s="2">
        <f>SUM('㈱塩釜:牡鹿'!E65)</f>
        <v>81.4644</v>
      </c>
      <c r="F65" s="2">
        <f>SUM('㈱塩釜:牡鹿'!F65)</f>
        <v>72666.48032350653</v>
      </c>
      <c r="G65" s="2">
        <f>SUM('㈱塩釜:牡鹿'!G65)</f>
        <v>360</v>
      </c>
      <c r="H65" s="2">
        <f>SUM('㈱塩釜:牡鹿'!H65)</f>
        <v>54.837</v>
      </c>
      <c r="I65" s="2">
        <f>SUM('㈱塩釜:牡鹿'!I65)</f>
        <v>62864.75638566833</v>
      </c>
      <c r="J65" s="2">
        <f>SUM('㈱塩釜:牡鹿'!J65)</f>
        <v>438</v>
      </c>
      <c r="K65" s="2">
        <f>SUM('㈱塩釜:牡鹿'!K65)</f>
        <v>94.78620000000001</v>
      </c>
      <c r="L65" s="2">
        <f>SUM('㈱塩釜:牡鹿'!L65)</f>
        <v>64528.214925607805</v>
      </c>
      <c r="M65" s="2">
        <f>SUM('㈱塩釜:牡鹿'!M65)</f>
        <v>401</v>
      </c>
      <c r="N65" s="2">
        <f>SUM('㈱塩釜:牡鹿'!N65)</f>
        <v>497.30359999999996</v>
      </c>
      <c r="O65" s="2">
        <f>SUM('㈱塩釜:牡鹿'!O65)</f>
        <v>236658.01822948296</v>
      </c>
      <c r="P65" s="2">
        <f>SUM('㈱塩釜:牡鹿'!P65)</f>
        <v>447</v>
      </c>
      <c r="Q65" s="2">
        <f>SUM('㈱塩釜:牡鹿'!Q65)</f>
        <v>499.7506</v>
      </c>
      <c r="R65" s="2">
        <f>SUM('㈱塩釜:牡鹿'!R65)</f>
        <v>236311.99132050682</v>
      </c>
      <c r="S65" s="2">
        <f>SUM('㈱塩釜:牡鹿'!S65)</f>
        <v>448</v>
      </c>
      <c r="T65" s="2">
        <f>SUM('㈱塩釜:牡鹿'!T65)</f>
        <v>886.0188999999999</v>
      </c>
      <c r="U65" s="2">
        <f>SUM('㈱塩釜:牡鹿'!U65)</f>
        <v>400734.1163370071</v>
      </c>
      <c r="V65" s="2">
        <f>SUM('㈱塩釜:牡鹿'!V65)</f>
        <v>390</v>
      </c>
      <c r="W65" s="2">
        <f>SUM('㈱塩釜:牡鹿'!W65)</f>
        <v>324.39169999999996</v>
      </c>
      <c r="X65" s="5">
        <f>SUM('㈱塩釜:牡鹿'!X65)</f>
        <v>124891.63421948114</v>
      </c>
      <c r="Y65" s="2">
        <f>SUM('㈱塩釜:牡鹿'!Y65)</f>
        <v>284</v>
      </c>
      <c r="Z65" s="2">
        <f>SUM('㈱塩釜:牡鹿'!Z65)</f>
        <v>37.4558</v>
      </c>
      <c r="AA65" s="2">
        <f>SUM('㈱塩釜:牡鹿'!AA65)</f>
        <v>28765.655143577624</v>
      </c>
      <c r="AB65" s="2">
        <f>SUM('㈱塩釜:牡鹿'!AB65)</f>
        <v>379</v>
      </c>
      <c r="AC65" s="2">
        <f>SUM('㈱塩釜:牡鹿'!AC65)</f>
        <v>720.4785999999999</v>
      </c>
      <c r="AD65" s="2">
        <f>SUM('㈱塩釜:牡鹿'!AD65)</f>
        <v>187373.97133995374</v>
      </c>
      <c r="AE65" s="2">
        <f>SUM('㈱塩釜:牡鹿'!AE65)</f>
        <v>394</v>
      </c>
      <c r="AF65" s="2">
        <f>SUM('㈱塩釜:牡鹿'!AF65)</f>
        <v>954.80213</v>
      </c>
      <c r="AG65" s="2">
        <f>SUM('㈱塩釜:牡鹿'!AG65)</f>
        <v>282925.55597699113</v>
      </c>
      <c r="AH65" s="2">
        <f>SUM('㈱塩釜:牡鹿'!AH65)</f>
        <v>400</v>
      </c>
      <c r="AI65" s="2">
        <f>SUM('㈱塩釜:牡鹿'!AI65)</f>
        <v>754.3618399999999</v>
      </c>
      <c r="AJ65" s="2">
        <f>SUM('㈱塩釜:牡鹿'!AJ65)</f>
        <v>339710.10041629145</v>
      </c>
      <c r="AK65" s="2">
        <f>SUM('㈱塩釜:牡鹿'!AK65)</f>
        <v>468</v>
      </c>
      <c r="AL65" s="2">
        <f>SUM('㈱塩釜:牡鹿'!AL65)</f>
        <v>61.631519999999995</v>
      </c>
      <c r="AM65" s="2">
        <f>SUM('㈱塩釜:牡鹿'!AM65)</f>
        <v>80435.56394834517</v>
      </c>
      <c r="AN65" s="317">
        <f>SUM('㈱塩釜:牡鹿'!AN65)</f>
        <v>4781</v>
      </c>
      <c r="AO65" s="317">
        <f>SUM('㈱塩釜:牡鹿'!AO65)</f>
        <v>4967.28229</v>
      </c>
      <c r="AP65" s="317">
        <f>SUM('㈱塩釜:牡鹿'!AP65)</f>
        <v>2117866.0585664194</v>
      </c>
      <c r="AQ65" s="46" t="s">
        <v>24</v>
      </c>
      <c r="AR65" s="491"/>
      <c r="AS65" s="43"/>
      <c r="AT65" s="20"/>
    </row>
    <row r="66" spans="1:46" ht="18.75">
      <c r="A66" s="44" t="s">
        <v>67</v>
      </c>
      <c r="B66" s="490" t="s">
        <v>68</v>
      </c>
      <c r="C66" s="63" t="s">
        <v>23</v>
      </c>
      <c r="D66" s="1">
        <f>SUM('㈱塩釜:牡鹿'!D66)</f>
        <v>0</v>
      </c>
      <c r="E66" s="1">
        <f>SUM('㈱塩釜:牡鹿'!E66)</f>
        <v>0</v>
      </c>
      <c r="F66" s="1">
        <f>SUM('㈱塩釜:牡鹿'!F66)</f>
        <v>0</v>
      </c>
      <c r="G66" s="1">
        <f>SUM('㈱塩釜:牡鹿'!G66)</f>
        <v>0</v>
      </c>
      <c r="H66" s="1">
        <f>SUM('㈱塩釜:牡鹿'!H66)</f>
        <v>0</v>
      </c>
      <c r="I66" s="1">
        <f>SUM('㈱塩釜:牡鹿'!I66)</f>
        <v>0</v>
      </c>
      <c r="J66" s="1">
        <f>SUM('㈱塩釜:牡鹿'!J66)</f>
        <v>0</v>
      </c>
      <c r="K66" s="1">
        <f>SUM('㈱塩釜:牡鹿'!K66)</f>
        <v>0</v>
      </c>
      <c r="L66" s="1">
        <f>SUM('㈱塩釜:牡鹿'!L66)</f>
        <v>0</v>
      </c>
      <c r="M66" s="1">
        <f>SUM('㈱塩釜:牡鹿'!M66)</f>
        <v>0</v>
      </c>
      <c r="N66" s="1">
        <f>SUM('㈱塩釜:牡鹿'!N66)</f>
        <v>0</v>
      </c>
      <c r="O66" s="1">
        <f>SUM('㈱塩釜:牡鹿'!O66)</f>
        <v>0</v>
      </c>
      <c r="P66" s="1">
        <f>SUM('㈱塩釜:牡鹿'!P66)</f>
        <v>0</v>
      </c>
      <c r="Q66" s="1">
        <f>SUM('㈱塩釜:牡鹿'!Q66)</f>
        <v>0</v>
      </c>
      <c r="R66" s="1">
        <f>SUM('㈱塩釜:牡鹿'!R66)</f>
        <v>0</v>
      </c>
      <c r="S66" s="1">
        <f>SUM('㈱塩釜:牡鹿'!S66)</f>
        <v>0</v>
      </c>
      <c r="T66" s="1">
        <f>SUM('㈱塩釜:牡鹿'!T66)</f>
        <v>0</v>
      </c>
      <c r="U66" s="1">
        <f>SUM('㈱塩釜:牡鹿'!U66)</f>
        <v>0</v>
      </c>
      <c r="V66" s="1">
        <f>SUM('㈱塩釜:牡鹿'!V66)</f>
        <v>0</v>
      </c>
      <c r="W66" s="1">
        <f>SUM('㈱塩釜:牡鹿'!W66)</f>
        <v>0</v>
      </c>
      <c r="X66" s="4">
        <f>SUM('㈱塩釜:牡鹿'!X66)</f>
        <v>0</v>
      </c>
      <c r="Y66" s="1">
        <f>SUM('㈱塩釜:牡鹿'!Y66)</f>
        <v>0</v>
      </c>
      <c r="Z66" s="1">
        <f>SUM('㈱塩釜:牡鹿'!Z66)</f>
        <v>0</v>
      </c>
      <c r="AA66" s="1">
        <f>SUM('㈱塩釜:牡鹿'!AA66)</f>
        <v>0</v>
      </c>
      <c r="AB66" s="1">
        <f>SUM('㈱塩釜:牡鹿'!AB66)</f>
        <v>0</v>
      </c>
      <c r="AC66" s="1">
        <f>SUM('㈱塩釜:牡鹿'!AC66)</f>
        <v>0</v>
      </c>
      <c r="AD66" s="1">
        <f>SUM('㈱塩釜:牡鹿'!AD66)</f>
        <v>0</v>
      </c>
      <c r="AE66" s="1">
        <f>SUM('㈱塩釜:牡鹿'!AE66)</f>
        <v>0</v>
      </c>
      <c r="AF66" s="1">
        <f>SUM('㈱塩釜:牡鹿'!AF66)</f>
        <v>0</v>
      </c>
      <c r="AG66" s="1">
        <f>SUM('㈱塩釜:牡鹿'!AG66)</f>
        <v>0</v>
      </c>
      <c r="AH66" s="1">
        <f>SUM('㈱塩釜:牡鹿'!AH66)</f>
        <v>0</v>
      </c>
      <c r="AI66" s="1">
        <f>SUM('㈱塩釜:牡鹿'!AI66)</f>
        <v>0</v>
      </c>
      <c r="AJ66" s="1">
        <f>SUM('㈱塩釜:牡鹿'!AJ66)</f>
        <v>0</v>
      </c>
      <c r="AK66" s="1">
        <f>SUM('㈱塩釜:牡鹿'!AK66)</f>
        <v>0</v>
      </c>
      <c r="AL66" s="1">
        <f>SUM('㈱塩釜:牡鹿'!AL66)</f>
        <v>0</v>
      </c>
      <c r="AM66" s="1">
        <f>SUM('㈱塩釜:牡鹿'!AM66)</f>
        <v>0</v>
      </c>
      <c r="AN66" s="311">
        <f>SUM('㈱塩釜:牡鹿'!AN66)</f>
        <v>0</v>
      </c>
      <c r="AO66" s="311">
        <f>SUM('㈱塩釜:牡鹿'!AO66)</f>
        <v>0</v>
      </c>
      <c r="AP66" s="311">
        <f>SUM('㈱塩釜:牡鹿'!AP66)</f>
        <v>0</v>
      </c>
      <c r="AQ66" s="203" t="s">
        <v>23</v>
      </c>
      <c r="AR66" s="490" t="s">
        <v>68</v>
      </c>
      <c r="AS66" s="43" t="s">
        <v>67</v>
      </c>
      <c r="AT66" s="20"/>
    </row>
    <row r="67" spans="1:46" ht="18.75">
      <c r="A67" s="48" t="s">
        <v>49</v>
      </c>
      <c r="B67" s="491"/>
      <c r="C67" s="64" t="s">
        <v>24</v>
      </c>
      <c r="D67" s="2">
        <f>SUM('㈱塩釜:牡鹿'!D67)</f>
        <v>0</v>
      </c>
      <c r="E67" s="2">
        <f>SUM('㈱塩釜:牡鹿'!E67)</f>
        <v>0</v>
      </c>
      <c r="F67" s="2">
        <f>SUM('㈱塩釜:牡鹿'!F67)</f>
        <v>0</v>
      </c>
      <c r="G67" s="2">
        <f>SUM('㈱塩釜:牡鹿'!G67)</f>
        <v>0</v>
      </c>
      <c r="H67" s="2">
        <f>SUM('㈱塩釜:牡鹿'!H67)</f>
        <v>0</v>
      </c>
      <c r="I67" s="2">
        <f>SUM('㈱塩釜:牡鹿'!I67)</f>
        <v>0</v>
      </c>
      <c r="J67" s="2">
        <f>SUM('㈱塩釜:牡鹿'!J67)</f>
        <v>0</v>
      </c>
      <c r="K67" s="2">
        <f>SUM('㈱塩釜:牡鹿'!K67)</f>
        <v>0</v>
      </c>
      <c r="L67" s="2">
        <f>SUM('㈱塩釜:牡鹿'!L67)</f>
        <v>0</v>
      </c>
      <c r="M67" s="2">
        <f>SUM('㈱塩釜:牡鹿'!M67)</f>
        <v>0</v>
      </c>
      <c r="N67" s="2">
        <f>SUM('㈱塩釜:牡鹿'!N67)</f>
        <v>0</v>
      </c>
      <c r="O67" s="2">
        <f>SUM('㈱塩釜:牡鹿'!O67)</f>
        <v>0</v>
      </c>
      <c r="P67" s="2">
        <f>SUM('㈱塩釜:牡鹿'!P67)</f>
        <v>0</v>
      </c>
      <c r="Q67" s="2">
        <f>SUM('㈱塩釜:牡鹿'!Q67)</f>
        <v>0</v>
      </c>
      <c r="R67" s="2">
        <f>SUM('㈱塩釜:牡鹿'!R67)</f>
        <v>0</v>
      </c>
      <c r="S67" s="2">
        <f>SUM('㈱塩釜:牡鹿'!S67)</f>
        <v>0</v>
      </c>
      <c r="T67" s="2">
        <f>SUM('㈱塩釜:牡鹿'!T67)</f>
        <v>0</v>
      </c>
      <c r="U67" s="2">
        <f>SUM('㈱塩釜:牡鹿'!U67)</f>
        <v>0</v>
      </c>
      <c r="V67" s="2">
        <f>SUM('㈱塩釜:牡鹿'!V67)</f>
        <v>0</v>
      </c>
      <c r="W67" s="2">
        <f>SUM('㈱塩釜:牡鹿'!W67)</f>
        <v>0</v>
      </c>
      <c r="X67" s="5">
        <f>SUM('㈱塩釜:牡鹿'!X67)</f>
        <v>0</v>
      </c>
      <c r="Y67" s="2">
        <f>SUM('㈱塩釜:牡鹿'!Y67)</f>
        <v>0</v>
      </c>
      <c r="Z67" s="2">
        <f>SUM('㈱塩釜:牡鹿'!Z67)</f>
        <v>0</v>
      </c>
      <c r="AA67" s="2">
        <f>SUM('㈱塩釜:牡鹿'!AA67)</f>
        <v>0</v>
      </c>
      <c r="AB67" s="2">
        <f>SUM('㈱塩釜:牡鹿'!AB67)</f>
        <v>0</v>
      </c>
      <c r="AC67" s="2">
        <f>SUM('㈱塩釜:牡鹿'!AC67)</f>
        <v>0</v>
      </c>
      <c r="AD67" s="2">
        <f>SUM('㈱塩釜:牡鹿'!AD67)</f>
        <v>0</v>
      </c>
      <c r="AE67" s="2">
        <f>SUM('㈱塩釜:牡鹿'!AE67)</f>
        <v>0</v>
      </c>
      <c r="AF67" s="2">
        <f>SUM('㈱塩釜:牡鹿'!AF67)</f>
        <v>0</v>
      </c>
      <c r="AG67" s="2">
        <f>SUM('㈱塩釜:牡鹿'!AG67)</f>
        <v>0</v>
      </c>
      <c r="AH67" s="2">
        <f>SUM('㈱塩釜:牡鹿'!AH67)</f>
        <v>0</v>
      </c>
      <c r="AI67" s="2">
        <f>SUM('㈱塩釜:牡鹿'!AI67)</f>
        <v>0</v>
      </c>
      <c r="AJ67" s="2">
        <f>SUM('㈱塩釜:牡鹿'!AJ67)</f>
        <v>0</v>
      </c>
      <c r="AK67" s="2">
        <f>SUM('㈱塩釜:牡鹿'!AK67)</f>
        <v>0</v>
      </c>
      <c r="AL67" s="2">
        <f>SUM('㈱塩釜:牡鹿'!AL67)</f>
        <v>0</v>
      </c>
      <c r="AM67" s="2">
        <f>SUM('㈱塩釜:牡鹿'!AM67)</f>
        <v>0</v>
      </c>
      <c r="AN67" s="317">
        <f>SUM('㈱塩釜:牡鹿'!AN67)</f>
        <v>0</v>
      </c>
      <c r="AO67" s="317">
        <f>SUM('㈱塩釜:牡鹿'!AO67)</f>
        <v>0</v>
      </c>
      <c r="AP67" s="317">
        <f>SUM('㈱塩釜:牡鹿'!AP67)</f>
        <v>0</v>
      </c>
      <c r="AQ67" s="49" t="s">
        <v>24</v>
      </c>
      <c r="AR67" s="491"/>
      <c r="AS67" s="50" t="s">
        <v>49</v>
      </c>
      <c r="AT67" s="20"/>
    </row>
    <row r="68" spans="1:46" s="322" customFormat="1" ht="18.75">
      <c r="A68" s="450" t="s">
        <v>94</v>
      </c>
      <c r="B68" s="451"/>
      <c r="C68" s="378" t="s">
        <v>23</v>
      </c>
      <c r="D68" s="311">
        <f>SUM('㈱塩釜:牡鹿'!D68)</f>
        <v>8520</v>
      </c>
      <c r="E68" s="311">
        <f>SUM('㈱塩釜:牡鹿'!E68)</f>
        <v>8069.824089999999</v>
      </c>
      <c r="F68" s="311">
        <f>SUM('㈱塩釜:牡鹿'!F68)</f>
        <v>1891739.675756969</v>
      </c>
      <c r="G68" s="311">
        <f>SUM('㈱塩釜:牡鹿'!G68)</f>
        <v>6618</v>
      </c>
      <c r="H68" s="311">
        <f>SUM('㈱塩釜:牡鹿'!H68)</f>
        <v>3503.4297000000006</v>
      </c>
      <c r="I68" s="311">
        <f>SUM('㈱塩釜:牡鹿'!I68)</f>
        <v>1085319.9135537809</v>
      </c>
      <c r="J68" s="311">
        <f>SUM('㈱塩釜:牡鹿'!J68)</f>
        <v>7573</v>
      </c>
      <c r="K68" s="311">
        <f>SUM('㈱塩釜:牡鹿'!K68)</f>
        <v>8803.670839999999</v>
      </c>
      <c r="L68" s="311">
        <f>SUM('㈱塩釜:牡鹿'!L68)</f>
        <v>1931497.6218068276</v>
      </c>
      <c r="M68" s="311">
        <f>SUM('㈱塩釜:牡鹿'!M68)</f>
        <v>8644</v>
      </c>
      <c r="N68" s="311">
        <f>SUM('㈱塩釜:牡鹿'!N68)</f>
        <v>8790.38966</v>
      </c>
      <c r="O68" s="311">
        <f>SUM('㈱塩釜:牡鹿'!O68)</f>
        <v>2732425.440936862</v>
      </c>
      <c r="P68" s="311">
        <f>SUM('㈱塩釜:牡鹿'!P68)</f>
        <v>11691</v>
      </c>
      <c r="Q68" s="311">
        <f>SUM('㈱塩釜:牡鹿'!Q68)</f>
        <v>12602.082120000001</v>
      </c>
      <c r="R68" s="311">
        <f>SUM('㈱塩釜:牡鹿'!R68)</f>
        <v>3478057.7661236385</v>
      </c>
      <c r="S68" s="311">
        <f>SUM('㈱塩釜:牡鹿'!S68)</f>
        <v>12972</v>
      </c>
      <c r="T68" s="311">
        <f>SUM('㈱塩釜:牡鹿'!T68)</f>
        <v>14095.338129999998</v>
      </c>
      <c r="U68" s="311">
        <f>SUM('㈱塩釜:牡鹿'!U68)</f>
        <v>4916040.384614417</v>
      </c>
      <c r="V68" s="311">
        <f>SUM('㈱塩釜:牡鹿'!V68)</f>
        <v>11510</v>
      </c>
      <c r="W68" s="311">
        <f>SUM('㈱塩釜:牡鹿'!W68)</f>
        <v>11911.829409999998</v>
      </c>
      <c r="X68" s="379">
        <f>SUM('㈱塩釜:牡鹿'!X68)</f>
        <v>4240288.839228685</v>
      </c>
      <c r="Y68" s="311">
        <f>SUM('㈱塩釜:牡鹿'!Y68)</f>
        <v>7413</v>
      </c>
      <c r="Z68" s="311">
        <f>SUM('㈱塩釜:牡鹿'!Z68)</f>
        <v>4592.99564</v>
      </c>
      <c r="AA68" s="311">
        <f>SUM('㈱塩釜:牡鹿'!AA68)</f>
        <v>1629191.0828941872</v>
      </c>
      <c r="AB68" s="311">
        <f>SUM('㈱塩釜:牡鹿'!AB68)</f>
        <v>10896</v>
      </c>
      <c r="AC68" s="311">
        <f>SUM('㈱塩釜:牡鹿'!AC68)</f>
        <v>7844.846580000001</v>
      </c>
      <c r="AD68" s="311">
        <f>SUM('㈱塩釜:牡鹿'!AD68)</f>
        <v>2560888.0170171442</v>
      </c>
      <c r="AE68" s="311">
        <f>SUM('㈱塩釜:牡鹿'!AE68)</f>
        <v>20681</v>
      </c>
      <c r="AF68" s="311">
        <f>SUM('㈱塩釜:牡鹿'!AF68)</f>
        <v>11583.3522</v>
      </c>
      <c r="AG68" s="311">
        <f>SUM('㈱塩釜:牡鹿'!AG68)</f>
        <v>4510665.554770127</v>
      </c>
      <c r="AH68" s="311">
        <f>SUM('㈱塩釜:牡鹿'!AH68)</f>
        <v>18303</v>
      </c>
      <c r="AI68" s="311">
        <f>SUM('㈱塩釜:牡鹿'!AI68)</f>
        <v>13614.62216</v>
      </c>
      <c r="AJ68" s="311">
        <f>SUM('㈱塩釜:牡鹿'!AJ68)</f>
        <v>3434118.365118527</v>
      </c>
      <c r="AK68" s="311">
        <f>SUM('㈱塩釜:牡鹿'!AK68)</f>
        <v>11902</v>
      </c>
      <c r="AL68" s="311">
        <f>SUM('㈱塩釜:牡鹿'!AL68)</f>
        <v>11513.67887</v>
      </c>
      <c r="AM68" s="311">
        <f>SUM('㈱塩釜:牡鹿'!AM68)</f>
        <v>2278848.581067923</v>
      </c>
      <c r="AN68" s="311">
        <f>SUM('㈱塩釜:牡鹿'!AN68)</f>
        <v>136638</v>
      </c>
      <c r="AO68" s="311">
        <f>SUM('㈱塩釜:牡鹿'!AO68)</f>
        <v>116926.05940000001</v>
      </c>
      <c r="AP68" s="311">
        <f>SUM('㈱塩釜:牡鹿'!AP68)</f>
        <v>34689081.242889084</v>
      </c>
      <c r="AQ68" s="305" t="s">
        <v>23</v>
      </c>
      <c r="AR68" s="459" t="s">
        <v>76</v>
      </c>
      <c r="AS68" s="460"/>
      <c r="AT68" s="301"/>
    </row>
    <row r="69" spans="1:46" s="322" customFormat="1" ht="18.75">
      <c r="A69" s="452"/>
      <c r="B69" s="453"/>
      <c r="C69" s="380" t="s">
        <v>24</v>
      </c>
      <c r="D69" s="317">
        <f>SUM('㈱塩釜:牡鹿'!D69)</f>
        <v>561</v>
      </c>
      <c r="E69" s="317">
        <f>SUM('㈱塩釜:牡鹿'!E69)</f>
        <v>9008.763299999999</v>
      </c>
      <c r="F69" s="317">
        <f>SUM('㈱塩釜:牡鹿'!F69)</f>
        <v>1055904.0472430307</v>
      </c>
      <c r="G69" s="317">
        <f>SUM('㈱塩釜:牡鹿'!G69)</f>
        <v>510</v>
      </c>
      <c r="H69" s="317">
        <f>SUM('㈱塩釜:牡鹿'!H69)</f>
        <v>10587.9573</v>
      </c>
      <c r="I69" s="317">
        <f>SUM('㈱塩釜:牡鹿'!I69)</f>
        <v>1112638.8694462194</v>
      </c>
      <c r="J69" s="317">
        <f>SUM('㈱塩釜:牡鹿'!J69)</f>
        <v>613</v>
      </c>
      <c r="K69" s="317">
        <f>SUM('㈱塩釜:牡鹿'!K69)</f>
        <v>5651.4597</v>
      </c>
      <c r="L69" s="317">
        <f>SUM('㈱塩釜:牡鹿'!L69)</f>
        <v>826999.9731931722</v>
      </c>
      <c r="M69" s="317">
        <f>SUM('㈱塩釜:牡鹿'!M69)</f>
        <v>629</v>
      </c>
      <c r="N69" s="317">
        <f>SUM('㈱塩釜:牡鹿'!N69)</f>
        <v>1548.8105</v>
      </c>
      <c r="O69" s="317">
        <f>SUM('㈱塩釜:牡鹿'!O69)</f>
        <v>663401.6560631382</v>
      </c>
      <c r="P69" s="317">
        <f>SUM('㈱塩釜:牡鹿'!P69)</f>
        <v>850</v>
      </c>
      <c r="Q69" s="317">
        <f>SUM('㈱塩釜:牡鹿'!Q69)</f>
        <v>5592.9774</v>
      </c>
      <c r="R69" s="317">
        <f>SUM('㈱塩釜:牡鹿'!R69)</f>
        <v>1689129.3418763615</v>
      </c>
      <c r="S69" s="317">
        <f>SUM('㈱塩釜:牡鹿'!S69)</f>
        <v>870</v>
      </c>
      <c r="T69" s="317">
        <f>SUM('㈱塩釜:牡鹿'!T69)</f>
        <v>11920.7047</v>
      </c>
      <c r="U69" s="317">
        <f>SUM('㈱塩釜:牡鹿'!U69)</f>
        <v>2415435.8133855825</v>
      </c>
      <c r="V69" s="317">
        <f>SUM('㈱塩釜:牡鹿'!V69)</f>
        <v>1193</v>
      </c>
      <c r="W69" s="317">
        <f>SUM('㈱塩釜:牡鹿'!W69)</f>
        <v>23043.577900000004</v>
      </c>
      <c r="X69" s="381">
        <f>SUM('㈱塩釜:牡鹿'!X69)</f>
        <v>4972290.192771316</v>
      </c>
      <c r="Y69" s="317">
        <f>SUM('㈱塩釜:牡鹿'!Y69)</f>
        <v>844</v>
      </c>
      <c r="Z69" s="317">
        <f>SUM('㈱塩釜:牡鹿'!Z69)</f>
        <v>7624.047200000001</v>
      </c>
      <c r="AA69" s="317">
        <f>SUM('㈱塩釜:牡鹿'!AA69)</f>
        <v>3147085.505105813</v>
      </c>
      <c r="AB69" s="317">
        <f>SUM('㈱塩釜:牡鹿'!AB69)</f>
        <v>990</v>
      </c>
      <c r="AC69" s="317">
        <f>SUM('㈱塩釜:牡鹿'!AC69)</f>
        <v>6980.0817</v>
      </c>
      <c r="AD69" s="317">
        <f>SUM('㈱塩釜:牡鹿'!AD69)</f>
        <v>2777282.0079828557</v>
      </c>
      <c r="AE69" s="317">
        <f>SUM('㈱塩釜:牡鹿'!AE69)</f>
        <v>1053</v>
      </c>
      <c r="AF69" s="317">
        <f>SUM('㈱塩釜:牡鹿'!AF69)</f>
        <v>13539.45853</v>
      </c>
      <c r="AG69" s="317">
        <f>SUM('㈱塩釜:牡鹿'!AG69)</f>
        <v>3178514.314229873</v>
      </c>
      <c r="AH69" s="317">
        <f>SUM('㈱塩釜:牡鹿'!AH69)</f>
        <v>996</v>
      </c>
      <c r="AI69" s="317">
        <f>SUM('㈱塩釜:牡鹿'!AI69)</f>
        <v>24223.74794</v>
      </c>
      <c r="AJ69" s="317">
        <f>SUM('㈱塩釜:牡鹿'!AJ69)</f>
        <v>3679469.460881473</v>
      </c>
      <c r="AK69" s="317">
        <f>SUM('㈱塩釜:牡鹿'!AK69)</f>
        <v>769</v>
      </c>
      <c r="AL69" s="317">
        <f>SUM('㈱塩釜:牡鹿'!AL69)</f>
        <v>16324.84102</v>
      </c>
      <c r="AM69" s="317">
        <f>SUM('㈱塩釜:牡鹿'!AM69)</f>
        <v>2083497.0009320765</v>
      </c>
      <c r="AN69" s="317">
        <f>SUM('㈱塩釜:牡鹿'!AN69)</f>
        <v>9878</v>
      </c>
      <c r="AO69" s="317">
        <f>SUM('㈱塩釜:牡鹿'!AO69)</f>
        <v>136046.42719</v>
      </c>
      <c r="AP69" s="317">
        <f>SUM('㈱塩釜:牡鹿'!AP69)</f>
        <v>27601648.183110915</v>
      </c>
      <c r="AQ69" s="318" t="s">
        <v>24</v>
      </c>
      <c r="AR69" s="461"/>
      <c r="AS69" s="462"/>
      <c r="AT69" s="301"/>
    </row>
    <row r="70" spans="1:46" ht="19.5" thickBot="1">
      <c r="A70" s="528" t="s">
        <v>96</v>
      </c>
      <c r="B70" s="529" t="s">
        <v>69</v>
      </c>
      <c r="C70" s="16"/>
      <c r="D70" s="8">
        <f>SUM('㈱塩釜:牡鹿'!D70)</f>
        <v>0</v>
      </c>
      <c r="E70" s="9">
        <f>SUM('㈱塩釜:牡鹿'!E70)</f>
        <v>0</v>
      </c>
      <c r="F70" s="9">
        <f>SUM('㈱塩釜:牡鹿'!F70)</f>
        <v>0</v>
      </c>
      <c r="G70" s="8">
        <f>SUM('㈱塩釜:牡鹿'!G70)</f>
        <v>0</v>
      </c>
      <c r="H70" s="9">
        <f>SUM('㈱塩釜:牡鹿'!H70)</f>
        <v>0</v>
      </c>
      <c r="I70" s="9">
        <f>SUM('㈱塩釜:牡鹿'!I70)</f>
        <v>0</v>
      </c>
      <c r="J70" s="8">
        <f>SUM('㈱塩釜:牡鹿'!J70)</f>
        <v>0</v>
      </c>
      <c r="K70" s="9">
        <f>SUM('㈱塩釜:牡鹿'!K70)</f>
        <v>0</v>
      </c>
      <c r="L70" s="9">
        <f>SUM('㈱塩釜:牡鹿'!L70)</f>
        <v>0</v>
      </c>
      <c r="M70" s="8">
        <f>SUM('㈱塩釜:牡鹿'!M70)</f>
        <v>0</v>
      </c>
      <c r="N70" s="9">
        <f>SUM('㈱塩釜:牡鹿'!N70)</f>
        <v>0</v>
      </c>
      <c r="O70" s="9">
        <f>SUM('㈱塩釜:牡鹿'!O70)</f>
        <v>0</v>
      </c>
      <c r="P70" s="8">
        <f>SUM('㈱塩釜:牡鹿'!P70)</f>
        <v>0</v>
      </c>
      <c r="Q70" s="9">
        <f>SUM('㈱塩釜:牡鹿'!Q70)</f>
        <v>0</v>
      </c>
      <c r="R70" s="9">
        <f>SUM('㈱塩釜:牡鹿'!R70)</f>
        <v>0</v>
      </c>
      <c r="S70" s="8">
        <f>SUM('㈱塩釜:牡鹿'!S70)</f>
        <v>0</v>
      </c>
      <c r="T70" s="9">
        <f>SUM('㈱塩釜:牡鹿'!T70)</f>
        <v>0</v>
      </c>
      <c r="U70" s="9">
        <f>SUM('㈱塩釜:牡鹿'!U70)</f>
        <v>0</v>
      </c>
      <c r="V70" s="8">
        <f>SUM('㈱塩釜:牡鹿'!V70)</f>
        <v>0</v>
      </c>
      <c r="W70" s="9">
        <f>SUM('㈱塩釜:牡鹿'!W70)</f>
        <v>0</v>
      </c>
      <c r="X70" s="10">
        <f>SUM('㈱塩釜:牡鹿'!X70)</f>
        <v>0</v>
      </c>
      <c r="Y70" s="8">
        <f>SUM('㈱塩釜:牡鹿'!Y70)</f>
        <v>0</v>
      </c>
      <c r="Z70" s="9">
        <f>SUM('㈱塩釜:牡鹿'!Z70)</f>
        <v>0</v>
      </c>
      <c r="AA70" s="9">
        <f>SUM('㈱塩釜:牡鹿'!AA70)</f>
        <v>0</v>
      </c>
      <c r="AB70" s="8">
        <f>SUM('㈱塩釜:牡鹿'!AB70)</f>
        <v>0</v>
      </c>
      <c r="AC70" s="9">
        <f>SUM('㈱塩釜:牡鹿'!AC70)</f>
        <v>0</v>
      </c>
      <c r="AD70" s="9">
        <f>SUM('㈱塩釜:牡鹿'!AD70)</f>
        <v>0</v>
      </c>
      <c r="AE70" s="8">
        <f>SUM('㈱塩釜:牡鹿'!AE70)</f>
        <v>0</v>
      </c>
      <c r="AF70" s="9">
        <f>SUM('㈱塩釜:牡鹿'!AF70)</f>
        <v>0</v>
      </c>
      <c r="AG70" s="9">
        <f>SUM('㈱塩釜:牡鹿'!AG70)</f>
        <v>0</v>
      </c>
      <c r="AH70" s="8">
        <f>SUM('㈱塩釜:牡鹿'!AH70)</f>
        <v>0</v>
      </c>
      <c r="AI70" s="9">
        <f>SUM('㈱塩釜:牡鹿'!AI70)</f>
        <v>0</v>
      </c>
      <c r="AJ70" s="9">
        <f>SUM('㈱塩釜:牡鹿'!AJ70)</f>
        <v>0</v>
      </c>
      <c r="AK70" s="8">
        <f>SUM('㈱塩釜:牡鹿'!AK70)</f>
        <v>0</v>
      </c>
      <c r="AL70" s="9">
        <f>SUM('㈱塩釜:牡鹿'!AL70)</f>
        <v>0</v>
      </c>
      <c r="AM70" s="9">
        <f>SUM('㈱塩釜:牡鹿'!AM70)</f>
        <v>0</v>
      </c>
      <c r="AN70" s="325">
        <f>SUM('㈱塩釜:牡鹿'!AN70)</f>
        <v>0</v>
      </c>
      <c r="AO70" s="325">
        <f>SUM('㈱塩釜:牡鹿'!AO70)</f>
        <v>0</v>
      </c>
      <c r="AP70" s="325">
        <f>SUM('㈱塩釜:牡鹿'!AP70)</f>
        <v>0</v>
      </c>
      <c r="AQ70" s="525" t="s">
        <v>96</v>
      </c>
      <c r="AR70" s="526" t="s">
        <v>69</v>
      </c>
      <c r="AS70" s="527"/>
      <c r="AT70" s="20"/>
    </row>
    <row r="71" spans="1:46" s="322" customFormat="1" ht="19.5" thickBot="1">
      <c r="A71" s="468" t="s">
        <v>98</v>
      </c>
      <c r="B71" s="469" t="s">
        <v>70</v>
      </c>
      <c r="C71" s="431"/>
      <c r="D71" s="325">
        <f>SUM('㈱塩釜:牡鹿'!D71)</f>
        <v>9081</v>
      </c>
      <c r="E71" s="325">
        <f>SUM('㈱塩釜:牡鹿'!E71)</f>
        <v>17078.58739</v>
      </c>
      <c r="F71" s="325">
        <f>SUM('㈱塩釜:牡鹿'!F71)</f>
        <v>2947643.7229999998</v>
      </c>
      <c r="G71" s="325">
        <f>SUM('㈱塩釜:牡鹿'!G71)</f>
        <v>7128</v>
      </c>
      <c r="H71" s="325">
        <f>SUM('㈱塩釜:牡鹿'!H71)</f>
        <v>14091.386999999995</v>
      </c>
      <c r="I71" s="325">
        <f>SUM('㈱塩釜:牡鹿'!I71)</f>
        <v>2197958.7830000008</v>
      </c>
      <c r="J71" s="325">
        <f>SUM('㈱塩釜:牡鹿'!J71)</f>
        <v>8186</v>
      </c>
      <c r="K71" s="325">
        <f>SUM('㈱塩釜:牡鹿'!K71)</f>
        <v>14455.13054</v>
      </c>
      <c r="L71" s="325">
        <f>SUM('㈱塩釜:牡鹿'!L71)</f>
        <v>2758497.5950000007</v>
      </c>
      <c r="M71" s="325">
        <f>SUM('㈱塩釜:牡鹿'!M71)</f>
        <v>9273</v>
      </c>
      <c r="N71" s="325">
        <f>SUM('㈱塩釜:牡鹿'!N71)</f>
        <v>10339.20016</v>
      </c>
      <c r="O71" s="325">
        <f>SUM('㈱塩釜:牡鹿'!O71)</f>
        <v>3395827.0970000005</v>
      </c>
      <c r="P71" s="325">
        <f>SUM('㈱塩釜:牡鹿'!P71)</f>
        <v>12541</v>
      </c>
      <c r="Q71" s="325">
        <f>SUM('㈱塩釜:牡鹿'!Q71)</f>
        <v>18195.059519999995</v>
      </c>
      <c r="R71" s="325">
        <f>SUM('㈱塩釜:牡鹿'!R71)</f>
        <v>5167187.107999999</v>
      </c>
      <c r="S71" s="325">
        <f>SUM('㈱塩釜:牡鹿'!S71)</f>
        <v>13842</v>
      </c>
      <c r="T71" s="325">
        <f>SUM('㈱塩釜:牡鹿'!T71)</f>
        <v>26016.04283</v>
      </c>
      <c r="U71" s="325">
        <f>SUM('㈱塩釜:牡鹿'!U71)</f>
        <v>7331476.197999999</v>
      </c>
      <c r="V71" s="325">
        <f>SUM('㈱塩釜:牡鹿'!V71)</f>
        <v>12703</v>
      </c>
      <c r="W71" s="325">
        <f>SUM('㈱塩釜:牡鹿'!W71)</f>
        <v>34955.40731</v>
      </c>
      <c r="X71" s="435">
        <f>SUM('㈱塩釜:牡鹿'!X71)</f>
        <v>9212579.032</v>
      </c>
      <c r="Y71" s="325">
        <f>SUM('㈱塩釜:牡鹿'!Y71)</f>
        <v>8257</v>
      </c>
      <c r="Z71" s="325">
        <f>SUM('㈱塩釜:牡鹿'!Z71)</f>
        <v>12217.042839999998</v>
      </c>
      <c r="AA71" s="325">
        <f>SUM('㈱塩釜:牡鹿'!AA71)</f>
        <v>4776276.588</v>
      </c>
      <c r="AB71" s="325">
        <f>SUM('㈱塩釜:牡鹿'!AB71)</f>
        <v>11886</v>
      </c>
      <c r="AC71" s="325">
        <f>SUM('㈱塩釜:牡鹿'!AC71)</f>
        <v>14824.92828</v>
      </c>
      <c r="AD71" s="325">
        <f>SUM('㈱塩釜:牡鹿'!AD71)</f>
        <v>5338170.024999999</v>
      </c>
      <c r="AE71" s="325">
        <f>SUM('㈱塩釜:牡鹿'!AE71)</f>
        <v>21734</v>
      </c>
      <c r="AF71" s="325">
        <f>SUM('㈱塩釜:牡鹿'!AF71)</f>
        <v>25122.810729999997</v>
      </c>
      <c r="AG71" s="325">
        <f>SUM('㈱塩釜:牡鹿'!AG71)</f>
        <v>7689179.869</v>
      </c>
      <c r="AH71" s="325">
        <f>SUM('㈱塩釜:牡鹿'!AH71)</f>
        <v>19299</v>
      </c>
      <c r="AI71" s="325">
        <f>SUM('㈱塩釜:牡鹿'!AI71)</f>
        <v>37838.3701</v>
      </c>
      <c r="AJ71" s="325">
        <f>SUM('㈱塩釜:牡鹿'!AJ71)</f>
        <v>7113587.826000001</v>
      </c>
      <c r="AK71" s="325">
        <f>SUM('㈱塩釜:牡鹿'!AK71)</f>
        <v>12671</v>
      </c>
      <c r="AL71" s="325">
        <f>SUM('㈱塩釜:牡鹿'!AL71)</f>
        <v>27838.519889999996</v>
      </c>
      <c r="AM71" s="325">
        <f>SUM('㈱塩釜:牡鹿'!AM71)</f>
        <v>4362345.582</v>
      </c>
      <c r="AN71" s="325">
        <f>SUM('㈱塩釜:牡鹿'!AN71)</f>
        <v>146601</v>
      </c>
      <c r="AO71" s="325">
        <f>SUM('㈱塩釜:牡鹿'!AO71)</f>
        <v>252972.48658999996</v>
      </c>
      <c r="AP71" s="325">
        <f>SUM('㈱塩釜:牡鹿'!AP71)</f>
        <v>62290729.42600001</v>
      </c>
      <c r="AQ71" s="456" t="s">
        <v>98</v>
      </c>
      <c r="AR71" s="457" t="s">
        <v>70</v>
      </c>
      <c r="AS71" s="458" t="s">
        <v>0</v>
      </c>
      <c r="AT71" s="301"/>
    </row>
    <row r="72" spans="24:44" ht="18.75">
      <c r="X72" s="58"/>
      <c r="AN72" s="334"/>
      <c r="AR72" s="65" t="s">
        <v>86</v>
      </c>
    </row>
  </sheetData>
  <sheetProtection/>
  <mergeCells count="67">
    <mergeCell ref="B12:B13"/>
    <mergeCell ref="B14:B15"/>
    <mergeCell ref="A1:X1"/>
    <mergeCell ref="B6:B7"/>
    <mergeCell ref="B8:B9"/>
    <mergeCell ref="B10:B11"/>
    <mergeCell ref="B54:B55"/>
    <mergeCell ref="B16:B17"/>
    <mergeCell ref="B18:B19"/>
    <mergeCell ref="B20:B21"/>
    <mergeCell ref="B34:B35"/>
    <mergeCell ref="B22:B23"/>
    <mergeCell ref="B24:B25"/>
    <mergeCell ref="B26:B27"/>
    <mergeCell ref="B28:B29"/>
    <mergeCell ref="B30:B31"/>
    <mergeCell ref="B52:B53"/>
    <mergeCell ref="B44:B45"/>
    <mergeCell ref="AR20:AR21"/>
    <mergeCell ref="AR22:AR23"/>
    <mergeCell ref="AR40:AR41"/>
    <mergeCell ref="B36:B37"/>
    <mergeCell ref="B38:B39"/>
    <mergeCell ref="B32:B33"/>
    <mergeCell ref="B40:B41"/>
    <mergeCell ref="B42:B43"/>
    <mergeCell ref="AR42:AR43"/>
    <mergeCell ref="AR44:AR45"/>
    <mergeCell ref="AR26:AR27"/>
    <mergeCell ref="AR28:AR29"/>
    <mergeCell ref="AR30:AR31"/>
    <mergeCell ref="AR32:AR33"/>
    <mergeCell ref="AR34:AR35"/>
    <mergeCell ref="AR14:AR15"/>
    <mergeCell ref="AR16:AR17"/>
    <mergeCell ref="AR18:AR19"/>
    <mergeCell ref="AR24:AR25"/>
    <mergeCell ref="AR6:AR7"/>
    <mergeCell ref="AR8:AR9"/>
    <mergeCell ref="AR10:AR11"/>
    <mergeCell ref="AR12:AR13"/>
    <mergeCell ref="AR46:AR47"/>
    <mergeCell ref="AR54:AR55"/>
    <mergeCell ref="AR56:AS57"/>
    <mergeCell ref="AR59:AS59"/>
    <mergeCell ref="B64:B65"/>
    <mergeCell ref="A56:B57"/>
    <mergeCell ref="A59:B59"/>
    <mergeCell ref="B46:B47"/>
    <mergeCell ref="B48:B49"/>
    <mergeCell ref="B50:B51"/>
    <mergeCell ref="AR48:AR49"/>
    <mergeCell ref="AR50:AR51"/>
    <mergeCell ref="AR52:AR53"/>
    <mergeCell ref="AR36:AR37"/>
    <mergeCell ref="AR38:AR39"/>
    <mergeCell ref="B66:B67"/>
    <mergeCell ref="AR66:AR67"/>
    <mergeCell ref="AR62:AS62"/>
    <mergeCell ref="AR64:AR65"/>
    <mergeCell ref="A62:B62"/>
    <mergeCell ref="AQ70:AS70"/>
    <mergeCell ref="AQ71:AS71"/>
    <mergeCell ref="A68:B69"/>
    <mergeCell ref="A70:B70"/>
    <mergeCell ref="A71:B71"/>
    <mergeCell ref="AR68:AS69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8" scale="52" r:id="rId1"/>
  <colBreaks count="1" manualBreakCount="1">
    <brk id="24" max="7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T72"/>
  <sheetViews>
    <sheetView zoomScale="60" zoomScaleNormal="60" zoomScalePageLayoutView="0" workbookViewId="0" topLeftCell="AB48">
      <selection activeCell="AL77" sqref="AL77"/>
    </sheetView>
  </sheetViews>
  <sheetFormatPr defaultColWidth="10.625" defaultRowHeight="13.5"/>
  <cols>
    <col min="1" max="1" width="5.75390625" style="14" customWidth="1"/>
    <col min="2" max="2" width="20.625" style="14" customWidth="1"/>
    <col min="3" max="3" width="9.625" style="14" customWidth="1"/>
    <col min="4" max="4" width="13.375" style="13" bestFit="1" customWidth="1"/>
    <col min="5" max="5" width="15.25390625" style="13" customWidth="1"/>
    <col min="6" max="6" width="18.125" style="13" bestFit="1" customWidth="1"/>
    <col min="7" max="8" width="15.25390625" style="13" bestFit="1" customWidth="1"/>
    <col min="9" max="9" width="18.125" style="13" bestFit="1" customWidth="1"/>
    <col min="10" max="10" width="15.25390625" style="13" bestFit="1" customWidth="1"/>
    <col min="11" max="11" width="16.625" style="13" customWidth="1"/>
    <col min="12" max="12" width="18.125" style="13" bestFit="1" customWidth="1"/>
    <col min="13" max="13" width="15.25390625" style="13" bestFit="1" customWidth="1"/>
    <col min="14" max="14" width="16.625" style="13" customWidth="1"/>
    <col min="15" max="15" width="18.125" style="13" bestFit="1" customWidth="1"/>
    <col min="16" max="16" width="15.50390625" style="13" customWidth="1"/>
    <col min="17" max="17" width="16.625" style="13" customWidth="1"/>
    <col min="18" max="18" width="18.625" style="13" customWidth="1"/>
    <col min="19" max="19" width="13.375" style="13" bestFit="1" customWidth="1"/>
    <col min="20" max="20" width="16.625" style="13" customWidth="1"/>
    <col min="21" max="21" width="18.125" style="13" bestFit="1" customWidth="1"/>
    <col min="22" max="22" width="15.25390625" style="13" bestFit="1" customWidth="1"/>
    <col min="23" max="23" width="16.625" style="13" customWidth="1"/>
    <col min="24" max="24" width="18.125" style="13" bestFit="1" customWidth="1"/>
    <col min="25" max="25" width="13.375" style="13" bestFit="1" customWidth="1"/>
    <col min="26" max="26" width="16.625" style="13" customWidth="1"/>
    <col min="27" max="27" width="18.125" style="13" bestFit="1" customWidth="1"/>
    <col min="28" max="28" width="15.25390625" style="13" bestFit="1" customWidth="1"/>
    <col min="29" max="29" width="16.625" style="13" customWidth="1"/>
    <col min="30" max="30" width="18.625" style="13" bestFit="1" customWidth="1"/>
    <col min="31" max="31" width="13.50390625" style="13" bestFit="1" customWidth="1"/>
    <col min="32" max="32" width="16.625" style="13" customWidth="1"/>
    <col min="33" max="33" width="19.75390625" style="13" customWidth="1"/>
    <col min="34" max="34" width="13.375" style="13" bestFit="1" customWidth="1"/>
    <col min="35" max="35" width="16.625" style="13" customWidth="1"/>
    <col min="36" max="36" width="18.875" style="13" customWidth="1"/>
    <col min="37" max="37" width="16.25390625" style="13" customWidth="1"/>
    <col min="38" max="38" width="16.625" style="13" customWidth="1"/>
    <col min="39" max="39" width="18.125" style="13" bestFit="1" customWidth="1"/>
    <col min="40" max="40" width="15.50390625" style="326" customWidth="1"/>
    <col min="41" max="41" width="18.625" style="326" customWidth="1"/>
    <col min="42" max="42" width="19.25390625" style="326" customWidth="1"/>
    <col min="43" max="43" width="9.50390625" style="14" customWidth="1"/>
    <col min="44" max="44" width="22.625" style="14" customWidth="1"/>
    <col min="45" max="45" width="5.875" style="14" customWidth="1"/>
    <col min="46" max="16384" width="10.625" style="14" customWidth="1"/>
  </cols>
  <sheetData>
    <row r="1" spans="1:24" ht="32.25">
      <c r="A1" s="489"/>
      <c r="B1" s="489"/>
      <c r="C1" s="489"/>
      <c r="D1" s="489" t="s">
        <v>0</v>
      </c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</row>
    <row r="2" spans="1:45" ht="19.5" thickBot="1">
      <c r="A2" s="16" t="s">
        <v>106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 t="s">
        <v>81</v>
      </c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324"/>
      <c r="AO2" s="324"/>
      <c r="AP2" s="324"/>
      <c r="AQ2" s="19"/>
      <c r="AR2" s="20"/>
      <c r="AS2" s="20"/>
    </row>
    <row r="3" spans="1:46" ht="18.75">
      <c r="A3" s="21"/>
      <c r="D3" s="22" t="s">
        <v>2</v>
      </c>
      <c r="E3" s="23"/>
      <c r="F3" s="23"/>
      <c r="G3" s="22" t="s">
        <v>3</v>
      </c>
      <c r="H3" s="23"/>
      <c r="I3" s="23"/>
      <c r="J3" s="22" t="s">
        <v>4</v>
      </c>
      <c r="K3" s="23"/>
      <c r="L3" s="23"/>
      <c r="M3" s="22" t="s">
        <v>5</v>
      </c>
      <c r="N3" s="23"/>
      <c r="O3" s="23"/>
      <c r="P3" s="22" t="s">
        <v>6</v>
      </c>
      <c r="Q3" s="23"/>
      <c r="R3" s="23"/>
      <c r="S3" s="22" t="s">
        <v>7</v>
      </c>
      <c r="T3" s="23"/>
      <c r="U3" s="23"/>
      <c r="V3" s="24" t="s">
        <v>8</v>
      </c>
      <c r="W3" s="59"/>
      <c r="X3" s="60"/>
      <c r="Y3" s="24" t="s">
        <v>9</v>
      </c>
      <c r="Z3" s="23"/>
      <c r="AA3" s="23"/>
      <c r="AB3" s="22" t="s">
        <v>10</v>
      </c>
      <c r="AC3" s="23"/>
      <c r="AD3" s="23"/>
      <c r="AE3" s="22" t="s">
        <v>11</v>
      </c>
      <c r="AF3" s="23"/>
      <c r="AG3" s="23"/>
      <c r="AH3" s="22" t="s">
        <v>12</v>
      </c>
      <c r="AI3" s="23"/>
      <c r="AJ3" s="23"/>
      <c r="AK3" s="22" t="s">
        <v>13</v>
      </c>
      <c r="AL3" s="23"/>
      <c r="AM3" s="23"/>
      <c r="AN3" s="437" t="s">
        <v>14</v>
      </c>
      <c r="AO3" s="328"/>
      <c r="AP3" s="328"/>
      <c r="AQ3" s="25"/>
      <c r="AR3" s="26"/>
      <c r="AS3" s="27"/>
      <c r="AT3" s="20"/>
    </row>
    <row r="4" spans="1:46" ht="18.75">
      <c r="A4" s="21"/>
      <c r="D4" s="29" t="s">
        <v>15</v>
      </c>
      <c r="E4" s="29" t="s">
        <v>16</v>
      </c>
      <c r="F4" s="29" t="s">
        <v>17</v>
      </c>
      <c r="G4" s="29" t="s">
        <v>15</v>
      </c>
      <c r="H4" s="29" t="s">
        <v>16</v>
      </c>
      <c r="I4" s="29" t="s">
        <v>17</v>
      </c>
      <c r="J4" s="29" t="s">
        <v>15</v>
      </c>
      <c r="K4" s="29" t="s">
        <v>16</v>
      </c>
      <c r="L4" s="29" t="s">
        <v>17</v>
      </c>
      <c r="M4" s="29" t="s">
        <v>15</v>
      </c>
      <c r="N4" s="29" t="s">
        <v>16</v>
      </c>
      <c r="O4" s="29" t="s">
        <v>17</v>
      </c>
      <c r="P4" s="29" t="s">
        <v>15</v>
      </c>
      <c r="Q4" s="29" t="s">
        <v>16</v>
      </c>
      <c r="R4" s="29" t="s">
        <v>17</v>
      </c>
      <c r="S4" s="29" t="s">
        <v>15</v>
      </c>
      <c r="T4" s="29" t="s">
        <v>16</v>
      </c>
      <c r="U4" s="29" t="s">
        <v>17</v>
      </c>
      <c r="V4" s="29" t="s">
        <v>15</v>
      </c>
      <c r="W4" s="29" t="s">
        <v>16</v>
      </c>
      <c r="X4" s="61" t="s">
        <v>17</v>
      </c>
      <c r="Y4" s="29" t="s">
        <v>15</v>
      </c>
      <c r="Z4" s="29" t="s">
        <v>16</v>
      </c>
      <c r="AA4" s="29" t="s">
        <v>17</v>
      </c>
      <c r="AB4" s="29" t="s">
        <v>15</v>
      </c>
      <c r="AC4" s="29" t="s">
        <v>16</v>
      </c>
      <c r="AD4" s="29" t="s">
        <v>17</v>
      </c>
      <c r="AE4" s="29" t="s">
        <v>15</v>
      </c>
      <c r="AF4" s="29" t="s">
        <v>16</v>
      </c>
      <c r="AG4" s="29" t="s">
        <v>17</v>
      </c>
      <c r="AH4" s="29" t="s">
        <v>15</v>
      </c>
      <c r="AI4" s="29" t="s">
        <v>16</v>
      </c>
      <c r="AJ4" s="29" t="s">
        <v>17</v>
      </c>
      <c r="AK4" s="29" t="s">
        <v>15</v>
      </c>
      <c r="AL4" s="29" t="s">
        <v>16</v>
      </c>
      <c r="AM4" s="29" t="s">
        <v>17</v>
      </c>
      <c r="AN4" s="330" t="s">
        <v>15</v>
      </c>
      <c r="AO4" s="330" t="s">
        <v>16</v>
      </c>
      <c r="AP4" s="330" t="s">
        <v>17</v>
      </c>
      <c r="AQ4" s="33"/>
      <c r="AR4" s="20"/>
      <c r="AS4" s="34"/>
      <c r="AT4" s="20"/>
    </row>
    <row r="5" spans="1:46" ht="18.75">
      <c r="A5" s="35"/>
      <c r="B5" s="36"/>
      <c r="C5" s="36"/>
      <c r="D5" s="37" t="s">
        <v>18</v>
      </c>
      <c r="E5" s="37" t="s">
        <v>19</v>
      </c>
      <c r="F5" s="37" t="s">
        <v>20</v>
      </c>
      <c r="G5" s="37" t="s">
        <v>18</v>
      </c>
      <c r="H5" s="37" t="s">
        <v>19</v>
      </c>
      <c r="I5" s="37" t="s">
        <v>20</v>
      </c>
      <c r="J5" s="37" t="s">
        <v>18</v>
      </c>
      <c r="K5" s="37" t="s">
        <v>19</v>
      </c>
      <c r="L5" s="37" t="s">
        <v>20</v>
      </c>
      <c r="M5" s="37" t="s">
        <v>18</v>
      </c>
      <c r="N5" s="37" t="s">
        <v>19</v>
      </c>
      <c r="O5" s="37" t="s">
        <v>20</v>
      </c>
      <c r="P5" s="37" t="s">
        <v>18</v>
      </c>
      <c r="Q5" s="37" t="s">
        <v>19</v>
      </c>
      <c r="R5" s="37" t="s">
        <v>20</v>
      </c>
      <c r="S5" s="37" t="s">
        <v>18</v>
      </c>
      <c r="T5" s="37" t="s">
        <v>19</v>
      </c>
      <c r="U5" s="37" t="s">
        <v>20</v>
      </c>
      <c r="V5" s="37" t="s">
        <v>18</v>
      </c>
      <c r="W5" s="37" t="s">
        <v>19</v>
      </c>
      <c r="X5" s="62" t="s">
        <v>20</v>
      </c>
      <c r="Y5" s="37" t="s">
        <v>18</v>
      </c>
      <c r="Z5" s="37" t="s">
        <v>19</v>
      </c>
      <c r="AA5" s="37" t="s">
        <v>20</v>
      </c>
      <c r="AB5" s="37" t="s">
        <v>18</v>
      </c>
      <c r="AC5" s="37" t="s">
        <v>19</v>
      </c>
      <c r="AD5" s="37" t="s">
        <v>20</v>
      </c>
      <c r="AE5" s="37" t="s">
        <v>18</v>
      </c>
      <c r="AF5" s="37" t="s">
        <v>19</v>
      </c>
      <c r="AG5" s="37" t="s">
        <v>20</v>
      </c>
      <c r="AH5" s="37" t="s">
        <v>18</v>
      </c>
      <c r="AI5" s="37" t="s">
        <v>19</v>
      </c>
      <c r="AJ5" s="37" t="s">
        <v>20</v>
      </c>
      <c r="AK5" s="37" t="s">
        <v>18</v>
      </c>
      <c r="AL5" s="37" t="s">
        <v>19</v>
      </c>
      <c r="AM5" s="37" t="s">
        <v>20</v>
      </c>
      <c r="AN5" s="332" t="s">
        <v>18</v>
      </c>
      <c r="AO5" s="332" t="s">
        <v>19</v>
      </c>
      <c r="AP5" s="332" t="s">
        <v>20</v>
      </c>
      <c r="AQ5" s="40"/>
      <c r="AR5" s="36"/>
      <c r="AS5" s="41"/>
      <c r="AT5" s="20"/>
    </row>
    <row r="6" spans="1:46" ht="18.75">
      <c r="A6" s="44" t="s">
        <v>21</v>
      </c>
      <c r="B6" s="490" t="s">
        <v>22</v>
      </c>
      <c r="C6" s="63" t="s">
        <v>23</v>
      </c>
      <c r="D6" s="1">
        <f>SUM('㈱塩釜:機船'!D6)</f>
        <v>0</v>
      </c>
      <c r="E6" s="1">
        <f>SUM('㈱塩釜:機船'!E6)</f>
        <v>0</v>
      </c>
      <c r="F6" s="1">
        <f>SUM('㈱塩釜:機船'!F6)</f>
        <v>0</v>
      </c>
      <c r="G6" s="1">
        <f>SUM('㈱塩釜:機船'!G6)</f>
        <v>0</v>
      </c>
      <c r="H6" s="1">
        <f>SUM('㈱塩釜:機船'!H6)</f>
        <v>0</v>
      </c>
      <c r="I6" s="1">
        <f>SUM('㈱塩釜:機船'!I6)</f>
        <v>0</v>
      </c>
      <c r="J6" s="1">
        <f>SUM('㈱塩釜:機船'!J6)</f>
        <v>0</v>
      </c>
      <c r="K6" s="1">
        <f>SUM('㈱塩釜:機船'!K6)</f>
        <v>0</v>
      </c>
      <c r="L6" s="1">
        <f>SUM('㈱塩釜:機船'!L6)</f>
        <v>0</v>
      </c>
      <c r="M6" s="1">
        <f>SUM('㈱塩釜:機船'!M6)</f>
        <v>0</v>
      </c>
      <c r="N6" s="1">
        <f>SUM('㈱塩釜:機船'!N6)</f>
        <v>0</v>
      </c>
      <c r="O6" s="1">
        <f>SUM('㈱塩釜:機船'!O6)</f>
        <v>0</v>
      </c>
      <c r="P6" s="1">
        <f>SUM('㈱塩釜:機船'!P6)</f>
        <v>0</v>
      </c>
      <c r="Q6" s="1">
        <f>SUM('㈱塩釜:機船'!Q6)</f>
        <v>0</v>
      </c>
      <c r="R6" s="1">
        <f>SUM('㈱塩釜:機船'!R6)</f>
        <v>0</v>
      </c>
      <c r="S6" s="1">
        <f>SUM('㈱塩釜:機船'!S6)</f>
        <v>0</v>
      </c>
      <c r="T6" s="1">
        <f>SUM('㈱塩釜:機船'!T6)</f>
        <v>0</v>
      </c>
      <c r="U6" s="1">
        <f>SUM('㈱塩釜:機船'!U6)</f>
        <v>0</v>
      </c>
      <c r="V6" s="1">
        <f>SUM('㈱塩釜:機船'!V6)</f>
        <v>0</v>
      </c>
      <c r="W6" s="1">
        <f>SUM('㈱塩釜:機船'!W6)</f>
        <v>0</v>
      </c>
      <c r="X6" s="4">
        <f>SUM('㈱塩釜:機船'!X6)</f>
        <v>0</v>
      </c>
      <c r="Y6" s="1">
        <f>SUM('㈱塩釜:機船'!Y6)</f>
        <v>2</v>
      </c>
      <c r="Z6" s="1">
        <f>SUM('㈱塩釜:機船'!Z6)</f>
        <v>203.863</v>
      </c>
      <c r="AA6" s="1">
        <f>SUM('㈱塩釜:機船'!AA6)</f>
        <v>151841.2180248903</v>
      </c>
      <c r="AB6" s="1">
        <f>SUM('㈱塩釜:機船'!AB6)</f>
        <v>0</v>
      </c>
      <c r="AC6" s="1">
        <f>SUM('㈱塩釜:機船'!AC6)</f>
        <v>0</v>
      </c>
      <c r="AD6" s="1">
        <f>SUM('㈱塩釜:機船'!AD6)</f>
        <v>0</v>
      </c>
      <c r="AE6" s="1">
        <f>SUM('㈱塩釜:機船'!AE6)</f>
        <v>0</v>
      </c>
      <c r="AF6" s="1">
        <f>SUM('㈱塩釜:機船'!AF6)</f>
        <v>0</v>
      </c>
      <c r="AG6" s="1">
        <f>SUM('㈱塩釜:機船'!AG6)</f>
        <v>0</v>
      </c>
      <c r="AH6" s="1">
        <f>SUM('㈱塩釜:機船'!AH6)</f>
        <v>0</v>
      </c>
      <c r="AI6" s="1">
        <f>SUM('㈱塩釜:機船'!AI6)</f>
        <v>0</v>
      </c>
      <c r="AJ6" s="1">
        <f>SUM('㈱塩釜:機船'!AJ6)</f>
        <v>0</v>
      </c>
      <c r="AK6" s="1">
        <f>SUM('㈱塩釜:機船'!AK6)</f>
        <v>0</v>
      </c>
      <c r="AL6" s="1">
        <f>SUM('㈱塩釜:機船'!AL6)</f>
        <v>0</v>
      </c>
      <c r="AM6" s="1">
        <f>SUM('㈱塩釜:機船'!AM6)</f>
        <v>0</v>
      </c>
      <c r="AN6" s="311">
        <f>SUM('㈱塩釜:機船'!AN6)</f>
        <v>2</v>
      </c>
      <c r="AO6" s="311">
        <f>SUM('㈱塩釜:機船'!AO6)</f>
        <v>203.863</v>
      </c>
      <c r="AP6" s="311">
        <f>SUM('㈱塩釜:機船'!AP6)</f>
        <v>151841.2180248903</v>
      </c>
      <c r="AQ6" s="204" t="s">
        <v>23</v>
      </c>
      <c r="AR6" s="490" t="s">
        <v>22</v>
      </c>
      <c r="AS6" s="43" t="s">
        <v>21</v>
      </c>
      <c r="AT6" s="20"/>
    </row>
    <row r="7" spans="1:46" ht="18.75">
      <c r="A7" s="44"/>
      <c r="B7" s="491"/>
      <c r="C7" s="64" t="s">
        <v>24</v>
      </c>
      <c r="D7" s="2">
        <f>SUM('㈱塩釜:機船'!D7)</f>
        <v>0</v>
      </c>
      <c r="E7" s="2">
        <f>SUM('㈱塩釜:機船'!E7)</f>
        <v>0</v>
      </c>
      <c r="F7" s="2">
        <f>SUM('㈱塩釜:機船'!F7)</f>
        <v>0</v>
      </c>
      <c r="G7" s="2">
        <f>SUM('㈱塩釜:機船'!G7)</f>
        <v>0</v>
      </c>
      <c r="H7" s="2">
        <f>SUM('㈱塩釜:機船'!H7)</f>
        <v>0</v>
      </c>
      <c r="I7" s="2">
        <f>SUM('㈱塩釜:機船'!I7)</f>
        <v>0</v>
      </c>
      <c r="J7" s="2">
        <f>SUM('㈱塩釜:機船'!J7)</f>
        <v>0</v>
      </c>
      <c r="K7" s="2">
        <f>SUM('㈱塩釜:機船'!K7)</f>
        <v>0</v>
      </c>
      <c r="L7" s="2">
        <f>SUM('㈱塩釜:機船'!L7)</f>
        <v>0</v>
      </c>
      <c r="M7" s="2">
        <f>SUM('㈱塩釜:機船'!M7)</f>
        <v>0</v>
      </c>
      <c r="N7" s="2">
        <f>SUM('㈱塩釜:機船'!N7)</f>
        <v>0</v>
      </c>
      <c r="O7" s="2">
        <f>SUM('㈱塩釜:機船'!O7)</f>
        <v>0</v>
      </c>
      <c r="P7" s="2">
        <f>SUM('㈱塩釜:機船'!P7)</f>
        <v>7</v>
      </c>
      <c r="Q7" s="2">
        <f>SUM('㈱塩釜:機船'!Q7)</f>
        <v>324.935</v>
      </c>
      <c r="R7" s="2">
        <f>SUM('㈱塩釜:機船'!R7)</f>
        <v>353290.4030927119</v>
      </c>
      <c r="S7" s="2">
        <f>SUM('㈱塩釜:機船'!S7)</f>
        <v>9</v>
      </c>
      <c r="T7" s="2">
        <f>SUM('㈱塩釜:機船'!T7)</f>
        <v>481.866</v>
      </c>
      <c r="U7" s="2">
        <f>SUM('㈱塩釜:機船'!U7)</f>
        <v>460464.18254714005</v>
      </c>
      <c r="V7" s="2">
        <f>SUM('㈱塩釜:機船'!V7)</f>
        <v>5</v>
      </c>
      <c r="W7" s="2">
        <f>SUM('㈱塩釜:機船'!W7)</f>
        <v>112.139</v>
      </c>
      <c r="X7" s="5">
        <f>SUM('㈱塩釜:機船'!X7)</f>
        <v>118193.52460123142</v>
      </c>
      <c r="Y7" s="2">
        <f>SUM('㈱塩釜:機船'!Y7)</f>
        <v>11</v>
      </c>
      <c r="Z7" s="2">
        <f>SUM('㈱塩釜:機船'!Z7)</f>
        <v>464.70500000000004</v>
      </c>
      <c r="AA7" s="2">
        <f>SUM('㈱塩釜:機船'!AA7)</f>
        <v>507497.215953367</v>
      </c>
      <c r="AB7" s="2">
        <f>SUM('㈱塩釜:機船'!AB7)</f>
        <v>8</v>
      </c>
      <c r="AC7" s="2">
        <f>SUM('㈱塩釜:機船'!AC7)</f>
        <v>175.063</v>
      </c>
      <c r="AD7" s="2">
        <f>SUM('㈱塩釜:機船'!AD7)</f>
        <v>212194.31660735866</v>
      </c>
      <c r="AE7" s="2">
        <f>SUM('㈱塩釜:機船'!AE7)</f>
        <v>0</v>
      </c>
      <c r="AF7" s="2">
        <f>SUM('㈱塩釜:機船'!AF7)</f>
        <v>0</v>
      </c>
      <c r="AG7" s="2">
        <f>SUM('㈱塩釜:機船'!AG7)</f>
        <v>0</v>
      </c>
      <c r="AH7" s="2">
        <f>SUM('㈱塩釜:機船'!AH7)</f>
        <v>0</v>
      </c>
      <c r="AI7" s="2">
        <f>SUM('㈱塩釜:機船'!AI7)</f>
        <v>0</v>
      </c>
      <c r="AJ7" s="2">
        <f>SUM('㈱塩釜:機船'!AJ7)</f>
        <v>0</v>
      </c>
      <c r="AK7" s="2">
        <f>SUM('㈱塩釜:機船'!AK7)</f>
        <v>0</v>
      </c>
      <c r="AL7" s="2">
        <f>SUM('㈱塩釜:機船'!AL7)</f>
        <v>0</v>
      </c>
      <c r="AM7" s="2">
        <f>SUM('㈱塩釜:機船'!AM7)</f>
        <v>0</v>
      </c>
      <c r="AN7" s="317">
        <f>SUM('㈱塩釜:機船'!AN7)</f>
        <v>40</v>
      </c>
      <c r="AO7" s="317">
        <f>SUM('㈱塩釜:機船'!AO7)</f>
        <v>1558.708</v>
      </c>
      <c r="AP7" s="317">
        <f>SUM('㈱塩釜:機船'!AP7)</f>
        <v>1651639.6428018091</v>
      </c>
      <c r="AQ7" s="46" t="s">
        <v>24</v>
      </c>
      <c r="AR7" s="491"/>
      <c r="AS7" s="43"/>
      <c r="AT7" s="20"/>
    </row>
    <row r="8" spans="1:46" ht="18.75">
      <c r="A8" s="44" t="s">
        <v>25</v>
      </c>
      <c r="B8" s="490" t="s">
        <v>26</v>
      </c>
      <c r="C8" s="63" t="s">
        <v>23</v>
      </c>
      <c r="D8" s="1">
        <f>SUM('㈱塩釜:機船'!D8)</f>
        <v>0</v>
      </c>
      <c r="E8" s="1">
        <f>SUM('㈱塩釜:機船'!E8)</f>
        <v>0</v>
      </c>
      <c r="F8" s="1">
        <f>SUM('㈱塩釜:機船'!F8)</f>
        <v>0</v>
      </c>
      <c r="G8" s="1">
        <f>SUM('㈱塩釜:機船'!G8)</f>
        <v>0</v>
      </c>
      <c r="H8" s="1">
        <f>SUM('㈱塩釜:機船'!H8)</f>
        <v>0</v>
      </c>
      <c r="I8" s="1">
        <f>SUM('㈱塩釜:機船'!I8)</f>
        <v>0</v>
      </c>
      <c r="J8" s="1">
        <f>SUM('㈱塩釜:機船'!J8)</f>
        <v>0</v>
      </c>
      <c r="K8" s="1">
        <f>SUM('㈱塩釜:機船'!K8)</f>
        <v>0</v>
      </c>
      <c r="L8" s="1">
        <f>SUM('㈱塩釜:機船'!L8)</f>
        <v>0</v>
      </c>
      <c r="M8" s="1">
        <f>SUM('㈱塩釜:機船'!M8)</f>
        <v>0</v>
      </c>
      <c r="N8" s="1">
        <f>SUM('㈱塩釜:機船'!N8)</f>
        <v>0</v>
      </c>
      <c r="O8" s="1">
        <f>SUM('㈱塩釜:機船'!O8)</f>
        <v>0</v>
      </c>
      <c r="P8" s="1">
        <f>SUM('㈱塩釜:機船'!P8)</f>
        <v>0</v>
      </c>
      <c r="Q8" s="1">
        <f>SUM('㈱塩釜:機船'!Q8)</f>
        <v>0</v>
      </c>
      <c r="R8" s="1">
        <f>SUM('㈱塩釜:機船'!R8)</f>
        <v>0</v>
      </c>
      <c r="S8" s="1">
        <f>SUM('㈱塩釜:機船'!S8)</f>
        <v>0</v>
      </c>
      <c r="T8" s="1">
        <f>SUM('㈱塩釜:機船'!T8)</f>
        <v>0</v>
      </c>
      <c r="U8" s="1">
        <f>SUM('㈱塩釜:機船'!U8)</f>
        <v>0</v>
      </c>
      <c r="V8" s="1">
        <f>SUM('㈱塩釜:機船'!V8)</f>
        <v>0</v>
      </c>
      <c r="W8" s="1">
        <f>SUM('㈱塩釜:機船'!W8)</f>
        <v>0</v>
      </c>
      <c r="X8" s="4">
        <f>SUM('㈱塩釜:機船'!X8)</f>
        <v>0</v>
      </c>
      <c r="Y8" s="1">
        <f>SUM('㈱塩釜:機船'!Y8)</f>
        <v>0</v>
      </c>
      <c r="Z8" s="1">
        <f>SUM('㈱塩釜:機船'!Z8)</f>
        <v>0</v>
      </c>
      <c r="AA8" s="1">
        <f>SUM('㈱塩釜:機船'!AA8)</f>
        <v>0</v>
      </c>
      <c r="AB8" s="1">
        <f>SUM('㈱塩釜:機船'!AB8)</f>
        <v>0</v>
      </c>
      <c r="AC8" s="1">
        <f>SUM('㈱塩釜:機船'!AC8)</f>
        <v>0</v>
      </c>
      <c r="AD8" s="1">
        <f>SUM('㈱塩釜:機船'!AD8)</f>
        <v>0</v>
      </c>
      <c r="AE8" s="1">
        <f>SUM('㈱塩釜:機船'!AE8)</f>
        <v>0</v>
      </c>
      <c r="AF8" s="1">
        <f>SUM('㈱塩釜:機船'!AF8)</f>
        <v>0</v>
      </c>
      <c r="AG8" s="1">
        <f>SUM('㈱塩釜:機船'!AG8)</f>
        <v>0</v>
      </c>
      <c r="AH8" s="1">
        <f>SUM('㈱塩釜:機船'!AH8)</f>
        <v>0</v>
      </c>
      <c r="AI8" s="1">
        <f>SUM('㈱塩釜:機船'!AI8)</f>
        <v>0</v>
      </c>
      <c r="AJ8" s="1">
        <f>SUM('㈱塩釜:機船'!AJ8)</f>
        <v>0</v>
      </c>
      <c r="AK8" s="1">
        <f>SUM('㈱塩釜:機船'!AK8)</f>
        <v>0</v>
      </c>
      <c r="AL8" s="1">
        <f>SUM('㈱塩釜:機船'!AL8)</f>
        <v>0</v>
      </c>
      <c r="AM8" s="1">
        <f>SUM('㈱塩釜:機船'!AM8)</f>
        <v>0</v>
      </c>
      <c r="AN8" s="311">
        <f>SUM('㈱塩釜:機船'!AN8)</f>
        <v>0</v>
      </c>
      <c r="AO8" s="311">
        <f>SUM('㈱塩釜:機船'!AO8)</f>
        <v>0</v>
      </c>
      <c r="AP8" s="311">
        <f>SUM('㈱塩釜:機船'!AP8)</f>
        <v>0</v>
      </c>
      <c r="AQ8" s="203" t="s">
        <v>23</v>
      </c>
      <c r="AR8" s="490" t="s">
        <v>26</v>
      </c>
      <c r="AS8" s="43" t="s">
        <v>25</v>
      </c>
      <c r="AT8" s="20"/>
    </row>
    <row r="9" spans="1:46" ht="18.75">
      <c r="A9" s="44"/>
      <c r="B9" s="491"/>
      <c r="C9" s="64" t="s">
        <v>24</v>
      </c>
      <c r="D9" s="2">
        <f>SUM('㈱塩釜:機船'!D9)</f>
        <v>6</v>
      </c>
      <c r="E9" s="2">
        <f>SUM('㈱塩釜:機船'!E9)</f>
        <v>875.679</v>
      </c>
      <c r="F9" s="2">
        <f>SUM('㈱塩釜:機船'!F9)</f>
        <v>76498.46318138167</v>
      </c>
      <c r="G9" s="2">
        <f>SUM('㈱塩釜:機船'!G9)</f>
        <v>3</v>
      </c>
      <c r="H9" s="2">
        <f>SUM('㈱塩釜:機船'!H9)</f>
        <v>916.345</v>
      </c>
      <c r="I9" s="2">
        <f>SUM('㈱塩釜:機船'!I9)</f>
        <v>64401.02676368202</v>
      </c>
      <c r="J9" s="2">
        <f>SUM('㈱塩釜:機船'!J9)</f>
        <v>3</v>
      </c>
      <c r="K9" s="2">
        <f>SUM('㈱塩釜:機船'!K9)</f>
        <v>906.408</v>
      </c>
      <c r="L9" s="2">
        <f>SUM('㈱塩釜:機船'!L9)</f>
        <v>59290.72741862698</v>
      </c>
      <c r="M9" s="2">
        <f>SUM('㈱塩釜:機船'!M9)</f>
        <v>0</v>
      </c>
      <c r="N9" s="2">
        <f>SUM('㈱塩釜:機船'!N9)</f>
        <v>0</v>
      </c>
      <c r="O9" s="2">
        <f>SUM('㈱塩釜:機船'!O9)</f>
        <v>0</v>
      </c>
      <c r="P9" s="2">
        <f>SUM('㈱塩釜:機船'!P9)</f>
        <v>0</v>
      </c>
      <c r="Q9" s="2">
        <f>SUM('㈱塩釜:機船'!Q9)</f>
        <v>0</v>
      </c>
      <c r="R9" s="2">
        <f>SUM('㈱塩釜:機船'!R9)</f>
        <v>0</v>
      </c>
      <c r="S9" s="2">
        <f>SUM('㈱塩釜:機船'!S9)</f>
        <v>2</v>
      </c>
      <c r="T9" s="2">
        <f>SUM('㈱塩釜:機船'!T9)</f>
        <v>122.828</v>
      </c>
      <c r="U9" s="2">
        <f>SUM('㈱塩釜:機船'!U9)</f>
        <v>8507.142862111183</v>
      </c>
      <c r="V9" s="2">
        <f>SUM('㈱塩釜:機船'!V9)</f>
        <v>7</v>
      </c>
      <c r="W9" s="2">
        <f>SUM('㈱塩釜:機船'!W9)</f>
        <v>285.176</v>
      </c>
      <c r="X9" s="5">
        <f>SUM('㈱塩釜:機船'!X9)</f>
        <v>14284.350510442335</v>
      </c>
      <c r="Y9" s="2">
        <f>SUM('㈱塩釜:機船'!Y9)</f>
        <v>0</v>
      </c>
      <c r="Z9" s="2">
        <f>SUM('㈱塩釜:機船'!Z9)</f>
        <v>0</v>
      </c>
      <c r="AA9" s="2">
        <f>SUM('㈱塩釜:機船'!AA9)</f>
        <v>0</v>
      </c>
      <c r="AB9" s="2">
        <f>SUM('㈱塩釜:機船'!AB9)</f>
        <v>0</v>
      </c>
      <c r="AC9" s="2">
        <f>SUM('㈱塩釜:機船'!AC9)</f>
        <v>0</v>
      </c>
      <c r="AD9" s="2">
        <f>SUM('㈱塩釜:機船'!AD9)</f>
        <v>0</v>
      </c>
      <c r="AE9" s="2">
        <f>SUM('㈱塩釜:機船'!AE9)</f>
        <v>0</v>
      </c>
      <c r="AF9" s="2">
        <f>SUM('㈱塩釜:機船'!AF9)</f>
        <v>0</v>
      </c>
      <c r="AG9" s="2">
        <f>SUM('㈱塩釜:機船'!AG9)</f>
        <v>0</v>
      </c>
      <c r="AH9" s="2">
        <f>SUM('㈱塩釜:機船'!AH9)</f>
        <v>7</v>
      </c>
      <c r="AI9" s="2">
        <f>SUM('㈱塩釜:機船'!AI9)</f>
        <v>1540.594</v>
      </c>
      <c r="AJ9" s="2">
        <f>SUM('㈱塩釜:機船'!AJ9)</f>
        <v>149035.3666643815</v>
      </c>
      <c r="AK9" s="2">
        <f>SUM('㈱塩釜:機船'!AK9)</f>
        <v>7</v>
      </c>
      <c r="AL9" s="2">
        <f>SUM('㈱塩釜:機船'!AL9)</f>
        <v>1202.513</v>
      </c>
      <c r="AM9" s="2">
        <f>SUM('㈱塩釜:機船'!AM9)</f>
        <v>105600.33493366117</v>
      </c>
      <c r="AN9" s="317">
        <f>SUM('㈱塩釜:機船'!AN9)</f>
        <v>35</v>
      </c>
      <c r="AO9" s="317">
        <f>SUM('㈱塩釜:機船'!AO9)</f>
        <v>5849.543</v>
      </c>
      <c r="AP9" s="317">
        <f>SUM('㈱塩釜:機船'!AP9)</f>
        <v>477617.41233428684</v>
      </c>
      <c r="AQ9" s="46" t="s">
        <v>24</v>
      </c>
      <c r="AR9" s="491"/>
      <c r="AS9" s="43"/>
      <c r="AT9" s="20"/>
    </row>
    <row r="10" spans="1:46" ht="18.75">
      <c r="A10" s="44" t="s">
        <v>27</v>
      </c>
      <c r="B10" s="490" t="s">
        <v>28</v>
      </c>
      <c r="C10" s="63" t="s">
        <v>23</v>
      </c>
      <c r="D10" s="1">
        <f>SUM('㈱塩釜:機船'!D10)</f>
        <v>0</v>
      </c>
      <c r="E10" s="1">
        <f>SUM('㈱塩釜:機船'!E10)</f>
        <v>0</v>
      </c>
      <c r="F10" s="1">
        <f>SUM('㈱塩釜:機船'!F10)</f>
        <v>0</v>
      </c>
      <c r="G10" s="1">
        <f>SUM('㈱塩釜:機船'!G10)</f>
        <v>0</v>
      </c>
      <c r="H10" s="1">
        <f>SUM('㈱塩釜:機船'!H10)</f>
        <v>0</v>
      </c>
      <c r="I10" s="1">
        <f>SUM('㈱塩釜:機船'!I10)</f>
        <v>0</v>
      </c>
      <c r="J10" s="1">
        <f>SUM('㈱塩釜:機船'!J10)</f>
        <v>0</v>
      </c>
      <c r="K10" s="1">
        <f>SUM('㈱塩釜:機船'!K10)</f>
        <v>0</v>
      </c>
      <c r="L10" s="1">
        <f>SUM('㈱塩釜:機船'!L10)</f>
        <v>0</v>
      </c>
      <c r="M10" s="1">
        <f>SUM('㈱塩釜:機船'!M10)</f>
        <v>0</v>
      </c>
      <c r="N10" s="1">
        <f>SUM('㈱塩釜:機船'!N10)</f>
        <v>0</v>
      </c>
      <c r="O10" s="1">
        <f>SUM('㈱塩釜:機船'!O10)</f>
        <v>0</v>
      </c>
      <c r="P10" s="1">
        <f>SUM('㈱塩釜:機船'!P10)</f>
        <v>0</v>
      </c>
      <c r="Q10" s="1">
        <f>SUM('㈱塩釜:機船'!Q10)</f>
        <v>0</v>
      </c>
      <c r="R10" s="1">
        <f>SUM('㈱塩釜:機船'!R10)</f>
        <v>0</v>
      </c>
      <c r="S10" s="1">
        <f>SUM('㈱塩釜:機船'!S10)</f>
        <v>0</v>
      </c>
      <c r="T10" s="1">
        <f>SUM('㈱塩釜:機船'!T10)</f>
        <v>0</v>
      </c>
      <c r="U10" s="1">
        <f>SUM('㈱塩釜:機船'!U10)</f>
        <v>0</v>
      </c>
      <c r="V10" s="1">
        <f>SUM('㈱塩釜:機船'!V10)</f>
        <v>0</v>
      </c>
      <c r="W10" s="1">
        <f>SUM('㈱塩釜:機船'!W10)</f>
        <v>0</v>
      </c>
      <c r="X10" s="4">
        <f>SUM('㈱塩釜:機船'!X10)</f>
        <v>0</v>
      </c>
      <c r="Y10" s="1">
        <f>SUM('㈱塩釜:機船'!Y10)</f>
        <v>0</v>
      </c>
      <c r="Z10" s="1">
        <f>SUM('㈱塩釜:機船'!Z10)</f>
        <v>0</v>
      </c>
      <c r="AA10" s="1">
        <f>SUM('㈱塩釜:機船'!AA10)</f>
        <v>0</v>
      </c>
      <c r="AB10" s="1">
        <f>SUM('㈱塩釜:機船'!AB10)</f>
        <v>0</v>
      </c>
      <c r="AC10" s="1">
        <f>SUM('㈱塩釜:機船'!AC10)</f>
        <v>0</v>
      </c>
      <c r="AD10" s="1">
        <f>SUM('㈱塩釜:機船'!AD10)</f>
        <v>0</v>
      </c>
      <c r="AE10" s="1">
        <f>SUM('㈱塩釜:機船'!AE10)</f>
        <v>0</v>
      </c>
      <c r="AF10" s="1">
        <f>SUM('㈱塩釜:機船'!AF10)</f>
        <v>0</v>
      </c>
      <c r="AG10" s="1">
        <f>SUM('㈱塩釜:機船'!AG10)</f>
        <v>0</v>
      </c>
      <c r="AH10" s="1">
        <f>SUM('㈱塩釜:機船'!AH10)</f>
        <v>0</v>
      </c>
      <c r="AI10" s="1">
        <f>SUM('㈱塩釜:機船'!AI10)</f>
        <v>0</v>
      </c>
      <c r="AJ10" s="1">
        <f>SUM('㈱塩釜:機船'!AJ10)</f>
        <v>0</v>
      </c>
      <c r="AK10" s="1">
        <f>SUM('㈱塩釜:機船'!AK10)</f>
        <v>0</v>
      </c>
      <c r="AL10" s="1">
        <f>SUM('㈱塩釜:機船'!AL10)</f>
        <v>0</v>
      </c>
      <c r="AM10" s="1">
        <f>SUM('㈱塩釜:機船'!AM10)</f>
        <v>0</v>
      </c>
      <c r="AN10" s="311">
        <f>SUM('㈱塩釜:機船'!AN10)</f>
        <v>0</v>
      </c>
      <c r="AO10" s="311">
        <f>SUM('㈱塩釜:機船'!AO10)</f>
        <v>0</v>
      </c>
      <c r="AP10" s="311">
        <f>SUM('㈱塩釜:機船'!AP10)</f>
        <v>0</v>
      </c>
      <c r="AQ10" s="203" t="s">
        <v>23</v>
      </c>
      <c r="AR10" s="490" t="s">
        <v>28</v>
      </c>
      <c r="AS10" s="43" t="s">
        <v>27</v>
      </c>
      <c r="AT10" s="20"/>
    </row>
    <row r="11" spans="1:46" ht="18.75">
      <c r="A11" s="48"/>
      <c r="B11" s="491"/>
      <c r="C11" s="64" t="s">
        <v>24</v>
      </c>
      <c r="D11" s="2">
        <f>SUM('㈱塩釜:機船'!D11)</f>
        <v>0</v>
      </c>
      <c r="E11" s="2">
        <f>SUM('㈱塩釜:機船'!E11)</f>
        <v>0</v>
      </c>
      <c r="F11" s="2">
        <f>SUM('㈱塩釜:機船'!F11)</f>
        <v>0</v>
      </c>
      <c r="G11" s="2">
        <f>SUM('㈱塩釜:機船'!G11)</f>
        <v>0</v>
      </c>
      <c r="H11" s="2">
        <f>SUM('㈱塩釜:機船'!H11)</f>
        <v>0</v>
      </c>
      <c r="I11" s="2">
        <f>SUM('㈱塩釜:機船'!I11)</f>
        <v>0</v>
      </c>
      <c r="J11" s="2">
        <f>SUM('㈱塩釜:機船'!J11)</f>
        <v>0</v>
      </c>
      <c r="K11" s="2">
        <f>SUM('㈱塩釜:機船'!K11)</f>
        <v>0</v>
      </c>
      <c r="L11" s="2">
        <f>SUM('㈱塩釜:機船'!L11)</f>
        <v>0</v>
      </c>
      <c r="M11" s="2">
        <f>SUM('㈱塩釜:機船'!M11)</f>
        <v>0</v>
      </c>
      <c r="N11" s="2">
        <f>SUM('㈱塩釜:機船'!N11)</f>
        <v>0</v>
      </c>
      <c r="O11" s="2">
        <f>SUM('㈱塩釜:機船'!O11)</f>
        <v>0</v>
      </c>
      <c r="P11" s="2">
        <f>SUM('㈱塩釜:機船'!P11)</f>
        <v>0</v>
      </c>
      <c r="Q11" s="2">
        <f>SUM('㈱塩釜:機船'!Q11)</f>
        <v>0</v>
      </c>
      <c r="R11" s="2">
        <f>SUM('㈱塩釜:機船'!R11)</f>
        <v>0</v>
      </c>
      <c r="S11" s="2">
        <f>SUM('㈱塩釜:機船'!S11)</f>
        <v>0</v>
      </c>
      <c r="T11" s="2">
        <f>SUM('㈱塩釜:機船'!T11)</f>
        <v>0</v>
      </c>
      <c r="U11" s="2">
        <f>SUM('㈱塩釜:機船'!U11)</f>
        <v>0</v>
      </c>
      <c r="V11" s="2">
        <f>SUM('㈱塩釜:機船'!V11)</f>
        <v>0</v>
      </c>
      <c r="W11" s="2">
        <f>SUM('㈱塩釜:機船'!W11)</f>
        <v>0</v>
      </c>
      <c r="X11" s="5">
        <f>SUM('㈱塩釜:機船'!X11)</f>
        <v>0</v>
      </c>
      <c r="Y11" s="2">
        <f>SUM('㈱塩釜:機船'!Y11)</f>
        <v>0</v>
      </c>
      <c r="Z11" s="2">
        <f>SUM('㈱塩釜:機船'!Z11)</f>
        <v>0</v>
      </c>
      <c r="AA11" s="2">
        <f>SUM('㈱塩釜:機船'!AA11)</f>
        <v>0</v>
      </c>
      <c r="AB11" s="2">
        <f>SUM('㈱塩釜:機船'!AB11)</f>
        <v>0</v>
      </c>
      <c r="AC11" s="2">
        <f>SUM('㈱塩釜:機船'!AC11)</f>
        <v>0</v>
      </c>
      <c r="AD11" s="2">
        <f>SUM('㈱塩釜:機船'!AD11)</f>
        <v>0</v>
      </c>
      <c r="AE11" s="2">
        <f>SUM('㈱塩釜:機船'!AE11)</f>
        <v>0</v>
      </c>
      <c r="AF11" s="2">
        <f>SUM('㈱塩釜:機船'!AF11)</f>
        <v>0</v>
      </c>
      <c r="AG11" s="2">
        <f>SUM('㈱塩釜:機船'!AG11)</f>
        <v>0</v>
      </c>
      <c r="AH11" s="2">
        <f>SUM('㈱塩釜:機船'!AH11)</f>
        <v>0</v>
      </c>
      <c r="AI11" s="2">
        <f>SUM('㈱塩釜:機船'!AI11)</f>
        <v>0</v>
      </c>
      <c r="AJ11" s="2">
        <f>SUM('㈱塩釜:機船'!AJ11)</f>
        <v>0</v>
      </c>
      <c r="AK11" s="2">
        <f>SUM('㈱塩釜:機船'!AK11)</f>
        <v>0</v>
      </c>
      <c r="AL11" s="2">
        <f>SUM('㈱塩釜:機船'!AL11)</f>
        <v>0</v>
      </c>
      <c r="AM11" s="2">
        <f>SUM('㈱塩釜:機船'!AM11)</f>
        <v>0</v>
      </c>
      <c r="AN11" s="317">
        <f>SUM('㈱塩釜:機船'!AN11)</f>
        <v>0</v>
      </c>
      <c r="AO11" s="317">
        <f>SUM('㈱塩釜:機船'!AO11)</f>
        <v>0</v>
      </c>
      <c r="AP11" s="317">
        <f>SUM('㈱塩釜:機船'!AP11)</f>
        <v>0</v>
      </c>
      <c r="AQ11" s="49" t="s">
        <v>24</v>
      </c>
      <c r="AR11" s="491"/>
      <c r="AS11" s="50"/>
      <c r="AT11" s="20"/>
    </row>
    <row r="12" spans="1:46" ht="18.75">
      <c r="A12" s="44"/>
      <c r="B12" s="490" t="s">
        <v>29</v>
      </c>
      <c r="C12" s="63" t="s">
        <v>23</v>
      </c>
      <c r="D12" s="1">
        <f>SUM('㈱塩釜:機船'!D12)</f>
        <v>0</v>
      </c>
      <c r="E12" s="1">
        <f>SUM('㈱塩釜:機船'!E12)</f>
        <v>0</v>
      </c>
      <c r="F12" s="1">
        <f>SUM('㈱塩釜:機船'!F12)</f>
        <v>0</v>
      </c>
      <c r="G12" s="1">
        <f>SUM('㈱塩釜:機船'!G12)</f>
        <v>0</v>
      </c>
      <c r="H12" s="1">
        <f>SUM('㈱塩釜:機船'!H12)</f>
        <v>0</v>
      </c>
      <c r="I12" s="1">
        <f>SUM('㈱塩釜:機船'!I12)</f>
        <v>0</v>
      </c>
      <c r="J12" s="1">
        <f>SUM('㈱塩釜:機船'!J12)</f>
        <v>0</v>
      </c>
      <c r="K12" s="1">
        <f>SUM('㈱塩釜:機船'!K12)</f>
        <v>0</v>
      </c>
      <c r="L12" s="1">
        <f>SUM('㈱塩釜:機船'!L12)</f>
        <v>0</v>
      </c>
      <c r="M12" s="1">
        <f>SUM('㈱塩釜:機船'!M12)</f>
        <v>0</v>
      </c>
      <c r="N12" s="1">
        <f>SUM('㈱塩釜:機船'!N12)</f>
        <v>0</v>
      </c>
      <c r="O12" s="1">
        <f>SUM('㈱塩釜:機船'!O12)</f>
        <v>0</v>
      </c>
      <c r="P12" s="1">
        <f>SUM('㈱塩釜:機船'!P12)</f>
        <v>0</v>
      </c>
      <c r="Q12" s="1">
        <f>SUM('㈱塩釜:機船'!Q12)</f>
        <v>0</v>
      </c>
      <c r="R12" s="1">
        <f>SUM('㈱塩釜:機船'!R12)</f>
        <v>0</v>
      </c>
      <c r="S12" s="1">
        <f>SUM('㈱塩釜:機船'!S12)</f>
        <v>0</v>
      </c>
      <c r="T12" s="1">
        <f>SUM('㈱塩釜:機船'!T12)</f>
        <v>0</v>
      </c>
      <c r="U12" s="1">
        <f>SUM('㈱塩釜:機船'!U12)</f>
        <v>0</v>
      </c>
      <c r="V12" s="1">
        <f>SUM('㈱塩釜:機船'!V12)</f>
        <v>0</v>
      </c>
      <c r="W12" s="1">
        <f>SUM('㈱塩釜:機船'!W12)</f>
        <v>0</v>
      </c>
      <c r="X12" s="4">
        <f>SUM('㈱塩釜:機船'!X12)</f>
        <v>0</v>
      </c>
      <c r="Y12" s="1">
        <f>SUM('㈱塩釜:機船'!Y12)</f>
        <v>0</v>
      </c>
      <c r="Z12" s="1">
        <f>SUM('㈱塩釜:機船'!Z12)</f>
        <v>0</v>
      </c>
      <c r="AA12" s="1">
        <f>SUM('㈱塩釜:機船'!AA12)</f>
        <v>0</v>
      </c>
      <c r="AB12" s="1">
        <f>SUM('㈱塩釜:機船'!AB12)</f>
        <v>0</v>
      </c>
      <c r="AC12" s="1">
        <f>SUM('㈱塩釜:機船'!AC12)</f>
        <v>0</v>
      </c>
      <c r="AD12" s="1">
        <f>SUM('㈱塩釜:機船'!AD12)</f>
        <v>0</v>
      </c>
      <c r="AE12" s="1">
        <f>SUM('㈱塩釜:機船'!AE12)</f>
        <v>0</v>
      </c>
      <c r="AF12" s="1">
        <f>SUM('㈱塩釜:機船'!AF12)</f>
        <v>0</v>
      </c>
      <c r="AG12" s="1">
        <f>SUM('㈱塩釜:機船'!AG12)</f>
        <v>0</v>
      </c>
      <c r="AH12" s="1">
        <f>SUM('㈱塩釜:機船'!AH12)</f>
        <v>0</v>
      </c>
      <c r="AI12" s="1">
        <f>SUM('㈱塩釜:機船'!AI12)</f>
        <v>0</v>
      </c>
      <c r="AJ12" s="1">
        <f>SUM('㈱塩釜:機船'!AJ12)</f>
        <v>0</v>
      </c>
      <c r="AK12" s="1">
        <f>SUM('㈱塩釜:機船'!AK12)</f>
        <v>0</v>
      </c>
      <c r="AL12" s="1">
        <f>SUM('㈱塩釜:機船'!AL12)</f>
        <v>0</v>
      </c>
      <c r="AM12" s="1">
        <f>SUM('㈱塩釜:機船'!AM12)</f>
        <v>0</v>
      </c>
      <c r="AN12" s="311">
        <f>SUM('㈱塩釜:機船'!AN12)</f>
        <v>0</v>
      </c>
      <c r="AO12" s="311">
        <f>SUM('㈱塩釜:機船'!AO12)</f>
        <v>0</v>
      </c>
      <c r="AP12" s="311">
        <f>SUM('㈱塩釜:機船'!AP12)</f>
        <v>0</v>
      </c>
      <c r="AQ12" s="204" t="s">
        <v>23</v>
      </c>
      <c r="AR12" s="490" t="s">
        <v>29</v>
      </c>
      <c r="AS12" s="43"/>
      <c r="AT12" s="20"/>
    </row>
    <row r="13" spans="1:46" ht="18.75">
      <c r="A13" s="44" t="s">
        <v>30</v>
      </c>
      <c r="B13" s="491"/>
      <c r="C13" s="64" t="s">
        <v>24</v>
      </c>
      <c r="D13" s="2">
        <f>SUM('㈱塩釜:機船'!D13)</f>
        <v>0</v>
      </c>
      <c r="E13" s="2">
        <f>SUM('㈱塩釜:機船'!E13)</f>
        <v>0</v>
      </c>
      <c r="F13" s="2">
        <f>SUM('㈱塩釜:機船'!F13)</f>
        <v>0</v>
      </c>
      <c r="G13" s="2">
        <f>SUM('㈱塩釜:機船'!G13)</f>
        <v>0</v>
      </c>
      <c r="H13" s="2">
        <f>SUM('㈱塩釜:機船'!H13)</f>
        <v>0</v>
      </c>
      <c r="I13" s="2">
        <f>SUM('㈱塩釜:機船'!I13)</f>
        <v>0</v>
      </c>
      <c r="J13" s="2">
        <f>SUM('㈱塩釜:機船'!J13)</f>
        <v>0</v>
      </c>
      <c r="K13" s="2">
        <f>SUM('㈱塩釜:機船'!K13)</f>
        <v>0</v>
      </c>
      <c r="L13" s="2">
        <f>SUM('㈱塩釜:機船'!L13)</f>
        <v>0</v>
      </c>
      <c r="M13" s="2">
        <f>SUM('㈱塩釜:機船'!M13)</f>
        <v>0</v>
      </c>
      <c r="N13" s="2">
        <f>SUM('㈱塩釜:機船'!N13)</f>
        <v>0</v>
      </c>
      <c r="O13" s="2">
        <f>SUM('㈱塩釜:機船'!O13)</f>
        <v>0</v>
      </c>
      <c r="P13" s="2">
        <f>SUM('㈱塩釜:機船'!P13)</f>
        <v>0</v>
      </c>
      <c r="Q13" s="2">
        <f>SUM('㈱塩釜:機船'!Q13)</f>
        <v>0</v>
      </c>
      <c r="R13" s="2">
        <f>SUM('㈱塩釜:機船'!R13)</f>
        <v>0</v>
      </c>
      <c r="S13" s="2">
        <f>SUM('㈱塩釜:機船'!S13)</f>
        <v>0</v>
      </c>
      <c r="T13" s="2">
        <f>SUM('㈱塩釜:機船'!T13)</f>
        <v>0</v>
      </c>
      <c r="U13" s="2">
        <f>SUM('㈱塩釜:機船'!U13)</f>
        <v>0</v>
      </c>
      <c r="V13" s="2">
        <f>SUM('㈱塩釜:機船'!V13)</f>
        <v>0</v>
      </c>
      <c r="W13" s="2">
        <f>SUM('㈱塩釜:機船'!W13)</f>
        <v>0</v>
      </c>
      <c r="X13" s="5">
        <f>SUM('㈱塩釜:機船'!X13)</f>
        <v>0</v>
      </c>
      <c r="Y13" s="2">
        <f>SUM('㈱塩釜:機船'!Y13)</f>
        <v>0</v>
      </c>
      <c r="Z13" s="2">
        <f>SUM('㈱塩釜:機船'!Z13)</f>
        <v>0</v>
      </c>
      <c r="AA13" s="2">
        <f>SUM('㈱塩釜:機船'!AA13)</f>
        <v>0</v>
      </c>
      <c r="AB13" s="2">
        <f>SUM('㈱塩釜:機船'!AB13)</f>
        <v>0</v>
      </c>
      <c r="AC13" s="2">
        <f>SUM('㈱塩釜:機船'!AC13)</f>
        <v>0</v>
      </c>
      <c r="AD13" s="2">
        <f>SUM('㈱塩釜:機船'!AD13)</f>
        <v>0</v>
      </c>
      <c r="AE13" s="2">
        <f>SUM('㈱塩釜:機船'!AE13)</f>
        <v>0</v>
      </c>
      <c r="AF13" s="2">
        <f>SUM('㈱塩釜:機船'!AF13)</f>
        <v>0</v>
      </c>
      <c r="AG13" s="2">
        <f>SUM('㈱塩釜:機船'!AG13)</f>
        <v>0</v>
      </c>
      <c r="AH13" s="2">
        <f>SUM('㈱塩釜:機船'!AH13)</f>
        <v>0</v>
      </c>
      <c r="AI13" s="2">
        <f>SUM('㈱塩釜:機船'!AI13)</f>
        <v>0</v>
      </c>
      <c r="AJ13" s="2">
        <f>SUM('㈱塩釜:機船'!AJ13)</f>
        <v>0</v>
      </c>
      <c r="AK13" s="2">
        <f>SUM('㈱塩釜:機船'!AK13)</f>
        <v>0</v>
      </c>
      <c r="AL13" s="2">
        <f>SUM('㈱塩釜:機船'!AL13)</f>
        <v>0</v>
      </c>
      <c r="AM13" s="2">
        <f>SUM('㈱塩釜:機船'!AM13)</f>
        <v>0</v>
      </c>
      <c r="AN13" s="317">
        <f>SUM('㈱塩釜:機船'!AN13)</f>
        <v>0</v>
      </c>
      <c r="AO13" s="317">
        <f>SUM('㈱塩釜:機船'!AO13)</f>
        <v>0</v>
      </c>
      <c r="AP13" s="317">
        <f>SUM('㈱塩釜:機船'!AP13)</f>
        <v>0</v>
      </c>
      <c r="AQ13" s="46" t="s">
        <v>24</v>
      </c>
      <c r="AR13" s="491"/>
      <c r="AS13" s="43" t="s">
        <v>30</v>
      </c>
      <c r="AT13" s="20"/>
    </row>
    <row r="14" spans="1:46" ht="18.75">
      <c r="A14" s="44"/>
      <c r="B14" s="490" t="s">
        <v>31</v>
      </c>
      <c r="C14" s="63" t="s">
        <v>23</v>
      </c>
      <c r="D14" s="1">
        <f>SUM('㈱塩釜:機船'!D14)</f>
        <v>0</v>
      </c>
      <c r="E14" s="1">
        <f>SUM('㈱塩釜:機船'!E14)</f>
        <v>0</v>
      </c>
      <c r="F14" s="1">
        <f>SUM('㈱塩釜:機船'!F14)</f>
        <v>0</v>
      </c>
      <c r="G14" s="1">
        <f>SUM('㈱塩釜:機船'!G14)</f>
        <v>0</v>
      </c>
      <c r="H14" s="1">
        <f>SUM('㈱塩釜:機船'!H14)</f>
        <v>0</v>
      </c>
      <c r="I14" s="1">
        <f>SUM('㈱塩釜:機船'!I14)</f>
        <v>0</v>
      </c>
      <c r="J14" s="1">
        <f>SUM('㈱塩釜:機船'!J14)</f>
        <v>0</v>
      </c>
      <c r="K14" s="1">
        <f>SUM('㈱塩釜:機船'!K14)</f>
        <v>0</v>
      </c>
      <c r="L14" s="1">
        <f>SUM('㈱塩釜:機船'!L14)</f>
        <v>0</v>
      </c>
      <c r="M14" s="1">
        <f>SUM('㈱塩釜:機船'!M14)</f>
        <v>0</v>
      </c>
      <c r="N14" s="1">
        <f>SUM('㈱塩釜:機船'!N14)</f>
        <v>0</v>
      </c>
      <c r="O14" s="1">
        <f>SUM('㈱塩釜:機船'!O14)</f>
        <v>0</v>
      </c>
      <c r="P14" s="1">
        <f>SUM('㈱塩釜:機船'!P14)</f>
        <v>0</v>
      </c>
      <c r="Q14" s="1">
        <f>SUM('㈱塩釜:機船'!Q14)</f>
        <v>0</v>
      </c>
      <c r="R14" s="1">
        <f>SUM('㈱塩釜:機船'!R14)</f>
        <v>0</v>
      </c>
      <c r="S14" s="1">
        <f>SUM('㈱塩釜:機船'!S14)</f>
        <v>0</v>
      </c>
      <c r="T14" s="1">
        <f>SUM('㈱塩釜:機船'!T14)</f>
        <v>0</v>
      </c>
      <c r="U14" s="1">
        <f>SUM('㈱塩釜:機船'!U14)</f>
        <v>0</v>
      </c>
      <c r="V14" s="1">
        <f>SUM('㈱塩釜:機船'!V14)</f>
        <v>0</v>
      </c>
      <c r="W14" s="1">
        <f>SUM('㈱塩釜:機船'!W14)</f>
        <v>0</v>
      </c>
      <c r="X14" s="4">
        <f>SUM('㈱塩釜:機船'!X14)</f>
        <v>0</v>
      </c>
      <c r="Y14" s="1">
        <f>SUM('㈱塩釜:機船'!Y14)</f>
        <v>0</v>
      </c>
      <c r="Z14" s="1">
        <f>SUM('㈱塩釜:機船'!Z14)</f>
        <v>0</v>
      </c>
      <c r="AA14" s="1">
        <f>SUM('㈱塩釜:機船'!AA14)</f>
        <v>0</v>
      </c>
      <c r="AB14" s="1">
        <f>SUM('㈱塩釜:機船'!AB14)</f>
        <v>0</v>
      </c>
      <c r="AC14" s="1">
        <f>SUM('㈱塩釜:機船'!AC14)</f>
        <v>0</v>
      </c>
      <c r="AD14" s="1">
        <f>SUM('㈱塩釜:機船'!AD14)</f>
        <v>0</v>
      </c>
      <c r="AE14" s="1">
        <f>SUM('㈱塩釜:機船'!AE14)</f>
        <v>0</v>
      </c>
      <c r="AF14" s="1">
        <f>SUM('㈱塩釜:機船'!AF14)</f>
        <v>0</v>
      </c>
      <c r="AG14" s="1">
        <f>SUM('㈱塩釜:機船'!AG14)</f>
        <v>0</v>
      </c>
      <c r="AH14" s="1">
        <f>SUM('㈱塩釜:機船'!AH14)</f>
        <v>0</v>
      </c>
      <c r="AI14" s="1">
        <f>SUM('㈱塩釜:機船'!AI14)</f>
        <v>0</v>
      </c>
      <c r="AJ14" s="1">
        <f>SUM('㈱塩釜:機船'!AJ14)</f>
        <v>0</v>
      </c>
      <c r="AK14" s="1">
        <f>SUM('㈱塩釜:機船'!AK14)</f>
        <v>0</v>
      </c>
      <c r="AL14" s="1">
        <f>SUM('㈱塩釜:機船'!AL14)</f>
        <v>0</v>
      </c>
      <c r="AM14" s="1">
        <f>SUM('㈱塩釜:機船'!AM14)</f>
        <v>0</v>
      </c>
      <c r="AN14" s="311">
        <f>SUM('㈱塩釜:機船'!AN14)</f>
        <v>0</v>
      </c>
      <c r="AO14" s="311">
        <f>SUM('㈱塩釜:機船'!AO14)</f>
        <v>0</v>
      </c>
      <c r="AP14" s="311">
        <f>SUM('㈱塩釜:機船'!AP14)</f>
        <v>0</v>
      </c>
      <c r="AQ14" s="203" t="s">
        <v>23</v>
      </c>
      <c r="AR14" s="490" t="s">
        <v>31</v>
      </c>
      <c r="AS14" s="43"/>
      <c r="AT14" s="20"/>
    </row>
    <row r="15" spans="1:46" ht="18.75">
      <c r="A15" s="44" t="s">
        <v>25</v>
      </c>
      <c r="B15" s="491"/>
      <c r="C15" s="64" t="s">
        <v>24</v>
      </c>
      <c r="D15" s="2">
        <f>SUM('㈱塩釜:機船'!D15)</f>
        <v>0</v>
      </c>
      <c r="E15" s="2">
        <f>SUM('㈱塩釜:機船'!E15)</f>
        <v>0</v>
      </c>
      <c r="F15" s="2">
        <f>SUM('㈱塩釜:機船'!F15)</f>
        <v>0</v>
      </c>
      <c r="G15" s="2">
        <f>SUM('㈱塩釜:機船'!G15)</f>
        <v>0</v>
      </c>
      <c r="H15" s="2">
        <f>SUM('㈱塩釜:機船'!H15)</f>
        <v>0</v>
      </c>
      <c r="I15" s="2">
        <f>SUM('㈱塩釜:機船'!I15)</f>
        <v>0</v>
      </c>
      <c r="J15" s="2">
        <f>SUM('㈱塩釜:機船'!J15)</f>
        <v>0</v>
      </c>
      <c r="K15" s="2">
        <f>SUM('㈱塩釜:機船'!K15)</f>
        <v>0</v>
      </c>
      <c r="L15" s="2">
        <f>SUM('㈱塩釜:機船'!L15)</f>
        <v>0</v>
      </c>
      <c r="M15" s="2">
        <f>SUM('㈱塩釜:機船'!M15)</f>
        <v>0</v>
      </c>
      <c r="N15" s="2">
        <f>SUM('㈱塩釜:機船'!N15)</f>
        <v>0</v>
      </c>
      <c r="O15" s="2">
        <f>SUM('㈱塩釜:機船'!O15)</f>
        <v>0</v>
      </c>
      <c r="P15" s="2">
        <f>SUM('㈱塩釜:機船'!P15)</f>
        <v>0</v>
      </c>
      <c r="Q15" s="2">
        <f>SUM('㈱塩釜:機船'!Q15)</f>
        <v>0</v>
      </c>
      <c r="R15" s="2">
        <f>SUM('㈱塩釜:機船'!R15)</f>
        <v>0</v>
      </c>
      <c r="S15" s="2">
        <f>SUM('㈱塩釜:機船'!S15)</f>
        <v>0</v>
      </c>
      <c r="T15" s="2">
        <f>SUM('㈱塩釜:機船'!T15)</f>
        <v>0</v>
      </c>
      <c r="U15" s="2">
        <f>SUM('㈱塩釜:機船'!U15)</f>
        <v>0</v>
      </c>
      <c r="V15" s="2">
        <f>SUM('㈱塩釜:機船'!V15)</f>
        <v>0</v>
      </c>
      <c r="W15" s="2">
        <f>SUM('㈱塩釜:機船'!W15)</f>
        <v>0</v>
      </c>
      <c r="X15" s="5">
        <f>SUM('㈱塩釜:機船'!X15)</f>
        <v>0</v>
      </c>
      <c r="Y15" s="2">
        <f>SUM('㈱塩釜:機船'!Y15)</f>
        <v>0</v>
      </c>
      <c r="Z15" s="2">
        <f>SUM('㈱塩釜:機船'!Z15)</f>
        <v>0</v>
      </c>
      <c r="AA15" s="2">
        <f>SUM('㈱塩釜:機船'!AA15)</f>
        <v>0</v>
      </c>
      <c r="AB15" s="2">
        <f>SUM('㈱塩釜:機船'!AB15)</f>
        <v>0</v>
      </c>
      <c r="AC15" s="2">
        <f>SUM('㈱塩釜:機船'!AC15)</f>
        <v>0</v>
      </c>
      <c r="AD15" s="2">
        <f>SUM('㈱塩釜:機船'!AD15)</f>
        <v>0</v>
      </c>
      <c r="AE15" s="2">
        <f>SUM('㈱塩釜:機船'!AE15)</f>
        <v>0</v>
      </c>
      <c r="AF15" s="2">
        <f>SUM('㈱塩釜:機船'!AF15)</f>
        <v>0</v>
      </c>
      <c r="AG15" s="2">
        <f>SUM('㈱塩釜:機船'!AG15)</f>
        <v>0</v>
      </c>
      <c r="AH15" s="2">
        <f>SUM('㈱塩釜:機船'!AH15)</f>
        <v>0</v>
      </c>
      <c r="AI15" s="2">
        <f>SUM('㈱塩釜:機船'!AI15)</f>
        <v>0</v>
      </c>
      <c r="AJ15" s="2">
        <f>SUM('㈱塩釜:機船'!AJ15)</f>
        <v>0</v>
      </c>
      <c r="AK15" s="2">
        <f>SUM('㈱塩釜:機船'!AK15)</f>
        <v>0</v>
      </c>
      <c r="AL15" s="2">
        <f>SUM('㈱塩釜:機船'!AL15)</f>
        <v>0</v>
      </c>
      <c r="AM15" s="2">
        <f>SUM('㈱塩釜:機船'!AM15)</f>
        <v>0</v>
      </c>
      <c r="AN15" s="317">
        <f>SUM('㈱塩釜:機船'!AN15)</f>
        <v>0</v>
      </c>
      <c r="AO15" s="317">
        <f>SUM('㈱塩釜:機船'!AO15)</f>
        <v>0</v>
      </c>
      <c r="AP15" s="317">
        <f>SUM('㈱塩釜:機船'!AP15)</f>
        <v>0</v>
      </c>
      <c r="AQ15" s="46" t="s">
        <v>24</v>
      </c>
      <c r="AR15" s="491"/>
      <c r="AS15" s="43" t="s">
        <v>25</v>
      </c>
      <c r="AT15" s="20"/>
    </row>
    <row r="16" spans="1:46" ht="18.75">
      <c r="A16" s="44"/>
      <c r="B16" s="490" t="s">
        <v>32</v>
      </c>
      <c r="C16" s="63" t="s">
        <v>23</v>
      </c>
      <c r="D16" s="1">
        <f>SUM('㈱塩釜:機船'!D16)</f>
        <v>18</v>
      </c>
      <c r="E16" s="1">
        <f>SUM('㈱塩釜:機船'!E16)</f>
        <v>11.2424</v>
      </c>
      <c r="F16" s="1">
        <f>SUM('㈱塩釜:機船'!F16)</f>
        <v>7184.383719905518</v>
      </c>
      <c r="G16" s="1">
        <f>SUM('㈱塩釜:機船'!G16)</f>
        <v>18</v>
      </c>
      <c r="H16" s="1">
        <f>SUM('㈱塩釜:機船'!H16)</f>
        <v>10.3768</v>
      </c>
      <c r="I16" s="1">
        <f>SUM('㈱塩釜:機船'!I16)</f>
        <v>7437.047340959565</v>
      </c>
      <c r="J16" s="1">
        <f>SUM('㈱塩釜:機船'!J16)</f>
        <v>26</v>
      </c>
      <c r="K16" s="1">
        <f>SUM('㈱塩釜:機船'!K16)</f>
        <v>12.512</v>
      </c>
      <c r="L16" s="1">
        <f>SUM('㈱塩釜:機船'!L16)</f>
        <v>9262.104418244042</v>
      </c>
      <c r="M16" s="1">
        <f>SUM('㈱塩釜:機船'!M16)</f>
        <v>21</v>
      </c>
      <c r="N16" s="1">
        <f>SUM('㈱塩釜:機船'!N16)</f>
        <v>11.9946</v>
      </c>
      <c r="O16" s="1">
        <f>SUM('㈱塩釜:機船'!O16)</f>
        <v>7431.119978723681</v>
      </c>
      <c r="P16" s="1">
        <f>SUM('㈱塩釜:機船'!P16)</f>
        <v>21</v>
      </c>
      <c r="Q16" s="1">
        <f>SUM('㈱塩釜:機船'!Q16)</f>
        <v>12.0317</v>
      </c>
      <c r="R16" s="1">
        <f>SUM('㈱塩釜:機船'!R16)</f>
        <v>5139.912668665065</v>
      </c>
      <c r="S16" s="1">
        <f>SUM('㈱塩釜:機船'!S16)</f>
        <v>20</v>
      </c>
      <c r="T16" s="1">
        <f>SUM('㈱塩釜:機船'!T16)</f>
        <v>11.866999999999999</v>
      </c>
      <c r="U16" s="1">
        <f>SUM('㈱塩釜:機船'!U16)</f>
        <v>4775.038029771334</v>
      </c>
      <c r="V16" s="1">
        <f>SUM('㈱塩釜:機船'!V16)</f>
        <v>1</v>
      </c>
      <c r="W16" s="1">
        <f>SUM('㈱塩釜:機船'!W16)</f>
        <v>0.5874</v>
      </c>
      <c r="X16" s="4">
        <f>SUM('㈱塩釜:機船'!X16)</f>
        <v>229.803</v>
      </c>
      <c r="Y16" s="1">
        <f>SUM('㈱塩釜:機船'!Y16)</f>
        <v>0</v>
      </c>
      <c r="Z16" s="1">
        <f>SUM('㈱塩釜:機船'!Z16)</f>
        <v>0</v>
      </c>
      <c r="AA16" s="1">
        <f>SUM('㈱塩釜:機船'!AA16)</f>
        <v>0</v>
      </c>
      <c r="AB16" s="1">
        <f>SUM('㈱塩釜:機船'!AB16)</f>
        <v>24</v>
      </c>
      <c r="AC16" s="1">
        <f>SUM('㈱塩釜:機船'!AC16)</f>
        <v>13.1181</v>
      </c>
      <c r="AD16" s="1">
        <f>SUM('㈱塩釜:機船'!AD16)</f>
        <v>5752.987334115863</v>
      </c>
      <c r="AE16" s="1">
        <f>SUM('㈱塩釜:機船'!AE16)</f>
        <v>27</v>
      </c>
      <c r="AF16" s="1">
        <f>SUM('㈱塩釜:機船'!AF16)</f>
        <v>15.0638</v>
      </c>
      <c r="AG16" s="1">
        <f>SUM('㈱塩釜:機船'!AG16)</f>
        <v>9173.593472431217</v>
      </c>
      <c r="AH16" s="1">
        <f>SUM('㈱塩釜:機船'!AH16)</f>
        <v>22</v>
      </c>
      <c r="AI16" s="1">
        <f>SUM('㈱塩釜:機船'!AI16)</f>
        <v>19.1655</v>
      </c>
      <c r="AJ16" s="1">
        <f>SUM('㈱塩釜:機船'!AJ16)</f>
        <v>10338.89693757017</v>
      </c>
      <c r="AK16" s="1">
        <f>SUM('㈱塩釜:機船'!AK16)</f>
        <v>23</v>
      </c>
      <c r="AL16" s="1">
        <f>SUM('㈱塩釜:機船'!AL16)</f>
        <v>13.4801</v>
      </c>
      <c r="AM16" s="1">
        <f>SUM('㈱塩釜:機船'!AM16)</f>
        <v>9882.335753995787</v>
      </c>
      <c r="AN16" s="311">
        <f>SUM('㈱塩釜:機船'!AN16)</f>
        <v>221</v>
      </c>
      <c r="AO16" s="311">
        <f>SUM('㈱塩釜:機船'!AO16)</f>
        <v>131.43939999999998</v>
      </c>
      <c r="AP16" s="311">
        <f>SUM('㈱塩釜:機船'!AP16)</f>
        <v>76607.22265438225</v>
      </c>
      <c r="AQ16" s="42" t="s">
        <v>23</v>
      </c>
      <c r="AR16" s="490" t="s">
        <v>32</v>
      </c>
      <c r="AS16" s="43"/>
      <c r="AT16" s="20"/>
    </row>
    <row r="17" spans="1:46" ht="18.75">
      <c r="A17" s="44" t="s">
        <v>27</v>
      </c>
      <c r="B17" s="491"/>
      <c r="C17" s="64" t="s">
        <v>24</v>
      </c>
      <c r="D17" s="2">
        <f>SUM('㈱塩釜:機船'!D17)</f>
        <v>0</v>
      </c>
      <c r="E17" s="2">
        <f>SUM('㈱塩釜:機船'!E17)</f>
        <v>0</v>
      </c>
      <c r="F17" s="2">
        <f>SUM('㈱塩釜:機船'!F17)</f>
        <v>0</v>
      </c>
      <c r="G17" s="2">
        <f>SUM('㈱塩釜:機船'!G17)</f>
        <v>0</v>
      </c>
      <c r="H17" s="2">
        <f>SUM('㈱塩釜:機船'!H17)</f>
        <v>0</v>
      </c>
      <c r="I17" s="2">
        <f>SUM('㈱塩釜:機船'!I17)</f>
        <v>0</v>
      </c>
      <c r="J17" s="2">
        <f>SUM('㈱塩釜:機船'!J17)</f>
        <v>0</v>
      </c>
      <c r="K17" s="2">
        <f>SUM('㈱塩釜:機船'!K17)</f>
        <v>0</v>
      </c>
      <c r="L17" s="2">
        <f>SUM('㈱塩釜:機船'!L17)</f>
        <v>0</v>
      </c>
      <c r="M17" s="2">
        <f>SUM('㈱塩釜:機船'!M17)</f>
        <v>0</v>
      </c>
      <c r="N17" s="2">
        <f>SUM('㈱塩釜:機船'!N17)</f>
        <v>0</v>
      </c>
      <c r="O17" s="2">
        <f>SUM('㈱塩釜:機船'!O17)</f>
        <v>0</v>
      </c>
      <c r="P17" s="2">
        <f>SUM('㈱塩釜:機船'!P17)</f>
        <v>0</v>
      </c>
      <c r="Q17" s="2">
        <f>SUM('㈱塩釜:機船'!Q17)</f>
        <v>0</v>
      </c>
      <c r="R17" s="2">
        <f>SUM('㈱塩釜:機船'!R17)</f>
        <v>0</v>
      </c>
      <c r="S17" s="2">
        <f>SUM('㈱塩釜:機船'!S17)</f>
        <v>0</v>
      </c>
      <c r="T17" s="2">
        <f>SUM('㈱塩釜:機船'!T17)</f>
        <v>0</v>
      </c>
      <c r="U17" s="2">
        <f>SUM('㈱塩釜:機船'!U17)</f>
        <v>0</v>
      </c>
      <c r="V17" s="2">
        <f>SUM('㈱塩釜:機船'!V17)</f>
        <v>0</v>
      </c>
      <c r="W17" s="2">
        <f>SUM('㈱塩釜:機船'!W17)</f>
        <v>0</v>
      </c>
      <c r="X17" s="5">
        <f>SUM('㈱塩釜:機船'!X17)</f>
        <v>0</v>
      </c>
      <c r="Y17" s="2">
        <f>SUM('㈱塩釜:機船'!Y17)</f>
        <v>0</v>
      </c>
      <c r="Z17" s="2">
        <f>SUM('㈱塩釜:機船'!Z17)</f>
        <v>0</v>
      </c>
      <c r="AA17" s="2">
        <f>SUM('㈱塩釜:機船'!AA17)</f>
        <v>0</v>
      </c>
      <c r="AB17" s="2">
        <f>SUM('㈱塩釜:機船'!AB17)</f>
        <v>0</v>
      </c>
      <c r="AC17" s="2">
        <f>SUM('㈱塩釜:機船'!AC17)</f>
        <v>0</v>
      </c>
      <c r="AD17" s="2">
        <f>SUM('㈱塩釜:機船'!AD17)</f>
        <v>0</v>
      </c>
      <c r="AE17" s="2">
        <f>SUM('㈱塩釜:機船'!AE17)</f>
        <v>0</v>
      </c>
      <c r="AF17" s="2">
        <f>SUM('㈱塩釜:機船'!AF17)</f>
        <v>0</v>
      </c>
      <c r="AG17" s="2">
        <f>SUM('㈱塩釜:機船'!AG17)</f>
        <v>0</v>
      </c>
      <c r="AH17" s="2">
        <f>SUM('㈱塩釜:機船'!AH17)</f>
        <v>0</v>
      </c>
      <c r="AI17" s="2">
        <f>SUM('㈱塩釜:機船'!AI17)</f>
        <v>0</v>
      </c>
      <c r="AJ17" s="2">
        <f>SUM('㈱塩釜:機船'!AJ17)</f>
        <v>0</v>
      </c>
      <c r="AK17" s="2">
        <f>SUM('㈱塩釜:機船'!AK17)</f>
        <v>0</v>
      </c>
      <c r="AL17" s="2">
        <f>SUM('㈱塩釜:機船'!AL17)</f>
        <v>0</v>
      </c>
      <c r="AM17" s="2">
        <f>SUM('㈱塩釜:機船'!AM17)</f>
        <v>0</v>
      </c>
      <c r="AN17" s="317">
        <f>SUM('㈱塩釜:機船'!AN17)</f>
        <v>0</v>
      </c>
      <c r="AO17" s="317">
        <f>SUM('㈱塩釜:機船'!AO17)</f>
        <v>0</v>
      </c>
      <c r="AP17" s="317">
        <f>SUM('㈱塩釜:機船'!AP17)</f>
        <v>0</v>
      </c>
      <c r="AQ17" s="201" t="s">
        <v>24</v>
      </c>
      <c r="AR17" s="491"/>
      <c r="AS17" s="43" t="s">
        <v>27</v>
      </c>
      <c r="AT17" s="20"/>
    </row>
    <row r="18" spans="1:46" ht="18.75">
      <c r="A18" s="44"/>
      <c r="B18" s="490" t="s">
        <v>33</v>
      </c>
      <c r="C18" s="63" t="s">
        <v>23</v>
      </c>
      <c r="D18" s="1">
        <f>SUM('㈱塩釜:機船'!D18)</f>
        <v>0</v>
      </c>
      <c r="E18" s="1">
        <f>SUM('㈱塩釜:機船'!E18)</f>
        <v>0</v>
      </c>
      <c r="F18" s="1">
        <f>SUM('㈱塩釜:機船'!F18)</f>
        <v>0</v>
      </c>
      <c r="G18" s="1">
        <f>SUM('㈱塩釜:機船'!G18)</f>
        <v>0</v>
      </c>
      <c r="H18" s="1">
        <f>SUM('㈱塩釜:機船'!H18)</f>
        <v>0</v>
      </c>
      <c r="I18" s="1">
        <f>SUM('㈱塩釜:機船'!I18)</f>
        <v>0</v>
      </c>
      <c r="J18" s="1">
        <f>SUM('㈱塩釜:機船'!J18)</f>
        <v>0</v>
      </c>
      <c r="K18" s="1">
        <f>SUM('㈱塩釜:機船'!K18)</f>
        <v>0</v>
      </c>
      <c r="L18" s="1">
        <f>SUM('㈱塩釜:機船'!L18)</f>
        <v>0</v>
      </c>
      <c r="M18" s="1">
        <f>SUM('㈱塩釜:機船'!M18)</f>
        <v>0</v>
      </c>
      <c r="N18" s="1">
        <f>SUM('㈱塩釜:機船'!N18)</f>
        <v>0</v>
      </c>
      <c r="O18" s="1">
        <f>SUM('㈱塩釜:機船'!O18)</f>
        <v>0</v>
      </c>
      <c r="P18" s="1">
        <f>SUM('㈱塩釜:機船'!P18)</f>
        <v>0</v>
      </c>
      <c r="Q18" s="1">
        <f>SUM('㈱塩釜:機船'!Q18)</f>
        <v>0</v>
      </c>
      <c r="R18" s="1">
        <f>SUM('㈱塩釜:機船'!R18)</f>
        <v>0</v>
      </c>
      <c r="S18" s="1">
        <f>SUM('㈱塩釜:機船'!S18)</f>
        <v>0</v>
      </c>
      <c r="T18" s="1">
        <f>SUM('㈱塩釜:機船'!T18)</f>
        <v>0</v>
      </c>
      <c r="U18" s="1">
        <f>SUM('㈱塩釜:機船'!U18)</f>
        <v>0</v>
      </c>
      <c r="V18" s="1">
        <f>SUM('㈱塩釜:機船'!V18)</f>
        <v>0</v>
      </c>
      <c r="W18" s="1">
        <f>SUM('㈱塩釜:機船'!W18)</f>
        <v>0</v>
      </c>
      <c r="X18" s="4">
        <f>SUM('㈱塩釜:機船'!X18)</f>
        <v>0</v>
      </c>
      <c r="Y18" s="1">
        <f>SUM('㈱塩釜:機船'!Y18)</f>
        <v>0</v>
      </c>
      <c r="Z18" s="1">
        <f>SUM('㈱塩釜:機船'!Z18)</f>
        <v>0</v>
      </c>
      <c r="AA18" s="1">
        <f>SUM('㈱塩釜:機船'!AA18)</f>
        <v>0</v>
      </c>
      <c r="AB18" s="1">
        <f>SUM('㈱塩釜:機船'!AB18)</f>
        <v>0</v>
      </c>
      <c r="AC18" s="1">
        <f>SUM('㈱塩釜:機船'!AC18)</f>
        <v>0</v>
      </c>
      <c r="AD18" s="1">
        <f>SUM('㈱塩釜:機船'!AD18)</f>
        <v>0</v>
      </c>
      <c r="AE18" s="1">
        <f>SUM('㈱塩釜:機船'!AE18)</f>
        <v>0</v>
      </c>
      <c r="AF18" s="1">
        <f>SUM('㈱塩釜:機船'!AF18)</f>
        <v>0</v>
      </c>
      <c r="AG18" s="1">
        <f>SUM('㈱塩釜:機船'!AG18)</f>
        <v>0</v>
      </c>
      <c r="AH18" s="1">
        <f>SUM('㈱塩釜:機船'!AH18)</f>
        <v>0</v>
      </c>
      <c r="AI18" s="1">
        <f>SUM('㈱塩釜:機船'!AI18)</f>
        <v>0</v>
      </c>
      <c r="AJ18" s="1">
        <f>SUM('㈱塩釜:機船'!AJ18)</f>
        <v>0</v>
      </c>
      <c r="AK18" s="1">
        <f>SUM('㈱塩釜:機船'!AK18)</f>
        <v>0</v>
      </c>
      <c r="AL18" s="1">
        <f>SUM('㈱塩釜:機船'!AL18)</f>
        <v>0</v>
      </c>
      <c r="AM18" s="1">
        <f>SUM('㈱塩釜:機船'!AM18)</f>
        <v>0</v>
      </c>
      <c r="AN18" s="311">
        <f>SUM('㈱塩釜:機船'!AN18)</f>
        <v>0</v>
      </c>
      <c r="AO18" s="311">
        <f>SUM('㈱塩釜:機船'!AO18)</f>
        <v>0</v>
      </c>
      <c r="AP18" s="311">
        <f>SUM('㈱塩釜:機船'!AP18)</f>
        <v>0</v>
      </c>
      <c r="AQ18" s="42" t="s">
        <v>23</v>
      </c>
      <c r="AR18" s="490" t="s">
        <v>33</v>
      </c>
      <c r="AS18" s="43"/>
      <c r="AT18" s="20"/>
    </row>
    <row r="19" spans="1:46" ht="18.75">
      <c r="A19" s="48"/>
      <c r="B19" s="491"/>
      <c r="C19" s="64" t="s">
        <v>24</v>
      </c>
      <c r="D19" s="2">
        <f>SUM('㈱塩釜:機船'!D19)</f>
        <v>0</v>
      </c>
      <c r="E19" s="2">
        <f>SUM('㈱塩釜:機船'!E19)</f>
        <v>0</v>
      </c>
      <c r="F19" s="2">
        <f>SUM('㈱塩釜:機船'!F19)</f>
        <v>0</v>
      </c>
      <c r="G19" s="2">
        <f>SUM('㈱塩釜:機船'!G19)</f>
        <v>0</v>
      </c>
      <c r="H19" s="2">
        <f>SUM('㈱塩釜:機船'!H19)</f>
        <v>0</v>
      </c>
      <c r="I19" s="2">
        <f>SUM('㈱塩釜:機船'!I19)</f>
        <v>0</v>
      </c>
      <c r="J19" s="2">
        <f>SUM('㈱塩釜:機船'!J19)</f>
        <v>0</v>
      </c>
      <c r="K19" s="2">
        <f>SUM('㈱塩釜:機船'!K19)</f>
        <v>0</v>
      </c>
      <c r="L19" s="2">
        <f>SUM('㈱塩釜:機船'!L19)</f>
        <v>0</v>
      </c>
      <c r="M19" s="2">
        <f>SUM('㈱塩釜:機船'!M19)</f>
        <v>0</v>
      </c>
      <c r="N19" s="2">
        <f>SUM('㈱塩釜:機船'!N19)</f>
        <v>0</v>
      </c>
      <c r="O19" s="2">
        <f>SUM('㈱塩釜:機船'!O19)</f>
        <v>0</v>
      </c>
      <c r="P19" s="2">
        <f>SUM('㈱塩釜:機船'!P19)</f>
        <v>0</v>
      </c>
      <c r="Q19" s="2">
        <f>SUM('㈱塩釜:機船'!Q19)</f>
        <v>0</v>
      </c>
      <c r="R19" s="2">
        <f>SUM('㈱塩釜:機船'!R19)</f>
        <v>0</v>
      </c>
      <c r="S19" s="2">
        <f>SUM('㈱塩釜:機船'!S19)</f>
        <v>0</v>
      </c>
      <c r="T19" s="2">
        <f>SUM('㈱塩釜:機船'!T19)</f>
        <v>0</v>
      </c>
      <c r="U19" s="2">
        <f>SUM('㈱塩釜:機船'!U19)</f>
        <v>0</v>
      </c>
      <c r="V19" s="2">
        <f>SUM('㈱塩釜:機船'!V19)</f>
        <v>0</v>
      </c>
      <c r="W19" s="2">
        <f>SUM('㈱塩釜:機船'!W19)</f>
        <v>0</v>
      </c>
      <c r="X19" s="5">
        <f>SUM('㈱塩釜:機船'!X19)</f>
        <v>0</v>
      </c>
      <c r="Y19" s="2">
        <f>SUM('㈱塩釜:機船'!Y19)</f>
        <v>0</v>
      </c>
      <c r="Z19" s="2">
        <f>SUM('㈱塩釜:機船'!Z19)</f>
        <v>0</v>
      </c>
      <c r="AA19" s="2">
        <f>SUM('㈱塩釜:機船'!AA19)</f>
        <v>0</v>
      </c>
      <c r="AB19" s="2">
        <f>SUM('㈱塩釜:機船'!AB19)</f>
        <v>0</v>
      </c>
      <c r="AC19" s="2">
        <f>SUM('㈱塩釜:機船'!AC19)</f>
        <v>0</v>
      </c>
      <c r="AD19" s="2">
        <f>SUM('㈱塩釜:機船'!AD19)</f>
        <v>0</v>
      </c>
      <c r="AE19" s="2">
        <f>SUM('㈱塩釜:機船'!AE19)</f>
        <v>0</v>
      </c>
      <c r="AF19" s="2">
        <f>SUM('㈱塩釜:機船'!AF19)</f>
        <v>0</v>
      </c>
      <c r="AG19" s="2">
        <f>SUM('㈱塩釜:機船'!AG19)</f>
        <v>0</v>
      </c>
      <c r="AH19" s="2">
        <f>SUM('㈱塩釜:機船'!AH19)</f>
        <v>0</v>
      </c>
      <c r="AI19" s="2">
        <f>SUM('㈱塩釜:機船'!AI19)</f>
        <v>0</v>
      </c>
      <c r="AJ19" s="2">
        <f>SUM('㈱塩釜:機船'!AJ19)</f>
        <v>0</v>
      </c>
      <c r="AK19" s="2">
        <f>SUM('㈱塩釜:機船'!AK19)</f>
        <v>0</v>
      </c>
      <c r="AL19" s="2">
        <f>SUM('㈱塩釜:機船'!AL19)</f>
        <v>0</v>
      </c>
      <c r="AM19" s="2">
        <f>SUM('㈱塩釜:機船'!AM19)</f>
        <v>0</v>
      </c>
      <c r="AN19" s="317">
        <f>SUM('㈱塩釜:機船'!AN19)</f>
        <v>0</v>
      </c>
      <c r="AO19" s="317">
        <f>SUM('㈱塩釜:機船'!AO19)</f>
        <v>0</v>
      </c>
      <c r="AP19" s="317">
        <f>SUM('㈱塩釜:機船'!AP19)</f>
        <v>0</v>
      </c>
      <c r="AQ19" s="202" t="s">
        <v>24</v>
      </c>
      <c r="AR19" s="491"/>
      <c r="AS19" s="50"/>
      <c r="AT19" s="20"/>
    </row>
    <row r="20" spans="1:46" ht="18.75">
      <c r="A20" s="44" t="s">
        <v>34</v>
      </c>
      <c r="B20" s="490" t="s">
        <v>35</v>
      </c>
      <c r="C20" s="63" t="s">
        <v>23</v>
      </c>
      <c r="D20" s="1">
        <f>SUM('㈱塩釜:機船'!D20)</f>
        <v>0</v>
      </c>
      <c r="E20" s="1">
        <f>SUM('㈱塩釜:機船'!E20)</f>
        <v>0</v>
      </c>
      <c r="F20" s="1">
        <f>SUM('㈱塩釜:機船'!F20)</f>
        <v>0</v>
      </c>
      <c r="G20" s="1">
        <f>SUM('㈱塩釜:機船'!G20)</f>
        <v>0</v>
      </c>
      <c r="H20" s="1">
        <f>SUM('㈱塩釜:機船'!H20)</f>
        <v>0</v>
      </c>
      <c r="I20" s="1">
        <f>SUM('㈱塩釜:機船'!I20)</f>
        <v>0</v>
      </c>
      <c r="J20" s="1">
        <f>SUM('㈱塩釜:機船'!J20)</f>
        <v>0</v>
      </c>
      <c r="K20" s="1">
        <f>SUM('㈱塩釜:機船'!K20)</f>
        <v>0</v>
      </c>
      <c r="L20" s="1">
        <f>SUM('㈱塩釜:機船'!L20)</f>
        <v>0</v>
      </c>
      <c r="M20" s="1">
        <f>SUM('㈱塩釜:機船'!M20)</f>
        <v>0</v>
      </c>
      <c r="N20" s="1">
        <f>SUM('㈱塩釜:機船'!N20)</f>
        <v>0</v>
      </c>
      <c r="O20" s="1">
        <f>SUM('㈱塩釜:機船'!O20)</f>
        <v>0</v>
      </c>
      <c r="P20" s="1">
        <f>SUM('㈱塩釜:機船'!P20)</f>
        <v>0</v>
      </c>
      <c r="Q20" s="1">
        <f>SUM('㈱塩釜:機船'!Q20)</f>
        <v>0</v>
      </c>
      <c r="R20" s="1">
        <f>SUM('㈱塩釜:機船'!R20)</f>
        <v>0</v>
      </c>
      <c r="S20" s="1">
        <f>SUM('㈱塩釜:機船'!S20)</f>
        <v>0</v>
      </c>
      <c r="T20" s="1">
        <f>SUM('㈱塩釜:機船'!T20)</f>
        <v>0</v>
      </c>
      <c r="U20" s="1">
        <f>SUM('㈱塩釜:機船'!U20)</f>
        <v>0</v>
      </c>
      <c r="V20" s="1">
        <f>SUM('㈱塩釜:機船'!V20)</f>
        <v>0</v>
      </c>
      <c r="W20" s="1">
        <f>SUM('㈱塩釜:機船'!W20)</f>
        <v>0</v>
      </c>
      <c r="X20" s="4">
        <f>SUM('㈱塩釜:機船'!X20)</f>
        <v>0</v>
      </c>
      <c r="Y20" s="1">
        <f>SUM('㈱塩釜:機船'!Y20)</f>
        <v>0</v>
      </c>
      <c r="Z20" s="1">
        <f>SUM('㈱塩釜:機船'!Z20)</f>
        <v>0</v>
      </c>
      <c r="AA20" s="1">
        <f>SUM('㈱塩釜:機船'!AA20)</f>
        <v>0</v>
      </c>
      <c r="AB20" s="1">
        <f>SUM('㈱塩釜:機船'!AB20)</f>
        <v>0</v>
      </c>
      <c r="AC20" s="1">
        <f>SUM('㈱塩釜:機船'!AC20)</f>
        <v>0</v>
      </c>
      <c r="AD20" s="1">
        <f>SUM('㈱塩釜:機船'!AD20)</f>
        <v>0</v>
      </c>
      <c r="AE20" s="1">
        <f>SUM('㈱塩釜:機船'!AE20)</f>
        <v>0</v>
      </c>
      <c r="AF20" s="1">
        <f>SUM('㈱塩釜:機船'!AF20)</f>
        <v>0</v>
      </c>
      <c r="AG20" s="1">
        <f>SUM('㈱塩釜:機船'!AG20)</f>
        <v>0</v>
      </c>
      <c r="AH20" s="1">
        <f>SUM('㈱塩釜:機船'!AH20)</f>
        <v>0</v>
      </c>
      <c r="AI20" s="1">
        <f>SUM('㈱塩釜:機船'!AI20)</f>
        <v>0</v>
      </c>
      <c r="AJ20" s="1">
        <f>SUM('㈱塩釜:機船'!AJ20)</f>
        <v>0</v>
      </c>
      <c r="AK20" s="1">
        <f>SUM('㈱塩釜:機船'!AK20)</f>
        <v>0</v>
      </c>
      <c r="AL20" s="1">
        <f>SUM('㈱塩釜:機船'!AL20)</f>
        <v>0</v>
      </c>
      <c r="AM20" s="1">
        <f>SUM('㈱塩釜:機船'!AM20)</f>
        <v>0</v>
      </c>
      <c r="AN20" s="311">
        <f>SUM('㈱塩釜:機船'!AN20)</f>
        <v>0</v>
      </c>
      <c r="AO20" s="311">
        <f>SUM('㈱塩釜:機船'!AO20)</f>
        <v>0</v>
      </c>
      <c r="AP20" s="311">
        <f>SUM('㈱塩釜:機船'!AP20)</f>
        <v>0</v>
      </c>
      <c r="AQ20" s="42" t="s">
        <v>23</v>
      </c>
      <c r="AR20" s="490" t="s">
        <v>35</v>
      </c>
      <c r="AS20" s="43" t="s">
        <v>34</v>
      </c>
      <c r="AT20" s="20"/>
    </row>
    <row r="21" spans="1:46" ht="18.75">
      <c r="A21" s="44" t="s">
        <v>25</v>
      </c>
      <c r="B21" s="491"/>
      <c r="C21" s="64" t="s">
        <v>24</v>
      </c>
      <c r="D21" s="2">
        <f>SUM('㈱塩釜:機船'!D21)</f>
        <v>0</v>
      </c>
      <c r="E21" s="2">
        <f>SUM('㈱塩釜:機船'!E21)</f>
        <v>0</v>
      </c>
      <c r="F21" s="2">
        <f>SUM('㈱塩釜:機船'!F21)</f>
        <v>0</v>
      </c>
      <c r="G21" s="2">
        <f>SUM('㈱塩釜:機船'!G21)</f>
        <v>0</v>
      </c>
      <c r="H21" s="2">
        <f>SUM('㈱塩釜:機船'!H21)</f>
        <v>0</v>
      </c>
      <c r="I21" s="2">
        <f>SUM('㈱塩釜:機船'!I21)</f>
        <v>0</v>
      </c>
      <c r="J21" s="2">
        <f>SUM('㈱塩釜:機船'!J21)</f>
        <v>0</v>
      </c>
      <c r="K21" s="2">
        <f>SUM('㈱塩釜:機船'!K21)</f>
        <v>0</v>
      </c>
      <c r="L21" s="2">
        <f>SUM('㈱塩釜:機船'!L21)</f>
        <v>0</v>
      </c>
      <c r="M21" s="2">
        <f>SUM('㈱塩釜:機船'!M21)</f>
        <v>0</v>
      </c>
      <c r="N21" s="2">
        <f>SUM('㈱塩釜:機船'!N21)</f>
        <v>0</v>
      </c>
      <c r="O21" s="2">
        <f>SUM('㈱塩釜:機船'!O21)</f>
        <v>0</v>
      </c>
      <c r="P21" s="2">
        <f>SUM('㈱塩釜:機船'!P21)</f>
        <v>0</v>
      </c>
      <c r="Q21" s="2">
        <f>SUM('㈱塩釜:機船'!Q21)</f>
        <v>0</v>
      </c>
      <c r="R21" s="2">
        <f>SUM('㈱塩釜:機船'!R21)</f>
        <v>0</v>
      </c>
      <c r="S21" s="2">
        <f>SUM('㈱塩釜:機船'!S21)</f>
        <v>0</v>
      </c>
      <c r="T21" s="2">
        <f>SUM('㈱塩釜:機船'!T21)</f>
        <v>0</v>
      </c>
      <c r="U21" s="2">
        <f>SUM('㈱塩釜:機船'!U21)</f>
        <v>0</v>
      </c>
      <c r="V21" s="2">
        <f>SUM('㈱塩釜:機船'!V21)</f>
        <v>0</v>
      </c>
      <c r="W21" s="2">
        <f>SUM('㈱塩釜:機船'!W21)</f>
        <v>0</v>
      </c>
      <c r="X21" s="5">
        <f>SUM('㈱塩釜:機船'!X21)</f>
        <v>0</v>
      </c>
      <c r="Y21" s="2">
        <f>SUM('㈱塩釜:機船'!Y21)</f>
        <v>0</v>
      </c>
      <c r="Z21" s="2">
        <f>SUM('㈱塩釜:機船'!Z21)</f>
        <v>0</v>
      </c>
      <c r="AA21" s="2">
        <f>SUM('㈱塩釜:機船'!AA21)</f>
        <v>0</v>
      </c>
      <c r="AB21" s="2">
        <f>SUM('㈱塩釜:機船'!AB21)</f>
        <v>0</v>
      </c>
      <c r="AC21" s="2">
        <f>SUM('㈱塩釜:機船'!AC21)</f>
        <v>0</v>
      </c>
      <c r="AD21" s="2">
        <f>SUM('㈱塩釜:機船'!AD21)</f>
        <v>0</v>
      </c>
      <c r="AE21" s="2">
        <f>SUM('㈱塩釜:機船'!AE21)</f>
        <v>1</v>
      </c>
      <c r="AF21" s="2">
        <f>SUM('㈱塩釜:機船'!AF21)</f>
        <v>0.65</v>
      </c>
      <c r="AG21" s="2">
        <f>SUM('㈱塩釜:機船'!AG21)</f>
        <v>183.05999976777647</v>
      </c>
      <c r="AH21" s="2">
        <f>SUM('㈱塩釜:機船'!AH21)</f>
        <v>0</v>
      </c>
      <c r="AI21" s="2">
        <f>SUM('㈱塩釜:機船'!AI21)</f>
        <v>0</v>
      </c>
      <c r="AJ21" s="2">
        <f>SUM('㈱塩釜:機船'!AJ21)</f>
        <v>0</v>
      </c>
      <c r="AK21" s="2">
        <f>SUM('㈱塩釜:機船'!AK21)</f>
        <v>0</v>
      </c>
      <c r="AL21" s="2">
        <f>SUM('㈱塩釜:機船'!AL21)</f>
        <v>0</v>
      </c>
      <c r="AM21" s="2">
        <f>SUM('㈱塩釜:機船'!AM21)</f>
        <v>0</v>
      </c>
      <c r="AN21" s="317">
        <f>SUM('㈱塩釜:機船'!AN21)</f>
        <v>1</v>
      </c>
      <c r="AO21" s="317">
        <f>SUM('㈱塩釜:機船'!AO21)</f>
        <v>0.65</v>
      </c>
      <c r="AP21" s="317">
        <f>SUM('㈱塩釜:機船'!AP21)</f>
        <v>183.05999976777647</v>
      </c>
      <c r="AQ21" s="201" t="s">
        <v>24</v>
      </c>
      <c r="AR21" s="491"/>
      <c r="AS21" s="43" t="s">
        <v>25</v>
      </c>
      <c r="AT21" s="20"/>
    </row>
    <row r="22" spans="1:46" ht="18.75">
      <c r="A22" s="44" t="s">
        <v>27</v>
      </c>
      <c r="B22" s="490" t="s">
        <v>36</v>
      </c>
      <c r="C22" s="63" t="s">
        <v>23</v>
      </c>
      <c r="D22" s="1">
        <f>SUM('㈱塩釜:機船'!D22)</f>
        <v>0</v>
      </c>
      <c r="E22" s="1">
        <f>SUM('㈱塩釜:機船'!E22)</f>
        <v>0</v>
      </c>
      <c r="F22" s="1">
        <f>SUM('㈱塩釜:機船'!F22)</f>
        <v>0</v>
      </c>
      <c r="G22" s="1">
        <f>SUM('㈱塩釜:機船'!G22)</f>
        <v>0</v>
      </c>
      <c r="H22" s="1">
        <f>SUM('㈱塩釜:機船'!H22)</f>
        <v>0</v>
      </c>
      <c r="I22" s="1">
        <f>SUM('㈱塩釜:機船'!I22)</f>
        <v>0</v>
      </c>
      <c r="J22" s="1">
        <f>SUM('㈱塩釜:機船'!J22)</f>
        <v>0</v>
      </c>
      <c r="K22" s="1">
        <f>SUM('㈱塩釜:機船'!K22)</f>
        <v>0</v>
      </c>
      <c r="L22" s="1">
        <f>SUM('㈱塩釜:機船'!L22)</f>
        <v>0</v>
      </c>
      <c r="M22" s="1">
        <f>SUM('㈱塩釜:機船'!M22)</f>
        <v>0</v>
      </c>
      <c r="N22" s="1">
        <f>SUM('㈱塩釜:機船'!N22)</f>
        <v>0</v>
      </c>
      <c r="O22" s="1">
        <f>SUM('㈱塩釜:機船'!O22)</f>
        <v>0</v>
      </c>
      <c r="P22" s="1">
        <f>SUM('㈱塩釜:機船'!P22)</f>
        <v>0</v>
      </c>
      <c r="Q22" s="1">
        <f>SUM('㈱塩釜:機船'!Q22)</f>
        <v>0</v>
      </c>
      <c r="R22" s="1">
        <f>SUM('㈱塩釜:機船'!R22)</f>
        <v>0</v>
      </c>
      <c r="S22" s="1">
        <f>SUM('㈱塩釜:機船'!S22)</f>
        <v>0</v>
      </c>
      <c r="T22" s="1">
        <f>SUM('㈱塩釜:機船'!T22)</f>
        <v>0</v>
      </c>
      <c r="U22" s="1">
        <f>SUM('㈱塩釜:機船'!U22)</f>
        <v>0</v>
      </c>
      <c r="V22" s="1">
        <f>SUM('㈱塩釜:機船'!V22)</f>
        <v>0</v>
      </c>
      <c r="W22" s="1">
        <f>SUM('㈱塩釜:機船'!W22)</f>
        <v>0</v>
      </c>
      <c r="X22" s="4">
        <f>SUM('㈱塩釜:機船'!X22)</f>
        <v>0</v>
      </c>
      <c r="Y22" s="1">
        <f>SUM('㈱塩釜:機船'!Y22)</f>
        <v>0</v>
      </c>
      <c r="Z22" s="1">
        <f>SUM('㈱塩釜:機船'!Z22)</f>
        <v>0</v>
      </c>
      <c r="AA22" s="1">
        <f>SUM('㈱塩釜:機船'!AA22)</f>
        <v>0</v>
      </c>
      <c r="AB22" s="1">
        <f>SUM('㈱塩釜:機船'!AB22)</f>
        <v>0</v>
      </c>
      <c r="AC22" s="1">
        <f>SUM('㈱塩釜:機船'!AC22)</f>
        <v>0</v>
      </c>
      <c r="AD22" s="1">
        <f>SUM('㈱塩釜:機船'!AD22)</f>
        <v>0</v>
      </c>
      <c r="AE22" s="1">
        <f>SUM('㈱塩釜:機船'!AE22)</f>
        <v>0</v>
      </c>
      <c r="AF22" s="1">
        <f>SUM('㈱塩釜:機船'!AF22)</f>
        <v>0</v>
      </c>
      <c r="AG22" s="1">
        <f>SUM('㈱塩釜:機船'!AG22)</f>
        <v>0</v>
      </c>
      <c r="AH22" s="1">
        <f>SUM('㈱塩釜:機船'!AH22)</f>
        <v>0</v>
      </c>
      <c r="AI22" s="1">
        <f>SUM('㈱塩釜:機船'!AI22)</f>
        <v>0</v>
      </c>
      <c r="AJ22" s="1">
        <f>SUM('㈱塩釜:機船'!AJ22)</f>
        <v>0</v>
      </c>
      <c r="AK22" s="1">
        <f>SUM('㈱塩釜:機船'!AK22)</f>
        <v>0</v>
      </c>
      <c r="AL22" s="1">
        <f>SUM('㈱塩釜:機船'!AL22)</f>
        <v>0</v>
      </c>
      <c r="AM22" s="1">
        <f>SUM('㈱塩釜:機船'!AM22)</f>
        <v>0</v>
      </c>
      <c r="AN22" s="311">
        <f>SUM('㈱塩釜:機船'!AN22)</f>
        <v>0</v>
      </c>
      <c r="AO22" s="311">
        <f>SUM('㈱塩釜:機船'!AO22)</f>
        <v>0</v>
      </c>
      <c r="AP22" s="311">
        <f>SUM('㈱塩釜:機船'!AP22)</f>
        <v>0</v>
      </c>
      <c r="AQ22" s="42" t="s">
        <v>23</v>
      </c>
      <c r="AR22" s="490" t="s">
        <v>36</v>
      </c>
      <c r="AS22" s="43" t="s">
        <v>27</v>
      </c>
      <c r="AT22" s="20"/>
    </row>
    <row r="23" spans="1:46" ht="18.75">
      <c r="A23" s="48"/>
      <c r="B23" s="491"/>
      <c r="C23" s="64" t="s">
        <v>24</v>
      </c>
      <c r="D23" s="2">
        <f>SUM('㈱塩釜:機船'!D23)</f>
        <v>0</v>
      </c>
      <c r="E23" s="2">
        <f>SUM('㈱塩釜:機船'!E23)</f>
        <v>0</v>
      </c>
      <c r="F23" s="2">
        <f>SUM('㈱塩釜:機船'!F23)</f>
        <v>0</v>
      </c>
      <c r="G23" s="2">
        <f>SUM('㈱塩釜:機船'!G23)</f>
        <v>0</v>
      </c>
      <c r="H23" s="2">
        <f>SUM('㈱塩釜:機船'!H23)</f>
        <v>0</v>
      </c>
      <c r="I23" s="2">
        <f>SUM('㈱塩釜:機船'!I23)</f>
        <v>0</v>
      </c>
      <c r="J23" s="2">
        <f>SUM('㈱塩釜:機船'!J23)</f>
        <v>0</v>
      </c>
      <c r="K23" s="2">
        <f>SUM('㈱塩釜:機船'!K23)</f>
        <v>0</v>
      </c>
      <c r="L23" s="2">
        <f>SUM('㈱塩釜:機船'!L23)</f>
        <v>0</v>
      </c>
      <c r="M23" s="2">
        <f>SUM('㈱塩釜:機船'!M23)</f>
        <v>0</v>
      </c>
      <c r="N23" s="2">
        <f>SUM('㈱塩釜:機船'!N23)</f>
        <v>0</v>
      </c>
      <c r="O23" s="2">
        <f>SUM('㈱塩釜:機船'!O23)</f>
        <v>0</v>
      </c>
      <c r="P23" s="2">
        <f>SUM('㈱塩釜:機船'!P23)</f>
        <v>0</v>
      </c>
      <c r="Q23" s="2">
        <f>SUM('㈱塩釜:機船'!Q23)</f>
        <v>0</v>
      </c>
      <c r="R23" s="2">
        <f>SUM('㈱塩釜:機船'!R23)</f>
        <v>0</v>
      </c>
      <c r="S23" s="2">
        <f>SUM('㈱塩釜:機船'!S23)</f>
        <v>0</v>
      </c>
      <c r="T23" s="2">
        <f>SUM('㈱塩釜:機船'!T23)</f>
        <v>0</v>
      </c>
      <c r="U23" s="2">
        <f>SUM('㈱塩釜:機船'!U23)</f>
        <v>0</v>
      </c>
      <c r="V23" s="2">
        <f>SUM('㈱塩釜:機船'!V23)</f>
        <v>0</v>
      </c>
      <c r="W23" s="2">
        <f>SUM('㈱塩釜:機船'!W23)</f>
        <v>0</v>
      </c>
      <c r="X23" s="5">
        <f>SUM('㈱塩釜:機船'!X23)</f>
        <v>0</v>
      </c>
      <c r="Y23" s="2">
        <f>SUM('㈱塩釜:機船'!Y23)</f>
        <v>0</v>
      </c>
      <c r="Z23" s="2">
        <f>SUM('㈱塩釜:機船'!Z23)</f>
        <v>0</v>
      </c>
      <c r="AA23" s="2">
        <f>SUM('㈱塩釜:機船'!AA23)</f>
        <v>0</v>
      </c>
      <c r="AB23" s="2">
        <f>SUM('㈱塩釜:機船'!AB23)</f>
        <v>0</v>
      </c>
      <c r="AC23" s="2">
        <f>SUM('㈱塩釜:機船'!AC23)</f>
        <v>0</v>
      </c>
      <c r="AD23" s="2">
        <f>SUM('㈱塩釜:機船'!AD23)</f>
        <v>0</v>
      </c>
      <c r="AE23" s="2">
        <f>SUM('㈱塩釜:機船'!AE23)</f>
        <v>0</v>
      </c>
      <c r="AF23" s="2">
        <f>SUM('㈱塩釜:機船'!AF23)</f>
        <v>0</v>
      </c>
      <c r="AG23" s="2">
        <f>SUM('㈱塩釜:機船'!AG23)</f>
        <v>0</v>
      </c>
      <c r="AH23" s="2">
        <f>SUM('㈱塩釜:機船'!AH23)</f>
        <v>0</v>
      </c>
      <c r="AI23" s="2">
        <f>SUM('㈱塩釜:機船'!AI23)</f>
        <v>0</v>
      </c>
      <c r="AJ23" s="2">
        <f>SUM('㈱塩釜:機船'!AJ23)</f>
        <v>0</v>
      </c>
      <c r="AK23" s="2">
        <f>SUM('㈱塩釜:機船'!AK23)</f>
        <v>0</v>
      </c>
      <c r="AL23" s="2">
        <f>SUM('㈱塩釜:機船'!AL23)</f>
        <v>0</v>
      </c>
      <c r="AM23" s="2">
        <f>SUM('㈱塩釜:機船'!AM23)</f>
        <v>0</v>
      </c>
      <c r="AN23" s="317">
        <f>SUM('㈱塩釜:機船'!AN23)</f>
        <v>0</v>
      </c>
      <c r="AO23" s="317">
        <f>SUM('㈱塩釜:機船'!AO23)</f>
        <v>0</v>
      </c>
      <c r="AP23" s="317">
        <f>SUM('㈱塩釜:機船'!AP23)</f>
        <v>0</v>
      </c>
      <c r="AQ23" s="202" t="s">
        <v>24</v>
      </c>
      <c r="AR23" s="491"/>
      <c r="AS23" s="50"/>
      <c r="AT23" s="20"/>
    </row>
    <row r="24" spans="1:46" ht="18.75">
      <c r="A24" s="44"/>
      <c r="B24" s="490" t="s">
        <v>37</v>
      </c>
      <c r="C24" s="63" t="s">
        <v>23</v>
      </c>
      <c r="D24" s="1">
        <f>SUM('㈱塩釜:機船'!D24)</f>
        <v>0</v>
      </c>
      <c r="E24" s="1">
        <f>SUM('㈱塩釜:機船'!E24)</f>
        <v>0</v>
      </c>
      <c r="F24" s="1">
        <f>SUM('㈱塩釜:機船'!F24)</f>
        <v>0</v>
      </c>
      <c r="G24" s="1">
        <f>SUM('㈱塩釜:機船'!G24)</f>
        <v>0</v>
      </c>
      <c r="H24" s="1">
        <f>SUM('㈱塩釜:機船'!H24)</f>
        <v>0</v>
      </c>
      <c r="I24" s="1">
        <f>SUM('㈱塩釜:機船'!I24)</f>
        <v>0</v>
      </c>
      <c r="J24" s="1">
        <f>SUM('㈱塩釜:機船'!J24)</f>
        <v>0</v>
      </c>
      <c r="K24" s="1">
        <f>SUM('㈱塩釜:機船'!K24)</f>
        <v>0</v>
      </c>
      <c r="L24" s="1">
        <f>SUM('㈱塩釜:機船'!L24)</f>
        <v>0</v>
      </c>
      <c r="M24" s="1">
        <f>SUM('㈱塩釜:機船'!M24)</f>
        <v>0</v>
      </c>
      <c r="N24" s="1">
        <f>SUM('㈱塩釜:機船'!N24)</f>
        <v>0</v>
      </c>
      <c r="O24" s="1">
        <f>SUM('㈱塩釜:機船'!O24)</f>
        <v>0</v>
      </c>
      <c r="P24" s="1">
        <f>SUM('㈱塩釜:機船'!P24)</f>
        <v>0</v>
      </c>
      <c r="Q24" s="1">
        <f>SUM('㈱塩釜:機船'!Q24)</f>
        <v>0</v>
      </c>
      <c r="R24" s="1">
        <f>SUM('㈱塩釜:機船'!R24)</f>
        <v>0</v>
      </c>
      <c r="S24" s="1">
        <f>SUM('㈱塩釜:機船'!S24)</f>
        <v>0</v>
      </c>
      <c r="T24" s="1">
        <f>SUM('㈱塩釜:機船'!T24)</f>
        <v>0</v>
      </c>
      <c r="U24" s="1">
        <f>SUM('㈱塩釜:機船'!U24)</f>
        <v>0</v>
      </c>
      <c r="V24" s="1">
        <f>SUM('㈱塩釜:機船'!V24)</f>
        <v>0</v>
      </c>
      <c r="W24" s="1">
        <f>SUM('㈱塩釜:機船'!W24)</f>
        <v>0</v>
      </c>
      <c r="X24" s="4">
        <f>SUM('㈱塩釜:機船'!X24)</f>
        <v>0</v>
      </c>
      <c r="Y24" s="1">
        <f>SUM('㈱塩釜:機船'!Y24)</f>
        <v>0</v>
      </c>
      <c r="Z24" s="1">
        <f>SUM('㈱塩釜:機船'!Z24)</f>
        <v>0</v>
      </c>
      <c r="AA24" s="1">
        <f>SUM('㈱塩釜:機船'!AA24)</f>
        <v>0</v>
      </c>
      <c r="AB24" s="1">
        <f>SUM('㈱塩釜:機船'!AB24)</f>
        <v>0</v>
      </c>
      <c r="AC24" s="1">
        <f>SUM('㈱塩釜:機船'!AC24)</f>
        <v>0</v>
      </c>
      <c r="AD24" s="1">
        <f>SUM('㈱塩釜:機船'!AD24)</f>
        <v>0</v>
      </c>
      <c r="AE24" s="1">
        <f>SUM('㈱塩釜:機船'!AE24)</f>
        <v>0</v>
      </c>
      <c r="AF24" s="1">
        <f>SUM('㈱塩釜:機船'!AF24)</f>
        <v>0</v>
      </c>
      <c r="AG24" s="1">
        <f>SUM('㈱塩釜:機船'!AG24)</f>
        <v>0</v>
      </c>
      <c r="AH24" s="1">
        <f>SUM('㈱塩釜:機船'!AH24)</f>
        <v>0</v>
      </c>
      <c r="AI24" s="1">
        <f>SUM('㈱塩釜:機船'!AI24)</f>
        <v>0</v>
      </c>
      <c r="AJ24" s="1">
        <f>SUM('㈱塩釜:機船'!AJ24)</f>
        <v>0</v>
      </c>
      <c r="AK24" s="1">
        <f>SUM('㈱塩釜:機船'!AK24)</f>
        <v>0</v>
      </c>
      <c r="AL24" s="1">
        <f>SUM('㈱塩釜:機船'!AL24)</f>
        <v>0</v>
      </c>
      <c r="AM24" s="1">
        <f>SUM('㈱塩釜:機船'!AM24)</f>
        <v>0</v>
      </c>
      <c r="AN24" s="311">
        <f>SUM('㈱塩釜:機船'!AN24)</f>
        <v>0</v>
      </c>
      <c r="AO24" s="311">
        <f>SUM('㈱塩釜:機船'!AO24)</f>
        <v>0</v>
      </c>
      <c r="AP24" s="311">
        <f>SUM('㈱塩釜:機船'!AP24)</f>
        <v>0</v>
      </c>
      <c r="AQ24" s="204" t="s">
        <v>23</v>
      </c>
      <c r="AR24" s="490" t="s">
        <v>37</v>
      </c>
      <c r="AS24" s="43"/>
      <c r="AT24" s="20"/>
    </row>
    <row r="25" spans="1:46" ht="18.75">
      <c r="A25" s="44" t="s">
        <v>38</v>
      </c>
      <c r="B25" s="491"/>
      <c r="C25" s="64" t="s">
        <v>24</v>
      </c>
      <c r="D25" s="2">
        <f>SUM('㈱塩釜:機船'!D25)</f>
        <v>0</v>
      </c>
      <c r="E25" s="2">
        <f>SUM('㈱塩釜:機船'!E25)</f>
        <v>0</v>
      </c>
      <c r="F25" s="2">
        <f>SUM('㈱塩釜:機船'!F25)</f>
        <v>0</v>
      </c>
      <c r="G25" s="2">
        <f>SUM('㈱塩釜:機船'!G25)</f>
        <v>0</v>
      </c>
      <c r="H25" s="2">
        <f>SUM('㈱塩釜:機船'!H25)</f>
        <v>0</v>
      </c>
      <c r="I25" s="2">
        <f>SUM('㈱塩釜:機船'!I25)</f>
        <v>0</v>
      </c>
      <c r="J25" s="2">
        <f>SUM('㈱塩釜:機船'!J25)</f>
        <v>0</v>
      </c>
      <c r="K25" s="2">
        <f>SUM('㈱塩釜:機船'!K25)</f>
        <v>0</v>
      </c>
      <c r="L25" s="2">
        <f>SUM('㈱塩釜:機船'!L25)</f>
        <v>0</v>
      </c>
      <c r="M25" s="2">
        <f>SUM('㈱塩釜:機船'!M25)</f>
        <v>0</v>
      </c>
      <c r="N25" s="2">
        <f>SUM('㈱塩釜:機船'!N25)</f>
        <v>0</v>
      </c>
      <c r="O25" s="2">
        <f>SUM('㈱塩釜:機船'!O25)</f>
        <v>0</v>
      </c>
      <c r="P25" s="2">
        <f>SUM('㈱塩釜:機船'!P25)</f>
        <v>0</v>
      </c>
      <c r="Q25" s="2">
        <f>SUM('㈱塩釜:機船'!Q25)</f>
        <v>0</v>
      </c>
      <c r="R25" s="2">
        <f>SUM('㈱塩釜:機船'!R25)</f>
        <v>0</v>
      </c>
      <c r="S25" s="2">
        <f>SUM('㈱塩釜:機船'!S25)</f>
        <v>0</v>
      </c>
      <c r="T25" s="2">
        <f>SUM('㈱塩釜:機船'!T25)</f>
        <v>0</v>
      </c>
      <c r="U25" s="2">
        <f>SUM('㈱塩釜:機船'!U25)</f>
        <v>0</v>
      </c>
      <c r="V25" s="2">
        <f>SUM('㈱塩釜:機船'!V25)</f>
        <v>0</v>
      </c>
      <c r="W25" s="2">
        <f>SUM('㈱塩釜:機船'!W25)</f>
        <v>0</v>
      </c>
      <c r="X25" s="5">
        <f>SUM('㈱塩釜:機船'!X25)</f>
        <v>0</v>
      </c>
      <c r="Y25" s="2">
        <f>SUM('㈱塩釜:機船'!Y25)</f>
        <v>0</v>
      </c>
      <c r="Z25" s="2">
        <f>SUM('㈱塩釜:機船'!Z25)</f>
        <v>0</v>
      </c>
      <c r="AA25" s="2">
        <f>SUM('㈱塩釜:機船'!AA25)</f>
        <v>0</v>
      </c>
      <c r="AB25" s="2">
        <f>SUM('㈱塩釜:機船'!AB25)</f>
        <v>0</v>
      </c>
      <c r="AC25" s="2">
        <f>SUM('㈱塩釜:機船'!AC25)</f>
        <v>0</v>
      </c>
      <c r="AD25" s="2">
        <f>SUM('㈱塩釜:機船'!AD25)</f>
        <v>0</v>
      </c>
      <c r="AE25" s="2">
        <f>SUM('㈱塩釜:機船'!AE25)</f>
        <v>0</v>
      </c>
      <c r="AF25" s="2">
        <f>SUM('㈱塩釜:機船'!AF25)</f>
        <v>0</v>
      </c>
      <c r="AG25" s="2">
        <f>SUM('㈱塩釜:機船'!AG25)</f>
        <v>0</v>
      </c>
      <c r="AH25" s="2">
        <f>SUM('㈱塩釜:機船'!AH25)</f>
        <v>0</v>
      </c>
      <c r="AI25" s="2">
        <f>SUM('㈱塩釜:機船'!AI25)</f>
        <v>0</v>
      </c>
      <c r="AJ25" s="2">
        <f>SUM('㈱塩釜:機船'!AJ25)</f>
        <v>0</v>
      </c>
      <c r="AK25" s="2">
        <f>SUM('㈱塩釜:機船'!AK25)</f>
        <v>0</v>
      </c>
      <c r="AL25" s="2">
        <f>SUM('㈱塩釜:機船'!AL25)</f>
        <v>0</v>
      </c>
      <c r="AM25" s="2">
        <f>SUM('㈱塩釜:機船'!AM25)</f>
        <v>0</v>
      </c>
      <c r="AN25" s="317">
        <f>SUM('㈱塩釜:機船'!AN25)</f>
        <v>0</v>
      </c>
      <c r="AO25" s="317">
        <f>SUM('㈱塩釜:機船'!AO25)</f>
        <v>0</v>
      </c>
      <c r="AP25" s="317">
        <f>SUM('㈱塩釜:機船'!AP25)</f>
        <v>0</v>
      </c>
      <c r="AQ25" s="46" t="s">
        <v>24</v>
      </c>
      <c r="AR25" s="491"/>
      <c r="AS25" s="43" t="s">
        <v>38</v>
      </c>
      <c r="AT25" s="20"/>
    </row>
    <row r="26" spans="1:46" ht="18.75">
      <c r="A26" s="44"/>
      <c r="B26" s="490" t="s">
        <v>39</v>
      </c>
      <c r="C26" s="63" t="s">
        <v>23</v>
      </c>
      <c r="D26" s="1">
        <f>SUM('㈱塩釜:機船'!D26)</f>
        <v>0</v>
      </c>
      <c r="E26" s="1">
        <f>SUM('㈱塩釜:機船'!E26)</f>
        <v>0</v>
      </c>
      <c r="F26" s="1">
        <f>SUM('㈱塩釜:機船'!F26)</f>
        <v>0</v>
      </c>
      <c r="G26" s="1">
        <f>SUM('㈱塩釜:機船'!G26)</f>
        <v>0</v>
      </c>
      <c r="H26" s="1">
        <f>SUM('㈱塩釜:機船'!H26)</f>
        <v>0</v>
      </c>
      <c r="I26" s="1">
        <f>SUM('㈱塩釜:機船'!I26)</f>
        <v>0</v>
      </c>
      <c r="J26" s="1">
        <f>SUM('㈱塩釜:機船'!J26)</f>
        <v>0</v>
      </c>
      <c r="K26" s="1">
        <f>SUM('㈱塩釜:機船'!K26)</f>
        <v>0</v>
      </c>
      <c r="L26" s="1">
        <f>SUM('㈱塩釜:機船'!L26)</f>
        <v>0</v>
      </c>
      <c r="M26" s="1">
        <f>SUM('㈱塩釜:機船'!M26)</f>
        <v>0</v>
      </c>
      <c r="N26" s="1">
        <f>SUM('㈱塩釜:機船'!N26)</f>
        <v>0</v>
      </c>
      <c r="O26" s="1">
        <f>SUM('㈱塩釜:機船'!O26)</f>
        <v>0</v>
      </c>
      <c r="P26" s="1">
        <f>SUM('㈱塩釜:機船'!P26)</f>
        <v>0</v>
      </c>
      <c r="Q26" s="1">
        <f>SUM('㈱塩釜:機船'!Q26)</f>
        <v>0</v>
      </c>
      <c r="R26" s="1">
        <f>SUM('㈱塩釜:機船'!R26)</f>
        <v>0</v>
      </c>
      <c r="S26" s="1">
        <f>SUM('㈱塩釜:機船'!S26)</f>
        <v>0</v>
      </c>
      <c r="T26" s="1">
        <f>SUM('㈱塩釜:機船'!T26)</f>
        <v>0</v>
      </c>
      <c r="U26" s="1">
        <f>SUM('㈱塩釜:機船'!U26)</f>
        <v>0</v>
      </c>
      <c r="V26" s="1">
        <f>SUM('㈱塩釜:機船'!V26)</f>
        <v>0</v>
      </c>
      <c r="W26" s="1">
        <f>SUM('㈱塩釜:機船'!W26)</f>
        <v>0</v>
      </c>
      <c r="X26" s="4">
        <f>SUM('㈱塩釜:機船'!X26)</f>
        <v>0</v>
      </c>
      <c r="Y26" s="1">
        <f>SUM('㈱塩釜:機船'!Y26)</f>
        <v>0</v>
      </c>
      <c r="Z26" s="1">
        <f>SUM('㈱塩釜:機船'!Z26)</f>
        <v>0</v>
      </c>
      <c r="AA26" s="1">
        <f>SUM('㈱塩釜:機船'!AA26)</f>
        <v>0</v>
      </c>
      <c r="AB26" s="1">
        <f>SUM('㈱塩釜:機船'!AB26)</f>
        <v>0</v>
      </c>
      <c r="AC26" s="1">
        <f>SUM('㈱塩釜:機船'!AC26)</f>
        <v>0</v>
      </c>
      <c r="AD26" s="1">
        <f>SUM('㈱塩釜:機船'!AD26)</f>
        <v>0</v>
      </c>
      <c r="AE26" s="1">
        <f>SUM('㈱塩釜:機船'!AE26)</f>
        <v>0</v>
      </c>
      <c r="AF26" s="1">
        <f>SUM('㈱塩釜:機船'!AF26)</f>
        <v>0</v>
      </c>
      <c r="AG26" s="1">
        <f>SUM('㈱塩釜:機船'!AG26)</f>
        <v>0</v>
      </c>
      <c r="AH26" s="1">
        <f>SUM('㈱塩釜:機船'!AH26)</f>
        <v>0</v>
      </c>
      <c r="AI26" s="1">
        <f>SUM('㈱塩釜:機船'!AI26)</f>
        <v>0</v>
      </c>
      <c r="AJ26" s="1">
        <f>SUM('㈱塩釜:機船'!AJ26)</f>
        <v>0</v>
      </c>
      <c r="AK26" s="1">
        <f>SUM('㈱塩釜:機船'!AK26)</f>
        <v>0</v>
      </c>
      <c r="AL26" s="1">
        <f>SUM('㈱塩釜:機船'!AL26)</f>
        <v>0</v>
      </c>
      <c r="AM26" s="1">
        <f>SUM('㈱塩釜:機船'!AM26)</f>
        <v>0</v>
      </c>
      <c r="AN26" s="311">
        <f>SUM('㈱塩釜:機船'!AN26)</f>
        <v>0</v>
      </c>
      <c r="AO26" s="311">
        <f>SUM('㈱塩釜:機船'!AO26)</f>
        <v>0</v>
      </c>
      <c r="AP26" s="311">
        <f>SUM('㈱塩釜:機船'!AP26)</f>
        <v>0</v>
      </c>
      <c r="AQ26" s="203" t="s">
        <v>23</v>
      </c>
      <c r="AR26" s="490" t="s">
        <v>39</v>
      </c>
      <c r="AS26" s="43"/>
      <c r="AT26" s="20"/>
    </row>
    <row r="27" spans="1:46" ht="18.75">
      <c r="A27" s="44" t="s">
        <v>25</v>
      </c>
      <c r="B27" s="491"/>
      <c r="C27" s="64" t="s">
        <v>24</v>
      </c>
      <c r="D27" s="2">
        <f>SUM('㈱塩釜:機船'!D27)</f>
        <v>0</v>
      </c>
      <c r="E27" s="2">
        <f>SUM('㈱塩釜:機船'!E27)</f>
        <v>0</v>
      </c>
      <c r="F27" s="2">
        <f>SUM('㈱塩釜:機船'!F27)</f>
        <v>0</v>
      </c>
      <c r="G27" s="2">
        <f>SUM('㈱塩釜:機船'!G27)</f>
        <v>0</v>
      </c>
      <c r="H27" s="2">
        <f>SUM('㈱塩釜:機船'!H27)</f>
        <v>0</v>
      </c>
      <c r="I27" s="2">
        <f>SUM('㈱塩釜:機船'!I27)</f>
        <v>0</v>
      </c>
      <c r="J27" s="2">
        <f>SUM('㈱塩釜:機船'!J27)</f>
        <v>0</v>
      </c>
      <c r="K27" s="2">
        <f>SUM('㈱塩釜:機船'!K27)</f>
        <v>0</v>
      </c>
      <c r="L27" s="2">
        <f>SUM('㈱塩釜:機船'!L27)</f>
        <v>0</v>
      </c>
      <c r="M27" s="2">
        <f>SUM('㈱塩釜:機船'!M27)</f>
        <v>0</v>
      </c>
      <c r="N27" s="2">
        <f>SUM('㈱塩釜:機船'!N27)</f>
        <v>0</v>
      </c>
      <c r="O27" s="2">
        <f>SUM('㈱塩釜:機船'!O27)</f>
        <v>0</v>
      </c>
      <c r="P27" s="2">
        <f>SUM('㈱塩釜:機船'!P27)</f>
        <v>0</v>
      </c>
      <c r="Q27" s="2">
        <f>SUM('㈱塩釜:機船'!Q27)</f>
        <v>0</v>
      </c>
      <c r="R27" s="2">
        <f>SUM('㈱塩釜:機船'!R27)</f>
        <v>0</v>
      </c>
      <c r="S27" s="2">
        <f>SUM('㈱塩釜:機船'!S27)</f>
        <v>0</v>
      </c>
      <c r="T27" s="2">
        <f>SUM('㈱塩釜:機船'!T27)</f>
        <v>0</v>
      </c>
      <c r="U27" s="2">
        <f>SUM('㈱塩釜:機船'!U27)</f>
        <v>0</v>
      </c>
      <c r="V27" s="2">
        <f>SUM('㈱塩釜:機船'!V27)</f>
        <v>0</v>
      </c>
      <c r="W27" s="2">
        <f>SUM('㈱塩釜:機船'!W27)</f>
        <v>0</v>
      </c>
      <c r="X27" s="5">
        <f>SUM('㈱塩釜:機船'!X27)</f>
        <v>0</v>
      </c>
      <c r="Y27" s="2">
        <f>SUM('㈱塩釜:機船'!Y27)</f>
        <v>0</v>
      </c>
      <c r="Z27" s="2">
        <f>SUM('㈱塩釜:機船'!Z27)</f>
        <v>0</v>
      </c>
      <c r="AA27" s="2">
        <f>SUM('㈱塩釜:機船'!AA27)</f>
        <v>0</v>
      </c>
      <c r="AB27" s="2">
        <f>SUM('㈱塩釜:機船'!AB27)</f>
        <v>0</v>
      </c>
      <c r="AC27" s="2">
        <f>SUM('㈱塩釜:機船'!AC27)</f>
        <v>0</v>
      </c>
      <c r="AD27" s="2">
        <f>SUM('㈱塩釜:機船'!AD27)</f>
        <v>0</v>
      </c>
      <c r="AE27" s="2">
        <f>SUM('㈱塩釜:機船'!AE27)</f>
        <v>0</v>
      </c>
      <c r="AF27" s="2">
        <f>SUM('㈱塩釜:機船'!AF27)</f>
        <v>0</v>
      </c>
      <c r="AG27" s="2">
        <f>SUM('㈱塩釜:機船'!AG27)</f>
        <v>0</v>
      </c>
      <c r="AH27" s="2">
        <f>SUM('㈱塩釜:機船'!AH27)</f>
        <v>0</v>
      </c>
      <c r="AI27" s="2">
        <f>SUM('㈱塩釜:機船'!AI27)</f>
        <v>0</v>
      </c>
      <c r="AJ27" s="2">
        <f>SUM('㈱塩釜:機船'!AJ27)</f>
        <v>0</v>
      </c>
      <c r="AK27" s="2">
        <f>SUM('㈱塩釜:機船'!AK27)</f>
        <v>0</v>
      </c>
      <c r="AL27" s="2">
        <f>SUM('㈱塩釜:機船'!AL27)</f>
        <v>0</v>
      </c>
      <c r="AM27" s="2">
        <f>SUM('㈱塩釜:機船'!AM27)</f>
        <v>0</v>
      </c>
      <c r="AN27" s="317">
        <f>SUM('㈱塩釜:機船'!AN27)</f>
        <v>0</v>
      </c>
      <c r="AO27" s="317">
        <f>SUM('㈱塩釜:機船'!AO27)</f>
        <v>0</v>
      </c>
      <c r="AP27" s="317">
        <f>SUM('㈱塩釜:機船'!AP27)</f>
        <v>0</v>
      </c>
      <c r="AQ27" s="46" t="s">
        <v>24</v>
      </c>
      <c r="AR27" s="491"/>
      <c r="AS27" s="43" t="s">
        <v>25</v>
      </c>
      <c r="AT27" s="20"/>
    </row>
    <row r="28" spans="1:46" ht="18.75">
      <c r="A28" s="44"/>
      <c r="B28" s="490" t="s">
        <v>40</v>
      </c>
      <c r="C28" s="63" t="s">
        <v>23</v>
      </c>
      <c r="D28" s="1">
        <f>SUM('㈱塩釜:機船'!D28)</f>
        <v>0</v>
      </c>
      <c r="E28" s="1">
        <f>SUM('㈱塩釜:機船'!E28)</f>
        <v>0</v>
      </c>
      <c r="F28" s="1">
        <f>SUM('㈱塩釜:機船'!F28)</f>
        <v>0</v>
      </c>
      <c r="G28" s="1">
        <f>SUM('㈱塩釜:機船'!G28)</f>
        <v>0</v>
      </c>
      <c r="H28" s="1">
        <f>SUM('㈱塩釜:機船'!H28)</f>
        <v>0</v>
      </c>
      <c r="I28" s="1">
        <f>SUM('㈱塩釜:機船'!I28)</f>
        <v>0</v>
      </c>
      <c r="J28" s="1">
        <f>SUM('㈱塩釜:機船'!J28)</f>
        <v>0</v>
      </c>
      <c r="K28" s="1">
        <f>SUM('㈱塩釜:機船'!K28)</f>
        <v>0</v>
      </c>
      <c r="L28" s="1">
        <f>SUM('㈱塩釜:機船'!L28)</f>
        <v>0</v>
      </c>
      <c r="M28" s="1">
        <f>SUM('㈱塩釜:機船'!M28)</f>
        <v>0</v>
      </c>
      <c r="N28" s="1">
        <f>SUM('㈱塩釜:機船'!N28)</f>
        <v>0</v>
      </c>
      <c r="O28" s="1">
        <f>SUM('㈱塩釜:機船'!O28)</f>
        <v>0</v>
      </c>
      <c r="P28" s="1">
        <f>SUM('㈱塩釜:機船'!P28)</f>
        <v>0</v>
      </c>
      <c r="Q28" s="1">
        <f>SUM('㈱塩釜:機船'!Q28)</f>
        <v>0</v>
      </c>
      <c r="R28" s="1">
        <f>SUM('㈱塩釜:機船'!R28)</f>
        <v>0</v>
      </c>
      <c r="S28" s="1">
        <f>SUM('㈱塩釜:機船'!S28)</f>
        <v>0</v>
      </c>
      <c r="T28" s="1">
        <f>SUM('㈱塩釜:機船'!T28)</f>
        <v>0</v>
      </c>
      <c r="U28" s="1">
        <f>SUM('㈱塩釜:機船'!U28)</f>
        <v>0</v>
      </c>
      <c r="V28" s="1">
        <f>SUM('㈱塩釜:機船'!V28)</f>
        <v>0</v>
      </c>
      <c r="W28" s="1">
        <f>SUM('㈱塩釜:機船'!W28)</f>
        <v>0</v>
      </c>
      <c r="X28" s="4">
        <f>SUM('㈱塩釜:機船'!X28)</f>
        <v>0</v>
      </c>
      <c r="Y28" s="1">
        <f>SUM('㈱塩釜:機船'!Y28)</f>
        <v>0</v>
      </c>
      <c r="Z28" s="1">
        <f>SUM('㈱塩釜:機船'!Z28)</f>
        <v>0</v>
      </c>
      <c r="AA28" s="1">
        <f>SUM('㈱塩釜:機船'!AA28)</f>
        <v>0</v>
      </c>
      <c r="AB28" s="1">
        <f>SUM('㈱塩釜:機船'!AB28)</f>
        <v>0</v>
      </c>
      <c r="AC28" s="1">
        <f>SUM('㈱塩釜:機船'!AC28)</f>
        <v>0</v>
      </c>
      <c r="AD28" s="1">
        <f>SUM('㈱塩釜:機船'!AD28)</f>
        <v>0</v>
      </c>
      <c r="AE28" s="1">
        <f>SUM('㈱塩釜:機船'!AE28)</f>
        <v>0</v>
      </c>
      <c r="AF28" s="1">
        <f>SUM('㈱塩釜:機船'!AF28)</f>
        <v>0</v>
      </c>
      <c r="AG28" s="1">
        <f>SUM('㈱塩釜:機船'!AG28)</f>
        <v>0</v>
      </c>
      <c r="AH28" s="1">
        <f>SUM('㈱塩釜:機船'!AH28)</f>
        <v>1</v>
      </c>
      <c r="AI28" s="1">
        <f>SUM('㈱塩釜:機船'!AI28)</f>
        <v>0.0342</v>
      </c>
      <c r="AJ28" s="1">
        <f>SUM('㈱塩釜:機船'!AJ28)</f>
        <v>36.936</v>
      </c>
      <c r="AK28" s="1">
        <f>SUM('㈱塩釜:機船'!AK28)</f>
        <v>0</v>
      </c>
      <c r="AL28" s="1">
        <f>SUM('㈱塩釜:機船'!AL28)</f>
        <v>0</v>
      </c>
      <c r="AM28" s="1">
        <f>SUM('㈱塩釜:機船'!AM28)</f>
        <v>0</v>
      </c>
      <c r="AN28" s="311">
        <f>SUM('㈱塩釜:機船'!AN28)</f>
        <v>1</v>
      </c>
      <c r="AO28" s="311">
        <f>SUM('㈱塩釜:機船'!AO28)</f>
        <v>0.0342</v>
      </c>
      <c r="AP28" s="311">
        <f>SUM('㈱塩釜:機船'!AP28)</f>
        <v>36.936</v>
      </c>
      <c r="AQ28" s="203" t="s">
        <v>23</v>
      </c>
      <c r="AR28" s="490" t="s">
        <v>40</v>
      </c>
      <c r="AS28" s="43"/>
      <c r="AT28" s="20"/>
    </row>
    <row r="29" spans="1:46" ht="18.75">
      <c r="A29" s="44" t="s">
        <v>27</v>
      </c>
      <c r="B29" s="491"/>
      <c r="C29" s="64" t="s">
        <v>24</v>
      </c>
      <c r="D29" s="2">
        <f>SUM('㈱塩釜:機船'!D29)</f>
        <v>0</v>
      </c>
      <c r="E29" s="2">
        <f>SUM('㈱塩釜:機船'!E29)</f>
        <v>0</v>
      </c>
      <c r="F29" s="2">
        <f>SUM('㈱塩釜:機船'!F29)</f>
        <v>0</v>
      </c>
      <c r="G29" s="2">
        <f>SUM('㈱塩釜:機船'!G29)</f>
        <v>0</v>
      </c>
      <c r="H29" s="2">
        <f>SUM('㈱塩釜:機船'!H29)</f>
        <v>0</v>
      </c>
      <c r="I29" s="2">
        <f>SUM('㈱塩釜:機船'!I29)</f>
        <v>0</v>
      </c>
      <c r="J29" s="2">
        <f>SUM('㈱塩釜:機船'!J29)</f>
        <v>0</v>
      </c>
      <c r="K29" s="2">
        <f>SUM('㈱塩釜:機船'!K29)</f>
        <v>0</v>
      </c>
      <c r="L29" s="2">
        <f>SUM('㈱塩釜:機船'!L29)</f>
        <v>0</v>
      </c>
      <c r="M29" s="2">
        <f>SUM('㈱塩釜:機船'!M29)</f>
        <v>0</v>
      </c>
      <c r="N29" s="2">
        <f>SUM('㈱塩釜:機船'!N29)</f>
        <v>0</v>
      </c>
      <c r="O29" s="2">
        <f>SUM('㈱塩釜:機船'!O29)</f>
        <v>0</v>
      </c>
      <c r="P29" s="2">
        <f>SUM('㈱塩釜:機船'!P29)</f>
        <v>0</v>
      </c>
      <c r="Q29" s="2">
        <f>SUM('㈱塩釜:機船'!Q29)</f>
        <v>0</v>
      </c>
      <c r="R29" s="2">
        <f>SUM('㈱塩釜:機船'!R29)</f>
        <v>0</v>
      </c>
      <c r="S29" s="2">
        <f>SUM('㈱塩釜:機船'!S29)</f>
        <v>0</v>
      </c>
      <c r="T29" s="2">
        <f>SUM('㈱塩釜:機船'!T29)</f>
        <v>0</v>
      </c>
      <c r="U29" s="2">
        <f>SUM('㈱塩釜:機船'!U29)</f>
        <v>0</v>
      </c>
      <c r="V29" s="2">
        <f>SUM('㈱塩釜:機船'!V29)</f>
        <v>0</v>
      </c>
      <c r="W29" s="2">
        <f>SUM('㈱塩釜:機船'!W29)</f>
        <v>0</v>
      </c>
      <c r="X29" s="5">
        <f>SUM('㈱塩釜:機船'!X29)</f>
        <v>0</v>
      </c>
      <c r="Y29" s="2">
        <f>SUM('㈱塩釜:機船'!Y29)</f>
        <v>0</v>
      </c>
      <c r="Z29" s="2">
        <f>SUM('㈱塩釜:機船'!Z29)</f>
        <v>0</v>
      </c>
      <c r="AA29" s="2">
        <f>SUM('㈱塩釜:機船'!AA29)</f>
        <v>0</v>
      </c>
      <c r="AB29" s="2">
        <f>SUM('㈱塩釜:機船'!AB29)</f>
        <v>0</v>
      </c>
      <c r="AC29" s="2">
        <f>SUM('㈱塩釜:機船'!AC29)</f>
        <v>0</v>
      </c>
      <c r="AD29" s="2">
        <f>SUM('㈱塩釜:機船'!AD29)</f>
        <v>0</v>
      </c>
      <c r="AE29" s="2">
        <f>SUM('㈱塩釜:機船'!AE29)</f>
        <v>0</v>
      </c>
      <c r="AF29" s="2">
        <f>SUM('㈱塩釜:機船'!AF29)</f>
        <v>0</v>
      </c>
      <c r="AG29" s="2">
        <f>SUM('㈱塩釜:機船'!AG29)</f>
        <v>0</v>
      </c>
      <c r="AH29" s="2">
        <f>SUM('㈱塩釜:機船'!AH29)</f>
        <v>0</v>
      </c>
      <c r="AI29" s="2">
        <f>SUM('㈱塩釜:機船'!AI29)</f>
        <v>0</v>
      </c>
      <c r="AJ29" s="2">
        <f>SUM('㈱塩釜:機船'!AJ29)</f>
        <v>0</v>
      </c>
      <c r="AK29" s="2">
        <f>SUM('㈱塩釜:機船'!AK29)</f>
        <v>0</v>
      </c>
      <c r="AL29" s="2">
        <f>SUM('㈱塩釜:機船'!AL29)</f>
        <v>0</v>
      </c>
      <c r="AM29" s="2">
        <f>SUM('㈱塩釜:機船'!AM29)</f>
        <v>0</v>
      </c>
      <c r="AN29" s="317">
        <f>SUM('㈱塩釜:機船'!AN29)</f>
        <v>0</v>
      </c>
      <c r="AO29" s="317">
        <f>SUM('㈱塩釜:機船'!AO29)</f>
        <v>0</v>
      </c>
      <c r="AP29" s="317">
        <f>SUM('㈱塩釜:機船'!AP29)</f>
        <v>0</v>
      </c>
      <c r="AQ29" s="46" t="s">
        <v>24</v>
      </c>
      <c r="AR29" s="491"/>
      <c r="AS29" s="43" t="s">
        <v>27</v>
      </c>
      <c r="AT29" s="20"/>
    </row>
    <row r="30" spans="1:46" ht="18.75">
      <c r="A30" s="44"/>
      <c r="B30" s="490" t="s">
        <v>41</v>
      </c>
      <c r="C30" s="63" t="s">
        <v>23</v>
      </c>
      <c r="D30" s="1">
        <f>SUM('㈱塩釜:機船'!D30)</f>
        <v>23</v>
      </c>
      <c r="E30" s="1">
        <f>SUM('㈱塩釜:機船'!E30)</f>
        <v>4.8251</v>
      </c>
      <c r="F30" s="1">
        <f>SUM('㈱塩釜:機船'!F30)</f>
        <v>2515.6721519137627</v>
      </c>
      <c r="G30" s="1">
        <f>SUM('㈱塩釜:機船'!G30)</f>
        <v>0</v>
      </c>
      <c r="H30" s="1">
        <f>SUM('㈱塩釜:機船'!H30)</f>
        <v>0</v>
      </c>
      <c r="I30" s="1">
        <f>SUM('㈱塩釜:機船'!I30)</f>
        <v>0</v>
      </c>
      <c r="J30" s="1">
        <f>SUM('㈱塩釜:機船'!J30)</f>
        <v>1</v>
      </c>
      <c r="K30" s="1">
        <f>SUM('㈱塩釜:機船'!K30)</f>
        <v>0.1012</v>
      </c>
      <c r="L30" s="1">
        <f>SUM('㈱塩釜:機船'!L30)</f>
        <v>52.277</v>
      </c>
      <c r="M30" s="1">
        <f>SUM('㈱塩釜:機船'!M30)</f>
        <v>38</v>
      </c>
      <c r="N30" s="1">
        <f>SUM('㈱塩釜:機船'!N30)</f>
        <v>4.6152</v>
      </c>
      <c r="O30" s="1">
        <f>SUM('㈱塩釜:機船'!O30)</f>
        <v>3369.5526502414286</v>
      </c>
      <c r="P30" s="1">
        <f>SUM('㈱塩釜:機船'!P30)</f>
        <v>108</v>
      </c>
      <c r="Q30" s="1">
        <f>SUM('㈱塩釜:機船'!Q30)</f>
        <v>33.2773</v>
      </c>
      <c r="R30" s="1">
        <f>SUM('㈱塩釜:機船'!R30)</f>
        <v>19730.10246858615</v>
      </c>
      <c r="S30" s="1">
        <f>SUM('㈱塩釜:機船'!S30)</f>
        <v>129</v>
      </c>
      <c r="T30" s="1">
        <f>SUM('㈱塩釜:機船'!T30)</f>
        <v>37.3245</v>
      </c>
      <c r="U30" s="1">
        <f>SUM('㈱塩釜:機船'!U30)</f>
        <v>29660.503762570916</v>
      </c>
      <c r="V30" s="1">
        <f>SUM('㈱塩釜:機船'!V30)</f>
        <v>130</v>
      </c>
      <c r="W30" s="1">
        <f>SUM('㈱塩釜:機船'!W30)</f>
        <v>27.0175</v>
      </c>
      <c r="X30" s="4">
        <f>SUM('㈱塩釜:機船'!X30)</f>
        <v>24877.14104760522</v>
      </c>
      <c r="Y30" s="1">
        <f>SUM('㈱塩釜:機船'!Y30)</f>
        <v>76</v>
      </c>
      <c r="Z30" s="1">
        <f>SUM('㈱塩釜:機船'!Z30)</f>
        <v>10.8002</v>
      </c>
      <c r="AA30" s="1">
        <f>SUM('㈱塩釜:機船'!AA30)</f>
        <v>16761.743270099465</v>
      </c>
      <c r="AB30" s="1">
        <f>SUM('㈱塩釜:機船'!AB30)</f>
        <v>36</v>
      </c>
      <c r="AC30" s="1">
        <f>SUM('㈱塩釜:機船'!AC30)</f>
        <v>4.0807</v>
      </c>
      <c r="AD30" s="1">
        <f>SUM('㈱塩釜:機船'!AD30)</f>
        <v>6030.676066926138</v>
      </c>
      <c r="AE30" s="1">
        <f>SUM('㈱塩釜:機船'!AE30)</f>
        <v>44</v>
      </c>
      <c r="AF30" s="1">
        <f>SUM('㈱塩釜:機船'!AF30)</f>
        <v>2.6301</v>
      </c>
      <c r="AG30" s="1">
        <f>SUM('㈱塩釜:機船'!AG30)</f>
        <v>2684.4393986798814</v>
      </c>
      <c r="AH30" s="1">
        <f>SUM('㈱塩釜:機船'!AH30)</f>
        <v>40</v>
      </c>
      <c r="AI30" s="1">
        <f>SUM('㈱塩釜:機船'!AI30)</f>
        <v>2.1851000000000003</v>
      </c>
      <c r="AJ30" s="1">
        <f>SUM('㈱塩釜:機船'!AJ30)</f>
        <v>1977.5391910973885</v>
      </c>
      <c r="AK30" s="1">
        <f>SUM('㈱塩釜:機船'!AK30)</f>
        <v>66</v>
      </c>
      <c r="AL30" s="1">
        <f>SUM('㈱塩釜:機船'!AL30)</f>
        <v>11.0938</v>
      </c>
      <c r="AM30" s="1">
        <f>SUM('㈱塩釜:機船'!AM30)</f>
        <v>6526.751716890187</v>
      </c>
      <c r="AN30" s="311">
        <f>SUM('㈱塩釜:機船'!AN30)</f>
        <v>691</v>
      </c>
      <c r="AO30" s="311">
        <f>SUM('㈱塩釜:機船'!AO30)</f>
        <v>137.9507</v>
      </c>
      <c r="AP30" s="311">
        <f>SUM('㈱塩釜:機船'!AP30)</f>
        <v>114186.39872461054</v>
      </c>
      <c r="AQ30" s="203" t="s">
        <v>23</v>
      </c>
      <c r="AR30" s="490" t="s">
        <v>41</v>
      </c>
      <c r="AS30" s="51"/>
      <c r="AT30" s="20"/>
    </row>
    <row r="31" spans="1:46" ht="18.75">
      <c r="A31" s="48"/>
      <c r="B31" s="491"/>
      <c r="C31" s="64" t="s">
        <v>24</v>
      </c>
      <c r="D31" s="2">
        <f>SUM('㈱塩釜:機船'!D31)</f>
        <v>0</v>
      </c>
      <c r="E31" s="2">
        <f>SUM('㈱塩釜:機船'!E31)</f>
        <v>0</v>
      </c>
      <c r="F31" s="2">
        <f>SUM('㈱塩釜:機船'!F31)</f>
        <v>0</v>
      </c>
      <c r="G31" s="2">
        <f>SUM('㈱塩釜:機船'!G31)</f>
        <v>0</v>
      </c>
      <c r="H31" s="2">
        <f>SUM('㈱塩釜:機船'!H31)</f>
        <v>0</v>
      </c>
      <c r="I31" s="2">
        <f>SUM('㈱塩釜:機船'!I31)</f>
        <v>0</v>
      </c>
      <c r="J31" s="2">
        <f>SUM('㈱塩釜:機船'!J31)</f>
        <v>0</v>
      </c>
      <c r="K31" s="2">
        <f>SUM('㈱塩釜:機船'!K31)</f>
        <v>0</v>
      </c>
      <c r="L31" s="2">
        <f>SUM('㈱塩釜:機船'!L31)</f>
        <v>0</v>
      </c>
      <c r="M31" s="2">
        <f>SUM('㈱塩釜:機船'!M31)</f>
        <v>0</v>
      </c>
      <c r="N31" s="2">
        <f>SUM('㈱塩釜:機船'!N31)</f>
        <v>0</v>
      </c>
      <c r="O31" s="2">
        <f>SUM('㈱塩釜:機船'!O31)</f>
        <v>0</v>
      </c>
      <c r="P31" s="2">
        <f>SUM('㈱塩釜:機船'!P31)</f>
        <v>0</v>
      </c>
      <c r="Q31" s="2">
        <f>SUM('㈱塩釜:機船'!Q31)</f>
        <v>0</v>
      </c>
      <c r="R31" s="2">
        <f>SUM('㈱塩釜:機船'!R31)</f>
        <v>0</v>
      </c>
      <c r="S31" s="2">
        <f>SUM('㈱塩釜:機船'!S31)</f>
        <v>0</v>
      </c>
      <c r="T31" s="2">
        <f>SUM('㈱塩釜:機船'!T31)</f>
        <v>0</v>
      </c>
      <c r="U31" s="2">
        <f>SUM('㈱塩釜:機船'!U31)</f>
        <v>0</v>
      </c>
      <c r="V31" s="2">
        <f>SUM('㈱塩釜:機船'!V31)</f>
        <v>0</v>
      </c>
      <c r="W31" s="2">
        <f>SUM('㈱塩釜:機船'!W31)</f>
        <v>0</v>
      </c>
      <c r="X31" s="5">
        <f>SUM('㈱塩釜:機船'!X31)</f>
        <v>0</v>
      </c>
      <c r="Y31" s="2">
        <f>SUM('㈱塩釜:機船'!Y31)</f>
        <v>0</v>
      </c>
      <c r="Z31" s="2">
        <f>SUM('㈱塩釜:機船'!Z31)</f>
        <v>0</v>
      </c>
      <c r="AA31" s="2">
        <f>SUM('㈱塩釜:機船'!AA31)</f>
        <v>0</v>
      </c>
      <c r="AB31" s="2">
        <f>SUM('㈱塩釜:機船'!AB31)</f>
        <v>0</v>
      </c>
      <c r="AC31" s="2">
        <f>SUM('㈱塩釜:機船'!AC31)</f>
        <v>0</v>
      </c>
      <c r="AD31" s="2">
        <f>SUM('㈱塩釜:機船'!AD31)</f>
        <v>0</v>
      </c>
      <c r="AE31" s="2">
        <f>SUM('㈱塩釜:機船'!AE31)</f>
        <v>0</v>
      </c>
      <c r="AF31" s="2">
        <f>SUM('㈱塩釜:機船'!AF31)</f>
        <v>0</v>
      </c>
      <c r="AG31" s="2">
        <f>SUM('㈱塩釜:機船'!AG31)</f>
        <v>0</v>
      </c>
      <c r="AH31" s="2">
        <f>SUM('㈱塩釜:機船'!AH31)</f>
        <v>0</v>
      </c>
      <c r="AI31" s="2">
        <f>SUM('㈱塩釜:機船'!AI31)</f>
        <v>0</v>
      </c>
      <c r="AJ31" s="2">
        <f>SUM('㈱塩釜:機船'!AJ31)</f>
        <v>0</v>
      </c>
      <c r="AK31" s="2">
        <f>SUM('㈱塩釜:機船'!AK31)</f>
        <v>0</v>
      </c>
      <c r="AL31" s="2">
        <f>SUM('㈱塩釜:機船'!AL31)</f>
        <v>0</v>
      </c>
      <c r="AM31" s="2">
        <f>SUM('㈱塩釜:機船'!AM31)</f>
        <v>0</v>
      </c>
      <c r="AN31" s="317">
        <f>SUM('㈱塩釜:機船'!AN31)</f>
        <v>0</v>
      </c>
      <c r="AO31" s="317">
        <f>SUM('㈱塩釜:機船'!AO31)</f>
        <v>0</v>
      </c>
      <c r="AP31" s="317">
        <f>SUM('㈱塩釜:機船'!AP31)</f>
        <v>0</v>
      </c>
      <c r="AQ31" s="235" t="s">
        <v>24</v>
      </c>
      <c r="AR31" s="491"/>
      <c r="AS31" s="50"/>
      <c r="AT31" s="20"/>
    </row>
    <row r="32" spans="1:46" ht="18.75">
      <c r="A32" s="44" t="s">
        <v>42</v>
      </c>
      <c r="B32" s="490" t="s">
        <v>43</v>
      </c>
      <c r="C32" s="63" t="s">
        <v>23</v>
      </c>
      <c r="D32" s="1">
        <f>SUM('㈱塩釜:機船'!D32)</f>
        <v>0</v>
      </c>
      <c r="E32" s="1">
        <f>SUM('㈱塩釜:機船'!E32)</f>
        <v>0</v>
      </c>
      <c r="F32" s="1">
        <f>SUM('㈱塩釜:機船'!F32)</f>
        <v>0</v>
      </c>
      <c r="G32" s="1">
        <f>SUM('㈱塩釜:機船'!G32)</f>
        <v>0</v>
      </c>
      <c r="H32" s="1">
        <f>SUM('㈱塩釜:機船'!H32)</f>
        <v>0</v>
      </c>
      <c r="I32" s="1">
        <f>SUM('㈱塩釜:機船'!I32)</f>
        <v>0</v>
      </c>
      <c r="J32" s="1">
        <f>SUM('㈱塩釜:機船'!J32)</f>
        <v>0</v>
      </c>
      <c r="K32" s="1">
        <f>SUM('㈱塩釜:機船'!K32)</f>
        <v>0</v>
      </c>
      <c r="L32" s="1">
        <f>SUM('㈱塩釜:機船'!L32)</f>
        <v>0</v>
      </c>
      <c r="M32" s="1">
        <f>SUM('㈱塩釜:機船'!M32)</f>
        <v>0</v>
      </c>
      <c r="N32" s="1">
        <f>SUM('㈱塩釜:機船'!N32)</f>
        <v>0</v>
      </c>
      <c r="O32" s="1">
        <f>SUM('㈱塩釜:機船'!O32)</f>
        <v>0</v>
      </c>
      <c r="P32" s="1">
        <f>SUM('㈱塩釜:機船'!P32)</f>
        <v>0</v>
      </c>
      <c r="Q32" s="1">
        <f>SUM('㈱塩釜:機船'!Q32)</f>
        <v>0</v>
      </c>
      <c r="R32" s="1">
        <f>SUM('㈱塩釜:機船'!R32)</f>
        <v>0</v>
      </c>
      <c r="S32" s="1">
        <f>SUM('㈱塩釜:機船'!S32)</f>
        <v>0</v>
      </c>
      <c r="T32" s="1">
        <f>SUM('㈱塩釜:機船'!T32)</f>
        <v>0</v>
      </c>
      <c r="U32" s="1">
        <f>SUM('㈱塩釜:機船'!U32)</f>
        <v>0</v>
      </c>
      <c r="V32" s="1">
        <f>SUM('㈱塩釜:機船'!V32)</f>
        <v>0</v>
      </c>
      <c r="W32" s="1">
        <f>SUM('㈱塩釜:機船'!W32)</f>
        <v>0</v>
      </c>
      <c r="X32" s="4">
        <f>SUM('㈱塩釜:機船'!X32)</f>
        <v>0</v>
      </c>
      <c r="Y32" s="1">
        <f>SUM('㈱塩釜:機船'!Y32)</f>
        <v>0</v>
      </c>
      <c r="Z32" s="1">
        <f>SUM('㈱塩釜:機船'!Z32)</f>
        <v>0</v>
      </c>
      <c r="AA32" s="1">
        <f>SUM('㈱塩釜:機船'!AA32)</f>
        <v>0</v>
      </c>
      <c r="AB32" s="1">
        <f>SUM('㈱塩釜:機船'!AB32)</f>
        <v>0</v>
      </c>
      <c r="AC32" s="1">
        <f>SUM('㈱塩釜:機船'!AC32)</f>
        <v>0</v>
      </c>
      <c r="AD32" s="1">
        <f>SUM('㈱塩釜:機船'!AD32)</f>
        <v>0</v>
      </c>
      <c r="AE32" s="1">
        <f>SUM('㈱塩釜:機船'!AE32)</f>
        <v>0</v>
      </c>
      <c r="AF32" s="1">
        <f>SUM('㈱塩釜:機船'!AF32)</f>
        <v>0</v>
      </c>
      <c r="AG32" s="1">
        <f>SUM('㈱塩釜:機船'!AG32)</f>
        <v>0</v>
      </c>
      <c r="AH32" s="1">
        <f>SUM('㈱塩釜:機船'!AH32)</f>
        <v>0</v>
      </c>
      <c r="AI32" s="1">
        <f>SUM('㈱塩釜:機船'!AI32)</f>
        <v>0</v>
      </c>
      <c r="AJ32" s="1">
        <f>SUM('㈱塩釜:機船'!AJ32)</f>
        <v>0</v>
      </c>
      <c r="AK32" s="1">
        <f>SUM('㈱塩釜:機船'!AK32)</f>
        <v>0</v>
      </c>
      <c r="AL32" s="1">
        <f>SUM('㈱塩釜:機船'!AL32)</f>
        <v>0</v>
      </c>
      <c r="AM32" s="1">
        <f>SUM('㈱塩釜:機船'!AM32)</f>
        <v>0</v>
      </c>
      <c r="AN32" s="311">
        <f>SUM('㈱塩釜:機船'!AN32)</f>
        <v>0</v>
      </c>
      <c r="AO32" s="311">
        <f>SUM('㈱塩釜:機船'!AO32)</f>
        <v>0</v>
      </c>
      <c r="AP32" s="311">
        <f>SUM('㈱塩釜:機船'!AP32)</f>
        <v>0</v>
      </c>
      <c r="AQ32" s="220" t="s">
        <v>23</v>
      </c>
      <c r="AR32" s="490" t="s">
        <v>43</v>
      </c>
      <c r="AS32" s="43" t="s">
        <v>42</v>
      </c>
      <c r="AT32" s="20"/>
    </row>
    <row r="33" spans="1:46" ht="18.75">
      <c r="A33" s="44" t="s">
        <v>44</v>
      </c>
      <c r="B33" s="491"/>
      <c r="C33" s="64" t="s">
        <v>24</v>
      </c>
      <c r="D33" s="2">
        <f>SUM('㈱塩釜:機船'!D33)</f>
        <v>0</v>
      </c>
      <c r="E33" s="2">
        <f>SUM('㈱塩釜:機船'!E33)</f>
        <v>0</v>
      </c>
      <c r="F33" s="2">
        <f>SUM('㈱塩釜:機船'!F33)</f>
        <v>0</v>
      </c>
      <c r="G33" s="2">
        <f>SUM('㈱塩釜:機船'!G33)</f>
        <v>0</v>
      </c>
      <c r="H33" s="2">
        <f>SUM('㈱塩釜:機船'!H33)</f>
        <v>0</v>
      </c>
      <c r="I33" s="2">
        <f>SUM('㈱塩釜:機船'!I33)</f>
        <v>0</v>
      </c>
      <c r="J33" s="2">
        <f>SUM('㈱塩釜:機船'!J33)</f>
        <v>0</v>
      </c>
      <c r="K33" s="2">
        <f>SUM('㈱塩釜:機船'!K33)</f>
        <v>0</v>
      </c>
      <c r="L33" s="2">
        <f>SUM('㈱塩釜:機船'!L33)</f>
        <v>0</v>
      </c>
      <c r="M33" s="2">
        <f>SUM('㈱塩釜:機船'!M33)</f>
        <v>0</v>
      </c>
      <c r="N33" s="2">
        <f>SUM('㈱塩釜:機船'!N33)</f>
        <v>0</v>
      </c>
      <c r="O33" s="2">
        <f>SUM('㈱塩釜:機船'!O33)</f>
        <v>0</v>
      </c>
      <c r="P33" s="2">
        <f>SUM('㈱塩釜:機船'!P33)</f>
        <v>0</v>
      </c>
      <c r="Q33" s="2">
        <f>SUM('㈱塩釜:機船'!Q33)</f>
        <v>0</v>
      </c>
      <c r="R33" s="2">
        <f>SUM('㈱塩釜:機船'!R33)</f>
        <v>0</v>
      </c>
      <c r="S33" s="2">
        <f>SUM('㈱塩釜:機船'!S33)</f>
        <v>0</v>
      </c>
      <c r="T33" s="2">
        <f>SUM('㈱塩釜:機船'!T33)</f>
        <v>0</v>
      </c>
      <c r="U33" s="2">
        <f>SUM('㈱塩釜:機船'!U33)</f>
        <v>0</v>
      </c>
      <c r="V33" s="2">
        <f>SUM('㈱塩釜:機船'!V33)</f>
        <v>0</v>
      </c>
      <c r="W33" s="2">
        <f>SUM('㈱塩釜:機船'!W33)</f>
        <v>0</v>
      </c>
      <c r="X33" s="5">
        <f>SUM('㈱塩釜:機船'!X33)</f>
        <v>0</v>
      </c>
      <c r="Y33" s="2">
        <f>SUM('㈱塩釜:機船'!Y33)</f>
        <v>0</v>
      </c>
      <c r="Z33" s="2">
        <f>SUM('㈱塩釜:機船'!Z33)</f>
        <v>0</v>
      </c>
      <c r="AA33" s="2">
        <f>SUM('㈱塩釜:機船'!AA33)</f>
        <v>0</v>
      </c>
      <c r="AB33" s="2">
        <f>SUM('㈱塩釜:機船'!AB33)</f>
        <v>0</v>
      </c>
      <c r="AC33" s="2">
        <f>SUM('㈱塩釜:機船'!AC33)</f>
        <v>0</v>
      </c>
      <c r="AD33" s="2">
        <f>SUM('㈱塩釜:機船'!AD33)</f>
        <v>0</v>
      </c>
      <c r="AE33" s="2">
        <f>SUM('㈱塩釜:機船'!AE33)</f>
        <v>0</v>
      </c>
      <c r="AF33" s="2">
        <f>SUM('㈱塩釜:機船'!AF33)</f>
        <v>0</v>
      </c>
      <c r="AG33" s="2">
        <f>SUM('㈱塩釜:機船'!AG33)</f>
        <v>0</v>
      </c>
      <c r="AH33" s="2">
        <f>SUM('㈱塩釜:機船'!AH33)</f>
        <v>0</v>
      </c>
      <c r="AI33" s="2">
        <f>SUM('㈱塩釜:機船'!AI33)</f>
        <v>0</v>
      </c>
      <c r="AJ33" s="2">
        <f>SUM('㈱塩釜:機船'!AJ33)</f>
        <v>0</v>
      </c>
      <c r="AK33" s="2">
        <f>SUM('㈱塩釜:機船'!AK33)</f>
        <v>0</v>
      </c>
      <c r="AL33" s="2">
        <f>SUM('㈱塩釜:機船'!AL33)</f>
        <v>0</v>
      </c>
      <c r="AM33" s="2">
        <f>SUM('㈱塩釜:機船'!AM33)</f>
        <v>0</v>
      </c>
      <c r="AN33" s="317">
        <f>SUM('㈱塩釜:機船'!AN33)</f>
        <v>0</v>
      </c>
      <c r="AO33" s="317">
        <f>SUM('㈱塩釜:機船'!AO33)</f>
        <v>0</v>
      </c>
      <c r="AP33" s="317">
        <f>SUM('㈱塩釜:機船'!AP33)</f>
        <v>0</v>
      </c>
      <c r="AQ33" s="46" t="s">
        <v>24</v>
      </c>
      <c r="AR33" s="491"/>
      <c r="AS33" s="43" t="s">
        <v>44</v>
      </c>
      <c r="AT33" s="20"/>
    </row>
    <row r="34" spans="1:46" ht="18.75">
      <c r="A34" s="44" t="s">
        <v>25</v>
      </c>
      <c r="B34" s="490" t="s">
        <v>45</v>
      </c>
      <c r="C34" s="63" t="s">
        <v>23</v>
      </c>
      <c r="D34" s="1">
        <f>SUM('㈱塩釜:機船'!D34)</f>
        <v>0</v>
      </c>
      <c r="E34" s="1">
        <f>SUM('㈱塩釜:機船'!E34)</f>
        <v>0</v>
      </c>
      <c r="F34" s="1">
        <f>SUM('㈱塩釜:機船'!F34)</f>
        <v>0</v>
      </c>
      <c r="G34" s="1">
        <f>SUM('㈱塩釜:機船'!G34)</f>
        <v>0</v>
      </c>
      <c r="H34" s="1">
        <f>SUM('㈱塩釜:機船'!H34)</f>
        <v>0</v>
      </c>
      <c r="I34" s="1">
        <f>SUM('㈱塩釜:機船'!I34)</f>
        <v>0</v>
      </c>
      <c r="J34" s="1">
        <f>SUM('㈱塩釜:機船'!J34)</f>
        <v>0</v>
      </c>
      <c r="K34" s="1">
        <f>SUM('㈱塩釜:機船'!K34)</f>
        <v>0</v>
      </c>
      <c r="L34" s="1">
        <f>SUM('㈱塩釜:機船'!L34)</f>
        <v>0</v>
      </c>
      <c r="M34" s="1">
        <f>SUM('㈱塩釜:機船'!M34)</f>
        <v>0</v>
      </c>
      <c r="N34" s="1">
        <f>SUM('㈱塩釜:機船'!N34)</f>
        <v>0</v>
      </c>
      <c r="O34" s="1">
        <f>SUM('㈱塩釜:機船'!O34)</f>
        <v>0</v>
      </c>
      <c r="P34" s="1">
        <f>SUM('㈱塩釜:機船'!P34)</f>
        <v>1</v>
      </c>
      <c r="Q34" s="1">
        <f>SUM('㈱塩釜:機船'!Q34)</f>
        <v>0.051</v>
      </c>
      <c r="R34" s="1">
        <f>SUM('㈱塩釜:機船'!R34)</f>
        <v>25.79</v>
      </c>
      <c r="S34" s="1">
        <f>SUM('㈱塩釜:機船'!S34)</f>
        <v>0</v>
      </c>
      <c r="T34" s="1">
        <f>SUM('㈱塩釜:機船'!T34)</f>
        <v>0</v>
      </c>
      <c r="U34" s="1">
        <f>SUM('㈱塩釜:機船'!U34)</f>
        <v>0</v>
      </c>
      <c r="V34" s="1">
        <f>SUM('㈱塩釜:機船'!V34)</f>
        <v>1</v>
      </c>
      <c r="W34" s="1">
        <f>SUM('㈱塩釜:機船'!W34)</f>
        <v>0.0231</v>
      </c>
      <c r="X34" s="4">
        <f>SUM('㈱塩釜:機船'!X34)</f>
        <v>35.068</v>
      </c>
      <c r="Y34" s="1">
        <f>SUM('㈱塩釜:機船'!Y34)</f>
        <v>0</v>
      </c>
      <c r="Z34" s="1">
        <f>SUM('㈱塩釜:機船'!Z34)</f>
        <v>0</v>
      </c>
      <c r="AA34" s="1">
        <f>SUM('㈱塩釜:機船'!AA34)</f>
        <v>0</v>
      </c>
      <c r="AB34" s="1">
        <f>SUM('㈱塩釜:機船'!AB34)</f>
        <v>0</v>
      </c>
      <c r="AC34" s="1">
        <f>SUM('㈱塩釜:機船'!AC34)</f>
        <v>0</v>
      </c>
      <c r="AD34" s="1">
        <f>SUM('㈱塩釜:機船'!AD34)</f>
        <v>0</v>
      </c>
      <c r="AE34" s="1">
        <f>SUM('㈱塩釜:機船'!AE34)</f>
        <v>0</v>
      </c>
      <c r="AF34" s="1">
        <f>SUM('㈱塩釜:機船'!AF34)</f>
        <v>0</v>
      </c>
      <c r="AG34" s="1">
        <f>SUM('㈱塩釜:機船'!AG34)</f>
        <v>0</v>
      </c>
      <c r="AH34" s="1">
        <f>SUM('㈱塩釜:機船'!AH34)</f>
        <v>1</v>
      </c>
      <c r="AI34" s="1">
        <f>SUM('㈱塩釜:機船'!AI34)</f>
        <v>0.0162</v>
      </c>
      <c r="AJ34" s="1">
        <f>SUM('㈱塩釜:機船'!AJ34)</f>
        <v>18.058</v>
      </c>
      <c r="AK34" s="1">
        <f>SUM('㈱塩釜:機船'!AK34)</f>
        <v>2</v>
      </c>
      <c r="AL34" s="1">
        <f>SUM('㈱塩釜:機船'!AL34)</f>
        <v>0.1076</v>
      </c>
      <c r="AM34" s="1">
        <f>SUM('㈱塩釜:機船'!AM34)</f>
        <v>110.419</v>
      </c>
      <c r="AN34" s="311">
        <f>SUM('㈱塩釜:機船'!AN34)</f>
        <v>5</v>
      </c>
      <c r="AO34" s="311">
        <f>SUM('㈱塩釜:機船'!AO34)</f>
        <v>0.1979</v>
      </c>
      <c r="AP34" s="311">
        <f>SUM('㈱塩釜:機船'!AP34)</f>
        <v>189.33499999999998</v>
      </c>
      <c r="AQ34" s="203" t="s">
        <v>23</v>
      </c>
      <c r="AR34" s="490" t="s">
        <v>45</v>
      </c>
      <c r="AS34" s="43" t="s">
        <v>25</v>
      </c>
      <c r="AT34" s="20"/>
    </row>
    <row r="35" spans="1:46" ht="18.75">
      <c r="A35" s="48" t="s">
        <v>27</v>
      </c>
      <c r="B35" s="491"/>
      <c r="C35" s="64" t="s">
        <v>24</v>
      </c>
      <c r="D35" s="2">
        <f>SUM('㈱塩釜:機船'!D35)</f>
        <v>0</v>
      </c>
      <c r="E35" s="2">
        <f>SUM('㈱塩釜:機船'!E35)</f>
        <v>0</v>
      </c>
      <c r="F35" s="2">
        <f>SUM('㈱塩釜:機船'!F35)</f>
        <v>0</v>
      </c>
      <c r="G35" s="2">
        <f>SUM('㈱塩釜:機船'!G35)</f>
        <v>0</v>
      </c>
      <c r="H35" s="2">
        <f>SUM('㈱塩釜:機船'!H35)</f>
        <v>0</v>
      </c>
      <c r="I35" s="2">
        <f>SUM('㈱塩釜:機船'!I35)</f>
        <v>0</v>
      </c>
      <c r="J35" s="2">
        <f>SUM('㈱塩釜:機船'!J35)</f>
        <v>0</v>
      </c>
      <c r="K35" s="2">
        <f>SUM('㈱塩釜:機船'!K35)</f>
        <v>0</v>
      </c>
      <c r="L35" s="2">
        <f>SUM('㈱塩釜:機船'!L35)</f>
        <v>0</v>
      </c>
      <c r="M35" s="2">
        <f>SUM('㈱塩釜:機船'!M35)</f>
        <v>0</v>
      </c>
      <c r="N35" s="2">
        <f>SUM('㈱塩釜:機船'!N35)</f>
        <v>0</v>
      </c>
      <c r="O35" s="2">
        <f>SUM('㈱塩釜:機船'!O35)</f>
        <v>0</v>
      </c>
      <c r="P35" s="2">
        <f>SUM('㈱塩釜:機船'!P35)</f>
        <v>0</v>
      </c>
      <c r="Q35" s="2">
        <f>SUM('㈱塩釜:機船'!Q35)</f>
        <v>0</v>
      </c>
      <c r="R35" s="2">
        <f>SUM('㈱塩釜:機船'!R35)</f>
        <v>0</v>
      </c>
      <c r="S35" s="2">
        <f>SUM('㈱塩釜:機船'!S35)</f>
        <v>0</v>
      </c>
      <c r="T35" s="2">
        <f>SUM('㈱塩釜:機船'!T35)</f>
        <v>0</v>
      </c>
      <c r="U35" s="2">
        <f>SUM('㈱塩釜:機船'!U35)</f>
        <v>0</v>
      </c>
      <c r="V35" s="2">
        <f>SUM('㈱塩釜:機船'!V35)</f>
        <v>0</v>
      </c>
      <c r="W35" s="2">
        <f>SUM('㈱塩釜:機船'!W35)</f>
        <v>0</v>
      </c>
      <c r="X35" s="5">
        <f>SUM('㈱塩釜:機船'!X35)</f>
        <v>0</v>
      </c>
      <c r="Y35" s="2">
        <f>SUM('㈱塩釜:機船'!Y35)</f>
        <v>0</v>
      </c>
      <c r="Z35" s="2">
        <f>SUM('㈱塩釜:機船'!Z35)</f>
        <v>0</v>
      </c>
      <c r="AA35" s="2">
        <f>SUM('㈱塩釜:機船'!AA35)</f>
        <v>0</v>
      </c>
      <c r="AB35" s="2">
        <f>SUM('㈱塩釜:機船'!AB35)</f>
        <v>0</v>
      </c>
      <c r="AC35" s="2">
        <f>SUM('㈱塩釜:機船'!AC35)</f>
        <v>0</v>
      </c>
      <c r="AD35" s="2">
        <f>SUM('㈱塩釜:機船'!AD35)</f>
        <v>0</v>
      </c>
      <c r="AE35" s="2">
        <f>SUM('㈱塩釜:機船'!AE35)</f>
        <v>0</v>
      </c>
      <c r="AF35" s="2">
        <f>SUM('㈱塩釜:機船'!AF35)</f>
        <v>0</v>
      </c>
      <c r="AG35" s="2">
        <f>SUM('㈱塩釜:機船'!AG35)</f>
        <v>0</v>
      </c>
      <c r="AH35" s="2">
        <f>SUM('㈱塩釜:機船'!AH35)</f>
        <v>0</v>
      </c>
      <c r="AI35" s="2">
        <f>SUM('㈱塩釜:機船'!AI35)</f>
        <v>0</v>
      </c>
      <c r="AJ35" s="2">
        <f>SUM('㈱塩釜:機船'!AJ35)</f>
        <v>0</v>
      </c>
      <c r="AK35" s="2">
        <f>SUM('㈱塩釜:機船'!AK35)</f>
        <v>0</v>
      </c>
      <c r="AL35" s="2">
        <f>SUM('㈱塩釜:機船'!AL35)</f>
        <v>0</v>
      </c>
      <c r="AM35" s="2">
        <f>SUM('㈱塩釜:機船'!AM35)</f>
        <v>0</v>
      </c>
      <c r="AN35" s="317">
        <f>SUM('㈱塩釜:機船'!AN35)</f>
        <v>0</v>
      </c>
      <c r="AO35" s="317">
        <f>SUM('㈱塩釜:機船'!AO35)</f>
        <v>0</v>
      </c>
      <c r="AP35" s="317">
        <f>SUM('㈱塩釜:機船'!AP35)</f>
        <v>0</v>
      </c>
      <c r="AQ35" s="49" t="s">
        <v>24</v>
      </c>
      <c r="AR35" s="491"/>
      <c r="AS35" s="50" t="s">
        <v>27</v>
      </c>
      <c r="AT35" s="20"/>
    </row>
    <row r="36" spans="1:46" ht="18.75">
      <c r="A36" s="44" t="s">
        <v>46</v>
      </c>
      <c r="B36" s="490" t="s">
        <v>47</v>
      </c>
      <c r="C36" s="63" t="s">
        <v>23</v>
      </c>
      <c r="D36" s="1">
        <f>SUM('㈱塩釜:機船'!D36)</f>
        <v>0</v>
      </c>
      <c r="E36" s="1">
        <f>SUM('㈱塩釜:機船'!E36)</f>
        <v>0</v>
      </c>
      <c r="F36" s="1">
        <f>SUM('㈱塩釜:機船'!F36)</f>
        <v>0</v>
      </c>
      <c r="G36" s="1">
        <f>SUM('㈱塩釜:機船'!G36)</f>
        <v>0</v>
      </c>
      <c r="H36" s="1">
        <f>SUM('㈱塩釜:機船'!H36)</f>
        <v>0</v>
      </c>
      <c r="I36" s="1">
        <f>SUM('㈱塩釜:機船'!I36)</f>
        <v>0</v>
      </c>
      <c r="J36" s="1">
        <f>SUM('㈱塩釜:機船'!J36)</f>
        <v>0</v>
      </c>
      <c r="K36" s="1">
        <f>SUM('㈱塩釜:機船'!K36)</f>
        <v>0</v>
      </c>
      <c r="L36" s="68">
        <f>SUM('㈱塩釜:機船'!L36)</f>
        <v>0</v>
      </c>
      <c r="M36" s="67">
        <f>SUM('㈱塩釜:機船'!M36)</f>
        <v>0</v>
      </c>
      <c r="N36" s="1">
        <f>SUM('㈱塩釜:機船'!N36)</f>
        <v>0</v>
      </c>
      <c r="O36" s="1">
        <f>SUM('㈱塩釜:機船'!O36)</f>
        <v>0</v>
      </c>
      <c r="P36" s="1">
        <f>SUM('㈱塩釜:機船'!P36)</f>
        <v>0</v>
      </c>
      <c r="Q36" s="1">
        <f>SUM('㈱塩釜:機船'!Q36)</f>
        <v>0</v>
      </c>
      <c r="R36" s="1">
        <f>SUM('㈱塩釜:機船'!R36)</f>
        <v>0</v>
      </c>
      <c r="S36" s="1">
        <f>SUM('㈱塩釜:機船'!S36)</f>
        <v>0</v>
      </c>
      <c r="T36" s="1">
        <f>SUM('㈱塩釜:機船'!T36)</f>
        <v>0</v>
      </c>
      <c r="U36" s="1">
        <f>SUM('㈱塩釜:機船'!U36)</f>
        <v>0</v>
      </c>
      <c r="V36" s="1">
        <f>SUM('㈱塩釜:機船'!V36)</f>
        <v>0</v>
      </c>
      <c r="W36" s="1">
        <f>SUM('㈱塩釜:機船'!W36)</f>
        <v>0</v>
      </c>
      <c r="X36" s="4">
        <f>SUM('㈱塩釜:機船'!X36)</f>
        <v>0</v>
      </c>
      <c r="Y36" s="1">
        <f>SUM('㈱塩釜:機船'!Y36)</f>
        <v>0</v>
      </c>
      <c r="Z36" s="1">
        <f>SUM('㈱塩釜:機船'!Z36)</f>
        <v>0</v>
      </c>
      <c r="AA36" s="1">
        <f>SUM('㈱塩釜:機船'!AA36)</f>
        <v>0</v>
      </c>
      <c r="AB36" s="1">
        <f>SUM('㈱塩釜:機船'!AB36)</f>
        <v>0</v>
      </c>
      <c r="AC36" s="1">
        <f>SUM('㈱塩釜:機船'!AC36)</f>
        <v>0</v>
      </c>
      <c r="AD36" s="1">
        <f>SUM('㈱塩釜:機船'!AD36)</f>
        <v>0</v>
      </c>
      <c r="AE36" s="1">
        <f>SUM('㈱塩釜:機船'!AE36)</f>
        <v>0</v>
      </c>
      <c r="AF36" s="1">
        <f>SUM('㈱塩釜:機船'!AF36)</f>
        <v>0</v>
      </c>
      <c r="AG36" s="1">
        <f>SUM('㈱塩釜:機船'!AG36)</f>
        <v>0</v>
      </c>
      <c r="AH36" s="1">
        <f>SUM('㈱塩釜:機船'!AH36)</f>
        <v>0</v>
      </c>
      <c r="AI36" s="1">
        <f>SUM('㈱塩釜:機船'!AI36)</f>
        <v>0</v>
      </c>
      <c r="AJ36" s="1">
        <f>SUM('㈱塩釜:機船'!AJ36)</f>
        <v>0</v>
      </c>
      <c r="AK36" s="1">
        <f>SUM('㈱塩釜:機船'!AK36)</f>
        <v>0</v>
      </c>
      <c r="AL36" s="1">
        <f>SUM('㈱塩釜:機船'!AL36)</f>
        <v>0</v>
      </c>
      <c r="AM36" s="1">
        <f>SUM('㈱塩釜:機船'!AM36)</f>
        <v>0</v>
      </c>
      <c r="AN36" s="311">
        <f>SUM('㈱塩釜:機船'!AN36)</f>
        <v>0</v>
      </c>
      <c r="AO36" s="311">
        <f>SUM('㈱塩釜:機船'!AO36)</f>
        <v>0</v>
      </c>
      <c r="AP36" s="311">
        <f>SUM('㈱塩釜:機船'!AP36)</f>
        <v>0</v>
      </c>
      <c r="AQ36" s="204" t="s">
        <v>23</v>
      </c>
      <c r="AR36" s="490" t="s">
        <v>47</v>
      </c>
      <c r="AS36" s="43" t="s">
        <v>46</v>
      </c>
      <c r="AT36" s="20"/>
    </row>
    <row r="37" spans="1:46" ht="18.75">
      <c r="A37" s="44" t="s">
        <v>25</v>
      </c>
      <c r="B37" s="491"/>
      <c r="C37" s="64" t="s">
        <v>24</v>
      </c>
      <c r="D37" s="2">
        <f>SUM('㈱塩釜:機船'!D37)</f>
        <v>0</v>
      </c>
      <c r="E37" s="2">
        <f>SUM('㈱塩釜:機船'!E37)</f>
        <v>0</v>
      </c>
      <c r="F37" s="2">
        <f>SUM('㈱塩釜:機船'!F37)</f>
        <v>0</v>
      </c>
      <c r="G37" s="2">
        <f>SUM('㈱塩釜:機船'!G37)</f>
        <v>0</v>
      </c>
      <c r="H37" s="2">
        <f>SUM('㈱塩釜:機船'!H37)</f>
        <v>0</v>
      </c>
      <c r="I37" s="2">
        <f>SUM('㈱塩釜:機船'!I37)</f>
        <v>0</v>
      </c>
      <c r="J37" s="2">
        <f>SUM('㈱塩釜:機船'!J37)</f>
        <v>0</v>
      </c>
      <c r="K37" s="2">
        <f>SUM('㈱塩釜:機船'!K37)</f>
        <v>0</v>
      </c>
      <c r="L37" s="2">
        <f>SUM('㈱塩釜:機船'!L37)</f>
        <v>0</v>
      </c>
      <c r="M37" s="2">
        <f>SUM('㈱塩釜:機船'!M37)</f>
        <v>0</v>
      </c>
      <c r="N37" s="2">
        <f>SUM('㈱塩釜:機船'!N37)</f>
        <v>0</v>
      </c>
      <c r="O37" s="2">
        <f>SUM('㈱塩釜:機船'!O37)</f>
        <v>0</v>
      </c>
      <c r="P37" s="2">
        <f>SUM('㈱塩釜:機船'!P37)</f>
        <v>0</v>
      </c>
      <c r="Q37" s="2">
        <f>SUM('㈱塩釜:機船'!Q37)</f>
        <v>0</v>
      </c>
      <c r="R37" s="2">
        <f>SUM('㈱塩釜:機船'!R37)</f>
        <v>0</v>
      </c>
      <c r="S37" s="2">
        <f>SUM('㈱塩釜:機船'!S37)</f>
        <v>0</v>
      </c>
      <c r="T37" s="2">
        <f>SUM('㈱塩釜:機船'!T37)</f>
        <v>0</v>
      </c>
      <c r="U37" s="2">
        <f>SUM('㈱塩釜:機船'!U37)</f>
        <v>0</v>
      </c>
      <c r="V37" s="2">
        <f>SUM('㈱塩釜:機船'!V37)</f>
        <v>0</v>
      </c>
      <c r="W37" s="2">
        <f>SUM('㈱塩釜:機船'!W37)</f>
        <v>0</v>
      </c>
      <c r="X37" s="5">
        <f>SUM('㈱塩釜:機船'!X37)</f>
        <v>0</v>
      </c>
      <c r="Y37" s="2">
        <f>SUM('㈱塩釜:機船'!Y37)</f>
        <v>0</v>
      </c>
      <c r="Z37" s="2">
        <f>SUM('㈱塩釜:機船'!Z37)</f>
        <v>0</v>
      </c>
      <c r="AA37" s="2">
        <f>SUM('㈱塩釜:機船'!AA37)</f>
        <v>0</v>
      </c>
      <c r="AB37" s="2">
        <f>SUM('㈱塩釜:機船'!AB37)</f>
        <v>0</v>
      </c>
      <c r="AC37" s="2">
        <f>SUM('㈱塩釜:機船'!AC37)</f>
        <v>0</v>
      </c>
      <c r="AD37" s="2">
        <f>SUM('㈱塩釜:機船'!AD37)</f>
        <v>0</v>
      </c>
      <c r="AE37" s="2">
        <f>SUM('㈱塩釜:機船'!AE37)</f>
        <v>0</v>
      </c>
      <c r="AF37" s="2">
        <f>SUM('㈱塩釜:機船'!AF37)</f>
        <v>0</v>
      </c>
      <c r="AG37" s="2">
        <f>SUM('㈱塩釜:機船'!AG37)</f>
        <v>0</v>
      </c>
      <c r="AH37" s="2">
        <f>SUM('㈱塩釜:機船'!AH37)</f>
        <v>0</v>
      </c>
      <c r="AI37" s="2">
        <f>SUM('㈱塩釜:機船'!AI37)</f>
        <v>0</v>
      </c>
      <c r="AJ37" s="2">
        <f>SUM('㈱塩釜:機船'!AJ37)</f>
        <v>0</v>
      </c>
      <c r="AK37" s="2">
        <f>SUM('㈱塩釜:機船'!AK37)</f>
        <v>0</v>
      </c>
      <c r="AL37" s="2">
        <f>SUM('㈱塩釜:機船'!AL37)</f>
        <v>0</v>
      </c>
      <c r="AM37" s="2">
        <f>SUM('㈱塩釜:機船'!AM37)</f>
        <v>0</v>
      </c>
      <c r="AN37" s="317">
        <f>SUM('㈱塩釜:機船'!AN37)</f>
        <v>0</v>
      </c>
      <c r="AO37" s="317">
        <f>SUM('㈱塩釜:機船'!AO37)</f>
        <v>0</v>
      </c>
      <c r="AP37" s="317">
        <f>SUM('㈱塩釜:機船'!AP37)</f>
        <v>0</v>
      </c>
      <c r="AQ37" s="46" t="s">
        <v>24</v>
      </c>
      <c r="AR37" s="491"/>
      <c r="AS37" s="43" t="s">
        <v>25</v>
      </c>
      <c r="AT37" s="20"/>
    </row>
    <row r="38" spans="1:46" ht="18.75">
      <c r="A38" s="44" t="s">
        <v>27</v>
      </c>
      <c r="B38" s="490" t="s">
        <v>48</v>
      </c>
      <c r="C38" s="63" t="s">
        <v>23</v>
      </c>
      <c r="D38" s="1">
        <f>SUM('㈱塩釜:機船'!D38)</f>
        <v>13</v>
      </c>
      <c r="E38" s="1">
        <f>SUM('㈱塩釜:機船'!E38)</f>
        <v>1.9769</v>
      </c>
      <c r="F38" s="1">
        <f>SUM('㈱塩釜:機船'!F38)</f>
        <v>1988.7227818380902</v>
      </c>
      <c r="G38" s="1">
        <f>SUM('㈱塩釜:機船'!G38)</f>
        <v>15</v>
      </c>
      <c r="H38" s="1">
        <f>SUM('㈱塩釜:機船'!H38)</f>
        <v>2.9983</v>
      </c>
      <c r="I38" s="1">
        <f>SUM('㈱塩釜:機船'!I38)</f>
        <v>2270.392212821237</v>
      </c>
      <c r="J38" s="1">
        <f>SUM('㈱塩釜:機船'!J38)</f>
        <v>17</v>
      </c>
      <c r="K38" s="1">
        <f>SUM('㈱塩釜:機船'!K38)</f>
        <v>2.6112</v>
      </c>
      <c r="L38" s="1">
        <f>SUM('㈱塩釜:機船'!L38)</f>
        <v>1982.8313885836255</v>
      </c>
      <c r="M38" s="1">
        <f>SUM('㈱塩釜:機船'!M38)</f>
        <v>20</v>
      </c>
      <c r="N38" s="1">
        <f>SUM('㈱塩釜:機船'!N38)</f>
        <v>2.4894</v>
      </c>
      <c r="O38" s="1">
        <f>SUM('㈱塩釜:機船'!O38)</f>
        <v>2101.0083078966386</v>
      </c>
      <c r="P38" s="1">
        <f>SUM('㈱塩釜:機船'!P38)</f>
        <v>26</v>
      </c>
      <c r="Q38" s="1">
        <f>SUM('㈱塩釜:機船'!Q38)</f>
        <v>3.6732</v>
      </c>
      <c r="R38" s="1">
        <f>SUM('㈱塩釜:機船'!R38)</f>
        <v>2614.3559863872533</v>
      </c>
      <c r="S38" s="1">
        <f>SUM('㈱塩釜:機船'!S38)</f>
        <v>33</v>
      </c>
      <c r="T38" s="1">
        <f>SUM('㈱塩釜:機船'!T38)</f>
        <v>3.3253</v>
      </c>
      <c r="U38" s="1">
        <f>SUM('㈱塩釜:機船'!U38)</f>
        <v>2480.936081443851</v>
      </c>
      <c r="V38" s="1">
        <f>SUM('㈱塩釜:機船'!V38)</f>
        <v>19</v>
      </c>
      <c r="W38" s="1">
        <f>SUM('㈱塩釜:機船'!W38)</f>
        <v>0.4561</v>
      </c>
      <c r="X38" s="4">
        <f>SUM('㈱塩釜:機船'!X38)</f>
        <v>474.5141810797706</v>
      </c>
      <c r="Y38" s="1">
        <f>SUM('㈱塩釜:機船'!Y38)</f>
        <v>15</v>
      </c>
      <c r="Z38" s="1">
        <f>SUM('㈱塩釜:機船'!Z38)</f>
        <v>0.5194</v>
      </c>
      <c r="AA38" s="1">
        <f>SUM('㈱塩釜:機船'!AA38)</f>
        <v>262.48859919737055</v>
      </c>
      <c r="AB38" s="1">
        <f>SUM('㈱塩釜:機船'!AB38)</f>
        <v>19</v>
      </c>
      <c r="AC38" s="1">
        <f>SUM('㈱塩釜:機船'!AC38)</f>
        <v>0.8187</v>
      </c>
      <c r="AD38" s="1">
        <f>SUM('㈱塩釜:機船'!AD38)</f>
        <v>304.1279979543555</v>
      </c>
      <c r="AE38" s="1">
        <f>SUM('㈱塩釜:機船'!AE38)</f>
        <v>9</v>
      </c>
      <c r="AF38" s="1">
        <f>SUM('㈱塩釜:機船'!AF38)</f>
        <v>0.2888</v>
      </c>
      <c r="AG38" s="1">
        <f>SUM('㈱塩釜:機船'!AG38)</f>
        <v>145.82699981500897</v>
      </c>
      <c r="AH38" s="1">
        <f>SUM('㈱塩釜:機船'!AH38)</f>
        <v>16</v>
      </c>
      <c r="AI38" s="1">
        <f>SUM('㈱塩釜:機船'!AI38)</f>
        <v>0.9346</v>
      </c>
      <c r="AJ38" s="1">
        <f>SUM('㈱塩釜:機船'!AJ38)</f>
        <v>900.314989859205</v>
      </c>
      <c r="AK38" s="1">
        <f>SUM('㈱塩釜:機船'!AK38)</f>
        <v>20</v>
      </c>
      <c r="AL38" s="1">
        <f>SUM('㈱塩釜:機船'!AL38)</f>
        <v>2.6301</v>
      </c>
      <c r="AM38" s="1">
        <f>SUM('㈱塩釜:機船'!AM38)</f>
        <v>2941.8335970375933</v>
      </c>
      <c r="AN38" s="311">
        <f>SUM('㈱塩釜:機船'!AN38)</f>
        <v>222</v>
      </c>
      <c r="AO38" s="311">
        <f>SUM('㈱塩釜:機船'!AO38)</f>
        <v>22.721999999999998</v>
      </c>
      <c r="AP38" s="311">
        <f>SUM('㈱塩釜:機船'!AP38)</f>
        <v>18467.353123913996</v>
      </c>
      <c r="AQ38" s="203" t="s">
        <v>23</v>
      </c>
      <c r="AR38" s="490" t="s">
        <v>48</v>
      </c>
      <c r="AS38" s="43" t="s">
        <v>27</v>
      </c>
      <c r="AT38" s="20"/>
    </row>
    <row r="39" spans="1:46" ht="18.75">
      <c r="A39" s="48" t="s">
        <v>49</v>
      </c>
      <c r="B39" s="491"/>
      <c r="C39" s="64" t="s">
        <v>24</v>
      </c>
      <c r="D39" s="2">
        <f>SUM('㈱塩釜:機船'!D39)</f>
        <v>0</v>
      </c>
      <c r="E39" s="2">
        <f>SUM('㈱塩釜:機船'!E39)</f>
        <v>0</v>
      </c>
      <c r="F39" s="2">
        <f>SUM('㈱塩釜:機船'!F39)</f>
        <v>0</v>
      </c>
      <c r="G39" s="2">
        <f>SUM('㈱塩釜:機船'!G39)</f>
        <v>0</v>
      </c>
      <c r="H39" s="2">
        <f>SUM('㈱塩釜:機船'!H39)</f>
        <v>0</v>
      </c>
      <c r="I39" s="2">
        <f>SUM('㈱塩釜:機船'!I39)</f>
        <v>0</v>
      </c>
      <c r="J39" s="2">
        <f>SUM('㈱塩釜:機船'!J39)</f>
        <v>0</v>
      </c>
      <c r="K39" s="2">
        <f>SUM('㈱塩釜:機船'!K39)</f>
        <v>0</v>
      </c>
      <c r="L39" s="2">
        <f>SUM('㈱塩釜:機船'!L39)</f>
        <v>0</v>
      </c>
      <c r="M39" s="2">
        <f>SUM('㈱塩釜:機船'!M39)</f>
        <v>0</v>
      </c>
      <c r="N39" s="2">
        <f>SUM('㈱塩釜:機船'!N39)</f>
        <v>0</v>
      </c>
      <c r="O39" s="2">
        <f>SUM('㈱塩釜:機船'!O39)</f>
        <v>0</v>
      </c>
      <c r="P39" s="2">
        <f>SUM('㈱塩釜:機船'!P39)</f>
        <v>0</v>
      </c>
      <c r="Q39" s="2">
        <f>SUM('㈱塩釜:機船'!Q39)</f>
        <v>0</v>
      </c>
      <c r="R39" s="2">
        <f>SUM('㈱塩釜:機船'!R39)</f>
        <v>0</v>
      </c>
      <c r="S39" s="2">
        <f>SUM('㈱塩釜:機船'!S39)</f>
        <v>0</v>
      </c>
      <c r="T39" s="2">
        <f>SUM('㈱塩釜:機船'!T39)</f>
        <v>0</v>
      </c>
      <c r="U39" s="2">
        <f>SUM('㈱塩釜:機船'!U39)</f>
        <v>0</v>
      </c>
      <c r="V39" s="2">
        <f>SUM('㈱塩釜:機船'!V39)</f>
        <v>0</v>
      </c>
      <c r="W39" s="2">
        <f>SUM('㈱塩釜:機船'!W39)</f>
        <v>0</v>
      </c>
      <c r="X39" s="5">
        <f>SUM('㈱塩釜:機船'!X39)</f>
        <v>0</v>
      </c>
      <c r="Y39" s="2">
        <f>SUM('㈱塩釜:機船'!Y39)</f>
        <v>0</v>
      </c>
      <c r="Z39" s="2">
        <f>SUM('㈱塩釜:機船'!Z39)</f>
        <v>0</v>
      </c>
      <c r="AA39" s="2">
        <f>SUM('㈱塩釜:機船'!AA39)</f>
        <v>0</v>
      </c>
      <c r="AB39" s="2">
        <f>SUM('㈱塩釜:機船'!AB39)</f>
        <v>0</v>
      </c>
      <c r="AC39" s="2">
        <f>SUM('㈱塩釜:機船'!AC39)</f>
        <v>0</v>
      </c>
      <c r="AD39" s="2">
        <f>SUM('㈱塩釜:機船'!AD39)</f>
        <v>0</v>
      </c>
      <c r="AE39" s="2">
        <f>SUM('㈱塩釜:機船'!AE39)</f>
        <v>0</v>
      </c>
      <c r="AF39" s="2">
        <f>SUM('㈱塩釜:機船'!AF39)</f>
        <v>0</v>
      </c>
      <c r="AG39" s="2">
        <f>SUM('㈱塩釜:機船'!AG39)</f>
        <v>0</v>
      </c>
      <c r="AH39" s="2">
        <f>SUM('㈱塩釜:機船'!AH39)</f>
        <v>0</v>
      </c>
      <c r="AI39" s="2">
        <f>SUM('㈱塩釜:機船'!AI39)</f>
        <v>0</v>
      </c>
      <c r="AJ39" s="2">
        <f>SUM('㈱塩釜:機船'!AJ39)</f>
        <v>0</v>
      </c>
      <c r="AK39" s="2">
        <f>SUM('㈱塩釜:機船'!AK39)</f>
        <v>0</v>
      </c>
      <c r="AL39" s="2">
        <f>SUM('㈱塩釜:機船'!AL39)</f>
        <v>0</v>
      </c>
      <c r="AM39" s="2">
        <f>SUM('㈱塩釜:機船'!AM39)</f>
        <v>0</v>
      </c>
      <c r="AN39" s="317">
        <f>SUM('㈱塩釜:機船'!AN39)</f>
        <v>0</v>
      </c>
      <c r="AO39" s="317">
        <f>SUM('㈱塩釜:機船'!AO39)</f>
        <v>0</v>
      </c>
      <c r="AP39" s="317">
        <f>SUM('㈱塩釜:機船'!AP39)</f>
        <v>0</v>
      </c>
      <c r="AQ39" s="49" t="s">
        <v>24</v>
      </c>
      <c r="AR39" s="491"/>
      <c r="AS39" s="50" t="s">
        <v>49</v>
      </c>
      <c r="AT39" s="20"/>
    </row>
    <row r="40" spans="1:46" ht="18.75">
      <c r="A40" s="44"/>
      <c r="B40" s="490" t="s">
        <v>50</v>
      </c>
      <c r="C40" s="63" t="s">
        <v>23</v>
      </c>
      <c r="D40" s="1">
        <f>SUM('㈱塩釜:機船'!D40)</f>
        <v>0</v>
      </c>
      <c r="E40" s="1">
        <f>SUM('㈱塩釜:機船'!E40)</f>
        <v>0</v>
      </c>
      <c r="F40" s="1">
        <f>SUM('㈱塩釜:機船'!F40)</f>
        <v>0</v>
      </c>
      <c r="G40" s="1">
        <f>SUM('㈱塩釜:機船'!G40)</f>
        <v>0</v>
      </c>
      <c r="H40" s="1">
        <f>SUM('㈱塩釜:機船'!H40)</f>
        <v>0</v>
      </c>
      <c r="I40" s="1">
        <f>SUM('㈱塩釜:機船'!I40)</f>
        <v>0</v>
      </c>
      <c r="J40" s="1">
        <f>SUM('㈱塩釜:機船'!J40)</f>
        <v>0</v>
      </c>
      <c r="K40" s="1">
        <f>SUM('㈱塩釜:機船'!K40)</f>
        <v>0</v>
      </c>
      <c r="L40" s="1">
        <f>SUM('㈱塩釜:機船'!L40)</f>
        <v>0</v>
      </c>
      <c r="M40" s="1">
        <f>SUM('㈱塩釜:機船'!M40)</f>
        <v>0</v>
      </c>
      <c r="N40" s="1">
        <f>SUM('㈱塩釜:機船'!N40)</f>
        <v>0</v>
      </c>
      <c r="O40" s="1">
        <f>SUM('㈱塩釜:機船'!O40)</f>
        <v>0</v>
      </c>
      <c r="P40" s="1">
        <f>SUM('㈱塩釜:機船'!P40)</f>
        <v>0</v>
      </c>
      <c r="Q40" s="1">
        <f>SUM('㈱塩釜:機船'!Q40)</f>
        <v>0</v>
      </c>
      <c r="R40" s="1">
        <f>SUM('㈱塩釜:機船'!R40)</f>
        <v>0</v>
      </c>
      <c r="S40" s="1">
        <f>SUM('㈱塩釜:機船'!S40)</f>
        <v>0</v>
      </c>
      <c r="T40" s="1">
        <f>SUM('㈱塩釜:機船'!T40)</f>
        <v>0</v>
      </c>
      <c r="U40" s="1">
        <f>SUM('㈱塩釜:機船'!U40)</f>
        <v>0</v>
      </c>
      <c r="V40" s="1">
        <f>SUM('㈱塩釜:機船'!V40)</f>
        <v>0</v>
      </c>
      <c r="W40" s="1">
        <f>SUM('㈱塩釜:機船'!W40)</f>
        <v>0</v>
      </c>
      <c r="X40" s="4">
        <f>SUM('㈱塩釜:機船'!X40)</f>
        <v>0</v>
      </c>
      <c r="Y40" s="1">
        <f>SUM('㈱塩釜:機船'!Y40)</f>
        <v>0</v>
      </c>
      <c r="Z40" s="1">
        <f>SUM('㈱塩釜:機船'!Z40)</f>
        <v>0</v>
      </c>
      <c r="AA40" s="1">
        <f>SUM('㈱塩釜:機船'!AA40)</f>
        <v>0</v>
      </c>
      <c r="AB40" s="1">
        <f>SUM('㈱塩釜:機船'!AB40)</f>
        <v>0</v>
      </c>
      <c r="AC40" s="1">
        <f>SUM('㈱塩釜:機船'!AC40)</f>
        <v>0</v>
      </c>
      <c r="AD40" s="1">
        <f>SUM('㈱塩釜:機船'!AD40)</f>
        <v>0</v>
      </c>
      <c r="AE40" s="1">
        <f>SUM('㈱塩釜:機船'!AE40)</f>
        <v>0</v>
      </c>
      <c r="AF40" s="1">
        <f>SUM('㈱塩釜:機船'!AF40)</f>
        <v>0</v>
      </c>
      <c r="AG40" s="1">
        <f>SUM('㈱塩釜:機船'!AG40)</f>
        <v>0</v>
      </c>
      <c r="AH40" s="1">
        <f>SUM('㈱塩釜:機船'!AH40)</f>
        <v>0</v>
      </c>
      <c r="AI40" s="1">
        <f>SUM('㈱塩釜:機船'!AI40)</f>
        <v>0</v>
      </c>
      <c r="AJ40" s="1">
        <f>SUM('㈱塩釜:機船'!AJ40)</f>
        <v>0</v>
      </c>
      <c r="AK40" s="1">
        <f>SUM('㈱塩釜:機船'!AK40)</f>
        <v>0</v>
      </c>
      <c r="AL40" s="1">
        <f>SUM('㈱塩釜:機船'!AL40)</f>
        <v>0</v>
      </c>
      <c r="AM40" s="1">
        <f>SUM('㈱塩釜:機船'!AM40)</f>
        <v>0</v>
      </c>
      <c r="AN40" s="311">
        <f>SUM('㈱塩釜:機船'!AN40)</f>
        <v>0</v>
      </c>
      <c r="AO40" s="311">
        <f>SUM('㈱塩釜:機船'!AO40)</f>
        <v>0</v>
      </c>
      <c r="AP40" s="311">
        <f>SUM('㈱塩釜:機船'!AP40)</f>
        <v>0</v>
      </c>
      <c r="AQ40" s="204" t="s">
        <v>23</v>
      </c>
      <c r="AR40" s="490" t="s">
        <v>50</v>
      </c>
      <c r="AS40" s="43"/>
      <c r="AT40" s="20"/>
    </row>
    <row r="41" spans="1:46" ht="18.75">
      <c r="A41" s="44" t="s">
        <v>51</v>
      </c>
      <c r="B41" s="491"/>
      <c r="C41" s="64" t="s">
        <v>24</v>
      </c>
      <c r="D41" s="2">
        <f>SUM('㈱塩釜:機船'!D41)</f>
        <v>0</v>
      </c>
      <c r="E41" s="2">
        <f>SUM('㈱塩釜:機船'!E41)</f>
        <v>0</v>
      </c>
      <c r="F41" s="2">
        <f>SUM('㈱塩釜:機船'!F41)</f>
        <v>0</v>
      </c>
      <c r="G41" s="2">
        <f>SUM('㈱塩釜:機船'!G41)</f>
        <v>0</v>
      </c>
      <c r="H41" s="2">
        <f>SUM('㈱塩釜:機船'!H41)</f>
        <v>0</v>
      </c>
      <c r="I41" s="2">
        <f>SUM('㈱塩釜:機船'!I41)</f>
        <v>0</v>
      </c>
      <c r="J41" s="2">
        <f>SUM('㈱塩釜:機船'!J41)</f>
        <v>0</v>
      </c>
      <c r="K41" s="2">
        <f>SUM('㈱塩釜:機船'!K41)</f>
        <v>0</v>
      </c>
      <c r="L41" s="2">
        <f>SUM('㈱塩釜:機船'!L41)</f>
        <v>0</v>
      </c>
      <c r="M41" s="2">
        <f>SUM('㈱塩釜:機船'!M41)</f>
        <v>0</v>
      </c>
      <c r="N41" s="2">
        <f>SUM('㈱塩釜:機船'!N41)</f>
        <v>0</v>
      </c>
      <c r="O41" s="2">
        <f>SUM('㈱塩釜:機船'!O41)</f>
        <v>0</v>
      </c>
      <c r="P41" s="2">
        <f>SUM('㈱塩釜:機船'!P41)</f>
        <v>0</v>
      </c>
      <c r="Q41" s="2">
        <f>SUM('㈱塩釜:機船'!Q41)</f>
        <v>0</v>
      </c>
      <c r="R41" s="2">
        <f>SUM('㈱塩釜:機船'!R41)</f>
        <v>0</v>
      </c>
      <c r="S41" s="2">
        <f>SUM('㈱塩釜:機船'!S41)</f>
        <v>0</v>
      </c>
      <c r="T41" s="2">
        <f>SUM('㈱塩釜:機船'!T41)</f>
        <v>0</v>
      </c>
      <c r="U41" s="2">
        <f>SUM('㈱塩釜:機船'!U41)</f>
        <v>0</v>
      </c>
      <c r="V41" s="2">
        <f>SUM('㈱塩釜:機船'!V41)</f>
        <v>0</v>
      </c>
      <c r="W41" s="2">
        <f>SUM('㈱塩釜:機船'!W41)</f>
        <v>0</v>
      </c>
      <c r="X41" s="5">
        <f>SUM('㈱塩釜:機船'!X41)</f>
        <v>0</v>
      </c>
      <c r="Y41" s="2">
        <f>SUM('㈱塩釜:機船'!Y41)</f>
        <v>0</v>
      </c>
      <c r="Z41" s="2">
        <f>SUM('㈱塩釜:機船'!Z41)</f>
        <v>0</v>
      </c>
      <c r="AA41" s="2">
        <f>SUM('㈱塩釜:機船'!AA41)</f>
        <v>0</v>
      </c>
      <c r="AB41" s="2">
        <f>SUM('㈱塩釜:機船'!AB41)</f>
        <v>0</v>
      </c>
      <c r="AC41" s="2">
        <f>SUM('㈱塩釜:機船'!AC41)</f>
        <v>0</v>
      </c>
      <c r="AD41" s="2">
        <f>SUM('㈱塩釜:機船'!AD41)</f>
        <v>0</v>
      </c>
      <c r="AE41" s="2">
        <f>SUM('㈱塩釜:機船'!AE41)</f>
        <v>0</v>
      </c>
      <c r="AF41" s="2">
        <f>SUM('㈱塩釜:機船'!AF41)</f>
        <v>0</v>
      </c>
      <c r="AG41" s="2">
        <f>SUM('㈱塩釜:機船'!AG41)</f>
        <v>0</v>
      </c>
      <c r="AH41" s="2">
        <f>SUM('㈱塩釜:機船'!AH41)</f>
        <v>0</v>
      </c>
      <c r="AI41" s="2">
        <f>SUM('㈱塩釜:機船'!AI41)</f>
        <v>0</v>
      </c>
      <c r="AJ41" s="2">
        <f>SUM('㈱塩釜:機船'!AJ41)</f>
        <v>0</v>
      </c>
      <c r="AK41" s="2">
        <f>SUM('㈱塩釜:機船'!AK41)</f>
        <v>0</v>
      </c>
      <c r="AL41" s="2">
        <f>SUM('㈱塩釜:機船'!AL41)</f>
        <v>0</v>
      </c>
      <c r="AM41" s="2">
        <f>SUM('㈱塩釜:機船'!AM41)</f>
        <v>0</v>
      </c>
      <c r="AN41" s="317">
        <f>SUM('㈱塩釜:機船'!AN41)</f>
        <v>0</v>
      </c>
      <c r="AO41" s="317">
        <f>SUM('㈱塩釜:機船'!AO41)</f>
        <v>0</v>
      </c>
      <c r="AP41" s="317">
        <f>SUM('㈱塩釜:機船'!AP41)</f>
        <v>0</v>
      </c>
      <c r="AQ41" s="46" t="s">
        <v>24</v>
      </c>
      <c r="AR41" s="491"/>
      <c r="AS41" s="43" t="s">
        <v>51</v>
      </c>
      <c r="AT41" s="20"/>
    </row>
    <row r="42" spans="1:46" ht="18.75">
      <c r="A42" s="44"/>
      <c r="B42" s="490" t="s">
        <v>52</v>
      </c>
      <c r="C42" s="63" t="s">
        <v>23</v>
      </c>
      <c r="D42" s="1">
        <f>SUM('㈱塩釜:機船'!D42)</f>
        <v>0</v>
      </c>
      <c r="E42" s="1">
        <f>SUM('㈱塩釜:機船'!E42)</f>
        <v>0</v>
      </c>
      <c r="F42" s="1">
        <f>SUM('㈱塩釜:機船'!F42)</f>
        <v>0</v>
      </c>
      <c r="G42" s="1">
        <f>SUM('㈱塩釜:機船'!G42)</f>
        <v>0</v>
      </c>
      <c r="H42" s="1">
        <f>SUM('㈱塩釜:機船'!H42)</f>
        <v>0</v>
      </c>
      <c r="I42" s="1">
        <f>SUM('㈱塩釜:機船'!I42)</f>
        <v>0</v>
      </c>
      <c r="J42" s="1">
        <f>SUM('㈱塩釜:機船'!J42)</f>
        <v>2</v>
      </c>
      <c r="K42" s="1">
        <f>SUM('㈱塩釜:機船'!K42)</f>
        <v>19.0522</v>
      </c>
      <c r="L42" s="1">
        <f>SUM('㈱塩釜:機船'!L42)</f>
        <v>9619.251</v>
      </c>
      <c r="M42" s="1">
        <f>SUM('㈱塩釜:機船'!M42)</f>
        <v>4</v>
      </c>
      <c r="N42" s="1">
        <f>SUM('㈱塩釜:機船'!N42)</f>
        <v>32.7264</v>
      </c>
      <c r="O42" s="1">
        <f>SUM('㈱塩釜:機船'!O42)</f>
        <v>22124.996</v>
      </c>
      <c r="P42" s="1">
        <f>SUM('㈱塩釜:機船'!P42)</f>
        <v>3</v>
      </c>
      <c r="Q42" s="1">
        <f>SUM('㈱塩釜:機船'!Q42)</f>
        <v>36.893</v>
      </c>
      <c r="R42" s="1">
        <f>SUM('㈱塩釜:機船'!R42)</f>
        <v>14342.51</v>
      </c>
      <c r="S42" s="1">
        <f>SUM('㈱塩釜:機船'!S42)</f>
        <v>1</v>
      </c>
      <c r="T42" s="1">
        <f>SUM('㈱塩釜:機船'!T42)</f>
        <v>3.9214</v>
      </c>
      <c r="U42" s="1">
        <f>SUM('㈱塩釜:機船'!U42)</f>
        <v>2565.868</v>
      </c>
      <c r="V42" s="1">
        <f>SUM('㈱塩釜:機船'!V42)</f>
        <v>1</v>
      </c>
      <c r="W42" s="1">
        <f>SUM('㈱塩釜:機船'!W42)</f>
        <v>16.4284</v>
      </c>
      <c r="X42" s="4">
        <f>SUM('㈱塩釜:機船'!X42)</f>
        <v>6424.6</v>
      </c>
      <c r="Y42" s="1">
        <f>SUM('㈱塩釜:機船'!Y42)</f>
        <v>2</v>
      </c>
      <c r="Z42" s="1">
        <f>SUM('㈱塩釜:機船'!Z42)</f>
        <v>15.2036</v>
      </c>
      <c r="AA42" s="1">
        <f>SUM('㈱塩釜:機船'!AA42)</f>
        <v>8396.495</v>
      </c>
      <c r="AB42" s="1">
        <f>SUM('㈱塩釜:機船'!AB42)</f>
        <v>1</v>
      </c>
      <c r="AC42" s="1">
        <f>SUM('㈱塩釜:機船'!AC42)</f>
        <v>6.6346</v>
      </c>
      <c r="AD42" s="1">
        <f>SUM('㈱塩釜:機船'!AD42)</f>
        <v>3514.46</v>
      </c>
      <c r="AE42" s="1">
        <f>SUM('㈱塩釜:機船'!AE42)</f>
        <v>1</v>
      </c>
      <c r="AF42" s="1">
        <f>SUM('㈱塩釜:機船'!AF42)</f>
        <v>13.4702</v>
      </c>
      <c r="AG42" s="1">
        <f>SUM('㈱塩釜:機船'!AG42)</f>
        <v>13337.603</v>
      </c>
      <c r="AH42" s="1">
        <f>SUM('㈱塩釜:機船'!AH42)</f>
        <v>1</v>
      </c>
      <c r="AI42" s="1">
        <f>SUM('㈱塩釜:機船'!AI42)</f>
        <v>8.1936</v>
      </c>
      <c r="AJ42" s="1">
        <f>SUM('㈱塩釜:機船'!AJ42)</f>
        <v>7740.267</v>
      </c>
      <c r="AK42" s="1">
        <f>SUM('㈱塩釜:機船'!AK42)</f>
        <v>1</v>
      </c>
      <c r="AL42" s="1">
        <f>SUM('㈱塩釜:機船'!AL42)</f>
        <v>9.177</v>
      </c>
      <c r="AM42" s="1">
        <f>SUM('㈱塩釜:機船'!AM42)</f>
        <v>7140.813</v>
      </c>
      <c r="AN42" s="311">
        <f>SUM('㈱塩釜:機船'!AN42)</f>
        <v>17</v>
      </c>
      <c r="AO42" s="311">
        <f>SUM('㈱塩釜:機船'!AO42)</f>
        <v>161.7004</v>
      </c>
      <c r="AP42" s="311">
        <f>SUM('㈱塩釜:機船'!AP42)</f>
        <v>95206.86300000001</v>
      </c>
      <c r="AQ42" s="203" t="s">
        <v>23</v>
      </c>
      <c r="AR42" s="490" t="s">
        <v>52</v>
      </c>
      <c r="AS42" s="43"/>
      <c r="AT42" s="20"/>
    </row>
    <row r="43" spans="1:46" ht="18.75">
      <c r="A43" s="44" t="s">
        <v>53</v>
      </c>
      <c r="B43" s="491"/>
      <c r="C43" s="64" t="s">
        <v>24</v>
      </c>
      <c r="D43" s="2">
        <f>SUM('㈱塩釜:機船'!D43)</f>
        <v>24</v>
      </c>
      <c r="E43" s="2">
        <f>SUM('㈱塩釜:機船'!E43)</f>
        <v>342.4574</v>
      </c>
      <c r="F43" s="2">
        <f>SUM('㈱塩釜:機船'!F43)</f>
        <v>237099.04173814243</v>
      </c>
      <c r="G43" s="2">
        <f>SUM('㈱塩釜:機船'!G43)</f>
        <v>21</v>
      </c>
      <c r="H43" s="2">
        <f>SUM('㈱塩釜:機船'!H43)</f>
        <v>338.4162</v>
      </c>
      <c r="I43" s="2">
        <f>SUM('㈱塩釜:機船'!I43)</f>
        <v>218284.15629686887</v>
      </c>
      <c r="J43" s="2">
        <f>SUM('㈱塩釜:機船'!J43)</f>
        <v>35</v>
      </c>
      <c r="K43" s="2">
        <f>SUM('㈱塩釜:機船'!K43)</f>
        <v>490.3788</v>
      </c>
      <c r="L43" s="2">
        <f>SUM('㈱塩釜:機船'!L43)</f>
        <v>294527.10623550083</v>
      </c>
      <c r="M43" s="2">
        <f>SUM('㈱塩釜:機船'!M43)</f>
        <v>38</v>
      </c>
      <c r="N43" s="2">
        <f>SUM('㈱塩釜:機船'!N43)</f>
        <v>467.5732</v>
      </c>
      <c r="O43" s="2">
        <f>SUM('㈱塩釜:機船'!O43)</f>
        <v>312463.49883365526</v>
      </c>
      <c r="P43" s="2">
        <f>SUM('㈱塩釜:機船'!P43)</f>
        <v>39</v>
      </c>
      <c r="Q43" s="2">
        <f>SUM('㈱塩釜:機船'!Q43)</f>
        <v>542.51</v>
      </c>
      <c r="R43" s="2">
        <f>SUM('㈱塩釜:機船'!R43)</f>
        <v>253794.31146314286</v>
      </c>
      <c r="S43" s="2">
        <f>SUM('㈱塩釜:機船'!S43)</f>
        <v>14</v>
      </c>
      <c r="T43" s="2">
        <f>SUM('㈱塩釜:機船'!T43)</f>
        <v>131.2086</v>
      </c>
      <c r="U43" s="2">
        <f>SUM('㈱塩釜:機船'!U43)</f>
        <v>61825.66863932459</v>
      </c>
      <c r="V43" s="2">
        <f>SUM('㈱塩釜:機船'!V43)</f>
        <v>6</v>
      </c>
      <c r="W43" s="2">
        <f>SUM('㈱塩釜:機船'!W43)</f>
        <v>76.7386</v>
      </c>
      <c r="X43" s="5">
        <f>SUM('㈱塩釜:機船'!X43)</f>
        <v>51425.90906834592</v>
      </c>
      <c r="Y43" s="2">
        <f>SUM('㈱塩釜:機船'!Y43)</f>
        <v>28</v>
      </c>
      <c r="Z43" s="2">
        <f>SUM('㈱塩釜:機船'!Z43)</f>
        <v>236.3388</v>
      </c>
      <c r="AA43" s="2">
        <f>SUM('㈱塩釜:機船'!AA43)</f>
        <v>225220.75134551578</v>
      </c>
      <c r="AB43" s="2">
        <f>SUM('㈱塩釜:機船'!AB43)</f>
        <v>58</v>
      </c>
      <c r="AC43" s="2">
        <f>SUM('㈱塩釜:機船'!AC43)</f>
        <v>392.1972</v>
      </c>
      <c r="AD43" s="2">
        <f>SUM('㈱塩釜:機船'!AD43)</f>
        <v>360328.30003554304</v>
      </c>
      <c r="AE43" s="2">
        <f>SUM('㈱塩釜:機船'!AE43)</f>
        <v>80</v>
      </c>
      <c r="AF43" s="2">
        <f>SUM('㈱塩釜:機船'!AF43)</f>
        <v>665.4554</v>
      </c>
      <c r="AG43" s="2">
        <f>SUM('㈱塩釜:機船'!AG43)</f>
        <v>738429.2382531138</v>
      </c>
      <c r="AH43" s="2">
        <f>SUM('㈱塩釜:機船'!AH43)</f>
        <v>57</v>
      </c>
      <c r="AI43" s="2">
        <f>SUM('㈱塩釜:機船'!AI43)</f>
        <v>532.2828</v>
      </c>
      <c r="AJ43" s="2">
        <f>SUM('㈱塩釜:機船'!AJ43)</f>
        <v>538417.2418008002</v>
      </c>
      <c r="AK43" s="2">
        <f>SUM('㈱塩釜:機船'!AK43)</f>
        <v>57</v>
      </c>
      <c r="AL43" s="2">
        <f>SUM('㈱塩釜:機船'!AL43)</f>
        <v>717.6043999999999</v>
      </c>
      <c r="AM43" s="2">
        <f>SUM('㈱塩釜:機船'!AM43)</f>
        <v>556475.6130500701</v>
      </c>
      <c r="AN43" s="317">
        <f>SUM('㈱塩釜:機船'!AN43)</f>
        <v>457</v>
      </c>
      <c r="AO43" s="317">
        <f>SUM('㈱塩釜:機船'!AO43)</f>
        <v>4933.161400000001</v>
      </c>
      <c r="AP43" s="317">
        <f>SUM('㈱塩釜:機船'!AP43)</f>
        <v>3848290.8367600236</v>
      </c>
      <c r="AQ43" s="42" t="s">
        <v>24</v>
      </c>
      <c r="AR43" s="491"/>
      <c r="AS43" s="43" t="s">
        <v>53</v>
      </c>
      <c r="AT43" s="20"/>
    </row>
    <row r="44" spans="1:46" ht="18.75">
      <c r="A44" s="44"/>
      <c r="B44" s="490" t="s">
        <v>54</v>
      </c>
      <c r="C44" s="63" t="s">
        <v>23</v>
      </c>
      <c r="D44" s="1">
        <f>SUM('㈱塩釜:機船'!D44)</f>
        <v>0</v>
      </c>
      <c r="E44" s="1">
        <f>SUM('㈱塩釜:機船'!E44)</f>
        <v>0</v>
      </c>
      <c r="F44" s="1">
        <f>SUM('㈱塩釜:機船'!F44)</f>
        <v>0</v>
      </c>
      <c r="G44" s="1">
        <f>SUM('㈱塩釜:機船'!G44)</f>
        <v>0</v>
      </c>
      <c r="H44" s="1">
        <f>SUM('㈱塩釜:機船'!H44)</f>
        <v>0</v>
      </c>
      <c r="I44" s="1">
        <f>SUM('㈱塩釜:機船'!I44)</f>
        <v>0</v>
      </c>
      <c r="J44" s="1">
        <f>SUM('㈱塩釜:機船'!J44)</f>
        <v>0</v>
      </c>
      <c r="K44" s="1">
        <f>SUM('㈱塩釜:機船'!K44)</f>
        <v>0</v>
      </c>
      <c r="L44" s="1">
        <f>SUM('㈱塩釜:機船'!L44)</f>
        <v>0</v>
      </c>
      <c r="M44" s="1">
        <f>SUM('㈱塩釜:機船'!M44)</f>
        <v>0</v>
      </c>
      <c r="N44" s="1">
        <f>SUM('㈱塩釜:機船'!N44)</f>
        <v>0</v>
      </c>
      <c r="O44" s="1">
        <f>SUM('㈱塩釜:機船'!O44)</f>
        <v>0</v>
      </c>
      <c r="P44" s="1">
        <f>SUM('㈱塩釜:機船'!P44)</f>
        <v>0</v>
      </c>
      <c r="Q44" s="1">
        <f>SUM('㈱塩釜:機船'!Q44)</f>
        <v>0</v>
      </c>
      <c r="R44" s="1">
        <f>SUM('㈱塩釜:機船'!R44)</f>
        <v>0</v>
      </c>
      <c r="S44" s="1">
        <f>SUM('㈱塩釜:機船'!S44)</f>
        <v>0</v>
      </c>
      <c r="T44" s="1">
        <f>SUM('㈱塩釜:機船'!T44)</f>
        <v>0</v>
      </c>
      <c r="U44" s="1">
        <f>SUM('㈱塩釜:機船'!U44)</f>
        <v>0</v>
      </c>
      <c r="V44" s="1">
        <f>SUM('㈱塩釜:機船'!V44)</f>
        <v>0</v>
      </c>
      <c r="W44" s="1">
        <f>SUM('㈱塩釜:機船'!W44)</f>
        <v>0</v>
      </c>
      <c r="X44" s="4">
        <f>SUM('㈱塩釜:機船'!X44)</f>
        <v>0</v>
      </c>
      <c r="Y44" s="1">
        <f>SUM('㈱塩釜:機船'!Y44)</f>
        <v>0</v>
      </c>
      <c r="Z44" s="1">
        <f>SUM('㈱塩釜:機船'!Z44)</f>
        <v>0</v>
      </c>
      <c r="AA44" s="1">
        <f>SUM('㈱塩釜:機船'!AA44)</f>
        <v>0</v>
      </c>
      <c r="AB44" s="1">
        <f>SUM('㈱塩釜:機船'!AB44)</f>
        <v>0</v>
      </c>
      <c r="AC44" s="1">
        <f>SUM('㈱塩釜:機船'!AC44)</f>
        <v>0</v>
      </c>
      <c r="AD44" s="1">
        <f>SUM('㈱塩釜:機船'!AD44)</f>
        <v>0</v>
      </c>
      <c r="AE44" s="1">
        <f>SUM('㈱塩釜:機船'!AE44)</f>
        <v>0</v>
      </c>
      <c r="AF44" s="1">
        <f>SUM('㈱塩釜:機船'!AF44)</f>
        <v>0</v>
      </c>
      <c r="AG44" s="1">
        <f>SUM('㈱塩釜:機船'!AG44)</f>
        <v>0</v>
      </c>
      <c r="AH44" s="1">
        <f>SUM('㈱塩釜:機船'!AH44)</f>
        <v>0</v>
      </c>
      <c r="AI44" s="1">
        <f>SUM('㈱塩釜:機船'!AI44)</f>
        <v>0</v>
      </c>
      <c r="AJ44" s="1">
        <f>SUM('㈱塩釜:機船'!AJ44)</f>
        <v>0</v>
      </c>
      <c r="AK44" s="1">
        <f>SUM('㈱塩釜:機船'!AK44)</f>
        <v>0</v>
      </c>
      <c r="AL44" s="1">
        <f>SUM('㈱塩釜:機船'!AL44)</f>
        <v>0</v>
      </c>
      <c r="AM44" s="1">
        <f>SUM('㈱塩釜:機船'!AM44)</f>
        <v>0</v>
      </c>
      <c r="AN44" s="311">
        <f>SUM('㈱塩釜:機船'!AN44)</f>
        <v>0</v>
      </c>
      <c r="AO44" s="311">
        <f>SUM('㈱塩釜:機船'!AO44)</f>
        <v>0</v>
      </c>
      <c r="AP44" s="311">
        <f>SUM('㈱塩釜:機船'!AP44)</f>
        <v>0</v>
      </c>
      <c r="AQ44" s="203" t="s">
        <v>23</v>
      </c>
      <c r="AR44" s="490" t="s">
        <v>54</v>
      </c>
      <c r="AS44" s="43"/>
      <c r="AT44" s="20"/>
    </row>
    <row r="45" spans="1:46" ht="18.75">
      <c r="A45" s="44" t="s">
        <v>27</v>
      </c>
      <c r="B45" s="491"/>
      <c r="C45" s="64" t="s">
        <v>24</v>
      </c>
      <c r="D45" s="2">
        <f>SUM('㈱塩釜:機船'!D45)</f>
        <v>0</v>
      </c>
      <c r="E45" s="2">
        <f>SUM('㈱塩釜:機船'!E45)</f>
        <v>0</v>
      </c>
      <c r="F45" s="2">
        <f>SUM('㈱塩釜:機船'!F45)</f>
        <v>0</v>
      </c>
      <c r="G45" s="2">
        <f>SUM('㈱塩釜:機船'!G45)</f>
        <v>0</v>
      </c>
      <c r="H45" s="2">
        <f>SUM('㈱塩釜:機船'!H45)</f>
        <v>0</v>
      </c>
      <c r="I45" s="2">
        <f>SUM('㈱塩釜:機船'!I45)</f>
        <v>0</v>
      </c>
      <c r="J45" s="2">
        <f>SUM('㈱塩釜:機船'!J45)</f>
        <v>0</v>
      </c>
      <c r="K45" s="2">
        <f>SUM('㈱塩釜:機船'!K45)</f>
        <v>0</v>
      </c>
      <c r="L45" s="2">
        <f>SUM('㈱塩釜:機船'!L45)</f>
        <v>0</v>
      </c>
      <c r="M45" s="2">
        <f>SUM('㈱塩釜:機船'!M45)</f>
        <v>0</v>
      </c>
      <c r="N45" s="2">
        <f>SUM('㈱塩釜:機船'!N45)</f>
        <v>0</v>
      </c>
      <c r="O45" s="2">
        <f>SUM('㈱塩釜:機船'!O45)</f>
        <v>0</v>
      </c>
      <c r="P45" s="2">
        <f>SUM('㈱塩釜:機船'!P45)</f>
        <v>0</v>
      </c>
      <c r="Q45" s="2">
        <f>SUM('㈱塩釜:機船'!Q45)</f>
        <v>0</v>
      </c>
      <c r="R45" s="2">
        <f>SUM('㈱塩釜:機船'!R45)</f>
        <v>0</v>
      </c>
      <c r="S45" s="2">
        <f>SUM('㈱塩釜:機船'!S45)</f>
        <v>0</v>
      </c>
      <c r="T45" s="2">
        <f>SUM('㈱塩釜:機船'!T45)</f>
        <v>0</v>
      </c>
      <c r="U45" s="2">
        <f>SUM('㈱塩釜:機船'!U45)</f>
        <v>0</v>
      </c>
      <c r="V45" s="2">
        <f>SUM('㈱塩釜:機船'!V45)</f>
        <v>0</v>
      </c>
      <c r="W45" s="2">
        <f>SUM('㈱塩釜:機船'!W45)</f>
        <v>0</v>
      </c>
      <c r="X45" s="5">
        <f>SUM('㈱塩釜:機船'!X45)</f>
        <v>0</v>
      </c>
      <c r="Y45" s="2">
        <f>SUM('㈱塩釜:機船'!Y45)</f>
        <v>0</v>
      </c>
      <c r="Z45" s="2">
        <f>SUM('㈱塩釜:機船'!Z45)</f>
        <v>0</v>
      </c>
      <c r="AA45" s="2">
        <f>SUM('㈱塩釜:機船'!AA45)</f>
        <v>0</v>
      </c>
      <c r="AB45" s="2">
        <f>SUM('㈱塩釜:機船'!AB45)</f>
        <v>0</v>
      </c>
      <c r="AC45" s="2">
        <f>SUM('㈱塩釜:機船'!AC45)</f>
        <v>0</v>
      </c>
      <c r="AD45" s="2">
        <f>SUM('㈱塩釜:機船'!AD45)</f>
        <v>0</v>
      </c>
      <c r="AE45" s="2">
        <f>SUM('㈱塩釜:機船'!AE45)</f>
        <v>0</v>
      </c>
      <c r="AF45" s="2">
        <f>SUM('㈱塩釜:機船'!AF45)</f>
        <v>0</v>
      </c>
      <c r="AG45" s="2">
        <f>SUM('㈱塩釜:機船'!AG45)</f>
        <v>0</v>
      </c>
      <c r="AH45" s="2">
        <f>SUM('㈱塩釜:機船'!AH45)</f>
        <v>0</v>
      </c>
      <c r="AI45" s="2">
        <f>SUM('㈱塩釜:機船'!AI45)</f>
        <v>0</v>
      </c>
      <c r="AJ45" s="2">
        <f>SUM('㈱塩釜:機船'!AJ45)</f>
        <v>0</v>
      </c>
      <c r="AK45" s="2">
        <f>SUM('㈱塩釜:機船'!AK45)</f>
        <v>0</v>
      </c>
      <c r="AL45" s="2">
        <f>SUM('㈱塩釜:機船'!AL45)</f>
        <v>0</v>
      </c>
      <c r="AM45" s="2">
        <f>SUM('㈱塩釜:機船'!AM45)</f>
        <v>0</v>
      </c>
      <c r="AN45" s="317">
        <f>SUM('㈱塩釜:機船'!AN45)</f>
        <v>0</v>
      </c>
      <c r="AO45" s="317">
        <f>SUM('㈱塩釜:機船'!AO45)</f>
        <v>0</v>
      </c>
      <c r="AP45" s="317">
        <f>SUM('㈱塩釜:機船'!AP45)</f>
        <v>0</v>
      </c>
      <c r="AQ45" s="46" t="s">
        <v>24</v>
      </c>
      <c r="AR45" s="491"/>
      <c r="AS45" s="52" t="s">
        <v>27</v>
      </c>
      <c r="AT45" s="20"/>
    </row>
    <row r="46" spans="1:46" ht="18.75">
      <c r="A46" s="44"/>
      <c r="B46" s="490" t="s">
        <v>55</v>
      </c>
      <c r="C46" s="63" t="s">
        <v>23</v>
      </c>
      <c r="D46" s="1">
        <f>SUM('㈱塩釜:機船'!D46)</f>
        <v>0</v>
      </c>
      <c r="E46" s="1">
        <f>SUM('㈱塩釜:機船'!E46)</f>
        <v>0</v>
      </c>
      <c r="F46" s="1">
        <f>SUM('㈱塩釜:機船'!F46)</f>
        <v>0</v>
      </c>
      <c r="G46" s="1">
        <f>SUM('㈱塩釜:機船'!G46)</f>
        <v>0</v>
      </c>
      <c r="H46" s="1">
        <f>SUM('㈱塩釜:機船'!H46)</f>
        <v>0</v>
      </c>
      <c r="I46" s="1">
        <f>SUM('㈱塩釜:機船'!I46)</f>
        <v>0</v>
      </c>
      <c r="J46" s="1">
        <f>SUM('㈱塩釜:機船'!J46)</f>
        <v>0</v>
      </c>
      <c r="K46" s="1">
        <f>SUM('㈱塩釜:機船'!K46)</f>
        <v>0</v>
      </c>
      <c r="L46" s="1">
        <f>SUM('㈱塩釜:機船'!L46)</f>
        <v>0</v>
      </c>
      <c r="M46" s="1">
        <f>SUM('㈱塩釜:機船'!M46)</f>
        <v>0</v>
      </c>
      <c r="N46" s="1">
        <f>SUM('㈱塩釜:機船'!N46)</f>
        <v>0</v>
      </c>
      <c r="O46" s="1">
        <f>SUM('㈱塩釜:機船'!O46)</f>
        <v>0</v>
      </c>
      <c r="P46" s="1">
        <f>SUM('㈱塩釜:機船'!P46)</f>
        <v>0</v>
      </c>
      <c r="Q46" s="1">
        <f>SUM('㈱塩釜:機船'!Q46)</f>
        <v>0</v>
      </c>
      <c r="R46" s="1">
        <f>SUM('㈱塩釜:機船'!R46)</f>
        <v>0</v>
      </c>
      <c r="S46" s="1">
        <f>SUM('㈱塩釜:機船'!S46)</f>
        <v>0</v>
      </c>
      <c r="T46" s="1">
        <f>SUM('㈱塩釜:機船'!T46)</f>
        <v>0</v>
      </c>
      <c r="U46" s="1">
        <f>SUM('㈱塩釜:機船'!U46)</f>
        <v>0</v>
      </c>
      <c r="V46" s="1">
        <f>SUM('㈱塩釜:機船'!V46)</f>
        <v>0</v>
      </c>
      <c r="W46" s="1">
        <f>SUM('㈱塩釜:機船'!W46)</f>
        <v>0</v>
      </c>
      <c r="X46" s="4">
        <f>SUM('㈱塩釜:機船'!X46)</f>
        <v>0</v>
      </c>
      <c r="Y46" s="1">
        <f>SUM('㈱塩釜:機船'!Y46)</f>
        <v>0</v>
      </c>
      <c r="Z46" s="1">
        <f>SUM('㈱塩釜:機船'!Z46)</f>
        <v>0</v>
      </c>
      <c r="AA46" s="1">
        <f>SUM('㈱塩釜:機船'!AA46)</f>
        <v>0</v>
      </c>
      <c r="AB46" s="1">
        <f>SUM('㈱塩釜:機船'!AB46)</f>
        <v>0</v>
      </c>
      <c r="AC46" s="1">
        <f>SUM('㈱塩釜:機船'!AC46)</f>
        <v>0</v>
      </c>
      <c r="AD46" s="1">
        <f>SUM('㈱塩釜:機船'!AD46)</f>
        <v>0</v>
      </c>
      <c r="AE46" s="1">
        <f>SUM('㈱塩釜:機船'!AE46)</f>
        <v>0</v>
      </c>
      <c r="AF46" s="1">
        <f>SUM('㈱塩釜:機船'!AF46)</f>
        <v>0</v>
      </c>
      <c r="AG46" s="1">
        <f>SUM('㈱塩釜:機船'!AG46)</f>
        <v>0</v>
      </c>
      <c r="AH46" s="1">
        <f>SUM('㈱塩釜:機船'!AH46)</f>
        <v>0</v>
      </c>
      <c r="AI46" s="1">
        <f>SUM('㈱塩釜:機船'!AI46)</f>
        <v>0</v>
      </c>
      <c r="AJ46" s="1">
        <f>SUM('㈱塩釜:機船'!AJ46)</f>
        <v>0</v>
      </c>
      <c r="AK46" s="1">
        <f>SUM('㈱塩釜:機船'!AK46)</f>
        <v>0</v>
      </c>
      <c r="AL46" s="1">
        <f>SUM('㈱塩釜:機船'!AL46)</f>
        <v>0</v>
      </c>
      <c r="AM46" s="1">
        <f>SUM('㈱塩釜:機船'!AM46)</f>
        <v>0</v>
      </c>
      <c r="AN46" s="311">
        <f>SUM('㈱塩釜:機船'!AN46)</f>
        <v>0</v>
      </c>
      <c r="AO46" s="311">
        <f>SUM('㈱塩釜:機船'!AO46)</f>
        <v>0</v>
      </c>
      <c r="AP46" s="311">
        <f>SUM('㈱塩釜:機船'!AP46)</f>
        <v>0</v>
      </c>
      <c r="AQ46" s="203" t="s">
        <v>23</v>
      </c>
      <c r="AR46" s="490" t="s">
        <v>55</v>
      </c>
      <c r="AS46" s="52"/>
      <c r="AT46" s="20"/>
    </row>
    <row r="47" spans="1:46" ht="18.75">
      <c r="A47" s="48"/>
      <c r="B47" s="491"/>
      <c r="C47" s="64" t="s">
        <v>24</v>
      </c>
      <c r="D47" s="2">
        <f>SUM('㈱塩釜:機船'!D47)</f>
        <v>0</v>
      </c>
      <c r="E47" s="2">
        <f>SUM('㈱塩釜:機船'!E47)</f>
        <v>0</v>
      </c>
      <c r="F47" s="2">
        <f>SUM('㈱塩釜:機船'!F47)</f>
        <v>0</v>
      </c>
      <c r="G47" s="2">
        <f>SUM('㈱塩釜:機船'!G47)</f>
        <v>0</v>
      </c>
      <c r="H47" s="2">
        <f>SUM('㈱塩釜:機船'!H47)</f>
        <v>0</v>
      </c>
      <c r="I47" s="2">
        <f>SUM('㈱塩釜:機船'!I47)</f>
        <v>0</v>
      </c>
      <c r="J47" s="2">
        <f>SUM('㈱塩釜:機船'!J47)</f>
        <v>0</v>
      </c>
      <c r="K47" s="2">
        <f>SUM('㈱塩釜:機船'!K47)</f>
        <v>0</v>
      </c>
      <c r="L47" s="2">
        <f>SUM('㈱塩釜:機船'!L47)</f>
        <v>0</v>
      </c>
      <c r="M47" s="2">
        <f>SUM('㈱塩釜:機船'!M47)</f>
        <v>0</v>
      </c>
      <c r="N47" s="2">
        <f>SUM('㈱塩釜:機船'!N47)</f>
        <v>0</v>
      </c>
      <c r="O47" s="2">
        <f>SUM('㈱塩釜:機船'!O47)</f>
        <v>0</v>
      </c>
      <c r="P47" s="2">
        <f>SUM('㈱塩釜:機船'!P47)</f>
        <v>0</v>
      </c>
      <c r="Q47" s="2">
        <f>SUM('㈱塩釜:機船'!Q47)</f>
        <v>0</v>
      </c>
      <c r="R47" s="2">
        <f>SUM('㈱塩釜:機船'!R47)</f>
        <v>0</v>
      </c>
      <c r="S47" s="2">
        <f>SUM('㈱塩釜:機船'!S47)</f>
        <v>0</v>
      </c>
      <c r="T47" s="2">
        <f>SUM('㈱塩釜:機船'!T47)</f>
        <v>0</v>
      </c>
      <c r="U47" s="2">
        <f>SUM('㈱塩釜:機船'!U47)</f>
        <v>0</v>
      </c>
      <c r="V47" s="2">
        <f>SUM('㈱塩釜:機船'!V47)</f>
        <v>0</v>
      </c>
      <c r="W47" s="2">
        <f>SUM('㈱塩釜:機船'!W47)</f>
        <v>0</v>
      </c>
      <c r="X47" s="5">
        <f>SUM('㈱塩釜:機船'!X47)</f>
        <v>0</v>
      </c>
      <c r="Y47" s="2">
        <f>SUM('㈱塩釜:機船'!Y47)</f>
        <v>0</v>
      </c>
      <c r="Z47" s="2">
        <f>SUM('㈱塩釜:機船'!Z47)</f>
        <v>0</v>
      </c>
      <c r="AA47" s="2">
        <f>SUM('㈱塩釜:機船'!AA47)</f>
        <v>0</v>
      </c>
      <c r="AB47" s="2">
        <f>SUM('㈱塩釜:機船'!AB47)</f>
        <v>0</v>
      </c>
      <c r="AC47" s="2">
        <f>SUM('㈱塩釜:機船'!AC47)</f>
        <v>0</v>
      </c>
      <c r="AD47" s="2">
        <f>SUM('㈱塩釜:機船'!AD47)</f>
        <v>0</v>
      </c>
      <c r="AE47" s="2">
        <f>SUM('㈱塩釜:機船'!AE47)</f>
        <v>0</v>
      </c>
      <c r="AF47" s="2">
        <f>SUM('㈱塩釜:機船'!AF47)</f>
        <v>0</v>
      </c>
      <c r="AG47" s="2">
        <f>SUM('㈱塩釜:機船'!AG47)</f>
        <v>0</v>
      </c>
      <c r="AH47" s="2">
        <f>SUM('㈱塩釜:機船'!AH47)</f>
        <v>0</v>
      </c>
      <c r="AI47" s="2">
        <f>SUM('㈱塩釜:機船'!AI47)</f>
        <v>0</v>
      </c>
      <c r="AJ47" s="2">
        <f>SUM('㈱塩釜:機船'!AJ47)</f>
        <v>0</v>
      </c>
      <c r="AK47" s="2">
        <f>SUM('㈱塩釜:機船'!AK47)</f>
        <v>0</v>
      </c>
      <c r="AL47" s="2">
        <f>SUM('㈱塩釜:機船'!AL47)</f>
        <v>0</v>
      </c>
      <c r="AM47" s="2">
        <f>SUM('㈱塩釜:機船'!AM47)</f>
        <v>0</v>
      </c>
      <c r="AN47" s="317">
        <f>SUM('㈱塩釜:機船'!AN47)</f>
        <v>0</v>
      </c>
      <c r="AO47" s="317">
        <f>SUM('㈱塩釜:機船'!AO47)</f>
        <v>0</v>
      </c>
      <c r="AP47" s="317">
        <f>SUM('㈱塩釜:機船'!AP47)</f>
        <v>0</v>
      </c>
      <c r="AQ47" s="49" t="s">
        <v>24</v>
      </c>
      <c r="AR47" s="491"/>
      <c r="AS47" s="53"/>
      <c r="AT47" s="20"/>
    </row>
    <row r="48" spans="1:46" ht="18.75">
      <c r="A48" s="44"/>
      <c r="B48" s="490" t="s">
        <v>56</v>
      </c>
      <c r="C48" s="63" t="s">
        <v>23</v>
      </c>
      <c r="D48" s="1">
        <f>SUM('㈱塩釜:機船'!D48)</f>
        <v>0</v>
      </c>
      <c r="E48" s="1">
        <f>SUM('㈱塩釜:機船'!E48)</f>
        <v>0</v>
      </c>
      <c r="F48" s="1">
        <f>SUM('㈱塩釜:機船'!F48)</f>
        <v>0</v>
      </c>
      <c r="G48" s="1">
        <f>SUM('㈱塩釜:機船'!G48)</f>
        <v>0</v>
      </c>
      <c r="H48" s="1">
        <f>SUM('㈱塩釜:機船'!H48)</f>
        <v>0</v>
      </c>
      <c r="I48" s="1">
        <f>SUM('㈱塩釜:機船'!I48)</f>
        <v>0</v>
      </c>
      <c r="J48" s="1">
        <f>SUM('㈱塩釜:機船'!J48)</f>
        <v>0</v>
      </c>
      <c r="K48" s="1">
        <f>SUM('㈱塩釜:機船'!K48)</f>
        <v>0</v>
      </c>
      <c r="L48" s="1">
        <f>SUM('㈱塩釜:機船'!L48)</f>
        <v>0</v>
      </c>
      <c r="M48" s="1">
        <f>SUM('㈱塩釜:機船'!M48)</f>
        <v>0</v>
      </c>
      <c r="N48" s="1">
        <f>SUM('㈱塩釜:機船'!N48)</f>
        <v>0</v>
      </c>
      <c r="O48" s="1">
        <f>SUM('㈱塩釜:機船'!O48)</f>
        <v>0</v>
      </c>
      <c r="P48" s="1">
        <f>SUM('㈱塩釜:機船'!P48)</f>
        <v>0</v>
      </c>
      <c r="Q48" s="1">
        <f>SUM('㈱塩釜:機船'!Q48)</f>
        <v>0</v>
      </c>
      <c r="R48" s="1">
        <f>SUM('㈱塩釜:機船'!R48)</f>
        <v>0</v>
      </c>
      <c r="S48" s="1">
        <f>SUM('㈱塩釜:機船'!S48)</f>
        <v>0</v>
      </c>
      <c r="T48" s="1">
        <f>SUM('㈱塩釜:機船'!T48)</f>
        <v>0</v>
      </c>
      <c r="U48" s="1">
        <f>SUM('㈱塩釜:機船'!U48)</f>
        <v>0</v>
      </c>
      <c r="V48" s="1">
        <f>SUM('㈱塩釜:機船'!V48)</f>
        <v>0</v>
      </c>
      <c r="W48" s="1">
        <f>SUM('㈱塩釜:機船'!W48)</f>
        <v>0</v>
      </c>
      <c r="X48" s="4">
        <f>SUM('㈱塩釜:機船'!X48)</f>
        <v>0</v>
      </c>
      <c r="Y48" s="1">
        <f>SUM('㈱塩釜:機船'!Y48)</f>
        <v>0</v>
      </c>
      <c r="Z48" s="1">
        <f>SUM('㈱塩釜:機船'!Z48)</f>
        <v>0</v>
      </c>
      <c r="AA48" s="1">
        <f>SUM('㈱塩釜:機船'!AA48)</f>
        <v>0</v>
      </c>
      <c r="AB48" s="1">
        <f>SUM('㈱塩釜:機船'!AB48)</f>
        <v>0</v>
      </c>
      <c r="AC48" s="1">
        <f>SUM('㈱塩釜:機船'!AC48)</f>
        <v>0</v>
      </c>
      <c r="AD48" s="1">
        <f>SUM('㈱塩釜:機船'!AD48)</f>
        <v>0</v>
      </c>
      <c r="AE48" s="1">
        <f>SUM('㈱塩釜:機船'!AE48)</f>
        <v>0</v>
      </c>
      <c r="AF48" s="1">
        <f>SUM('㈱塩釜:機船'!AF48)</f>
        <v>0</v>
      </c>
      <c r="AG48" s="1">
        <f>SUM('㈱塩釜:機船'!AG48)</f>
        <v>0</v>
      </c>
      <c r="AH48" s="1">
        <f>SUM('㈱塩釜:機船'!AH48)</f>
        <v>0</v>
      </c>
      <c r="AI48" s="1">
        <f>SUM('㈱塩釜:機船'!AI48)</f>
        <v>0</v>
      </c>
      <c r="AJ48" s="1">
        <f>SUM('㈱塩釜:機船'!AJ48)</f>
        <v>0</v>
      </c>
      <c r="AK48" s="1">
        <f>SUM('㈱塩釜:機船'!AK48)</f>
        <v>0</v>
      </c>
      <c r="AL48" s="1">
        <f>SUM('㈱塩釜:機船'!AL48)</f>
        <v>0</v>
      </c>
      <c r="AM48" s="1">
        <f>SUM('㈱塩釜:機船'!AM48)</f>
        <v>0</v>
      </c>
      <c r="AN48" s="311">
        <f>SUM('㈱塩釜:機船'!AN48)</f>
        <v>0</v>
      </c>
      <c r="AO48" s="311">
        <f>SUM('㈱塩釜:機船'!AO48)</f>
        <v>0</v>
      </c>
      <c r="AP48" s="311">
        <f>SUM('㈱塩釜:機船'!AP48)</f>
        <v>0</v>
      </c>
      <c r="AQ48" s="204" t="s">
        <v>23</v>
      </c>
      <c r="AR48" s="490" t="s">
        <v>56</v>
      </c>
      <c r="AS48" s="52"/>
      <c r="AT48" s="20"/>
    </row>
    <row r="49" spans="1:46" ht="18.75">
      <c r="A49" s="44" t="s">
        <v>57</v>
      </c>
      <c r="B49" s="491"/>
      <c r="C49" s="64" t="s">
        <v>24</v>
      </c>
      <c r="D49" s="2">
        <f>SUM('㈱塩釜:機船'!D49)</f>
        <v>0</v>
      </c>
      <c r="E49" s="2">
        <f>SUM('㈱塩釜:機船'!E49)</f>
        <v>0</v>
      </c>
      <c r="F49" s="2">
        <f>SUM('㈱塩釜:機船'!F49)</f>
        <v>0</v>
      </c>
      <c r="G49" s="2">
        <f>SUM('㈱塩釜:機船'!G49)</f>
        <v>0</v>
      </c>
      <c r="H49" s="2">
        <f>SUM('㈱塩釜:機船'!H49)</f>
        <v>0</v>
      </c>
      <c r="I49" s="2">
        <f>SUM('㈱塩釜:機船'!I49)</f>
        <v>0</v>
      </c>
      <c r="J49" s="2">
        <f>SUM('㈱塩釜:機船'!J49)</f>
        <v>0</v>
      </c>
      <c r="K49" s="2">
        <f>SUM('㈱塩釜:機船'!K49)</f>
        <v>0</v>
      </c>
      <c r="L49" s="2">
        <f>SUM('㈱塩釜:機船'!L49)</f>
        <v>0</v>
      </c>
      <c r="M49" s="2">
        <f>SUM('㈱塩釜:機船'!M49)</f>
        <v>0</v>
      </c>
      <c r="N49" s="2">
        <f>SUM('㈱塩釜:機船'!N49)</f>
        <v>0</v>
      </c>
      <c r="O49" s="2">
        <f>SUM('㈱塩釜:機船'!O49)</f>
        <v>0</v>
      </c>
      <c r="P49" s="2">
        <f>SUM('㈱塩釜:機船'!P49)</f>
        <v>0</v>
      </c>
      <c r="Q49" s="2">
        <f>SUM('㈱塩釜:機船'!Q49)</f>
        <v>0</v>
      </c>
      <c r="R49" s="2">
        <f>SUM('㈱塩釜:機船'!R49)</f>
        <v>0</v>
      </c>
      <c r="S49" s="2">
        <f>SUM('㈱塩釜:機船'!S49)</f>
        <v>0</v>
      </c>
      <c r="T49" s="2">
        <f>SUM('㈱塩釜:機船'!T49)</f>
        <v>0</v>
      </c>
      <c r="U49" s="2">
        <f>SUM('㈱塩釜:機船'!U49)</f>
        <v>0</v>
      </c>
      <c r="V49" s="2">
        <f>SUM('㈱塩釜:機船'!V49)</f>
        <v>0</v>
      </c>
      <c r="W49" s="2">
        <f>SUM('㈱塩釜:機船'!W49)</f>
        <v>0</v>
      </c>
      <c r="X49" s="5">
        <f>SUM('㈱塩釜:機船'!X49)</f>
        <v>0</v>
      </c>
      <c r="Y49" s="2">
        <f>SUM('㈱塩釜:機船'!Y49)</f>
        <v>0</v>
      </c>
      <c r="Z49" s="2">
        <f>SUM('㈱塩釜:機船'!Z49)</f>
        <v>0</v>
      </c>
      <c r="AA49" s="2">
        <f>SUM('㈱塩釜:機船'!AA49)</f>
        <v>0</v>
      </c>
      <c r="AB49" s="2">
        <f>SUM('㈱塩釜:機船'!AB49)</f>
        <v>0</v>
      </c>
      <c r="AC49" s="2">
        <f>SUM('㈱塩釜:機船'!AC49)</f>
        <v>0</v>
      </c>
      <c r="AD49" s="2">
        <f>SUM('㈱塩釜:機船'!AD49)</f>
        <v>0</v>
      </c>
      <c r="AE49" s="2">
        <f>SUM('㈱塩釜:機船'!AE49)</f>
        <v>0</v>
      </c>
      <c r="AF49" s="2">
        <f>SUM('㈱塩釜:機船'!AF49)</f>
        <v>0</v>
      </c>
      <c r="AG49" s="2">
        <f>SUM('㈱塩釜:機船'!AG49)</f>
        <v>0</v>
      </c>
      <c r="AH49" s="2">
        <f>SUM('㈱塩釜:機船'!AH49)</f>
        <v>0</v>
      </c>
      <c r="AI49" s="2">
        <f>SUM('㈱塩釜:機船'!AI49)</f>
        <v>0</v>
      </c>
      <c r="AJ49" s="2">
        <f>SUM('㈱塩釜:機船'!AJ49)</f>
        <v>0</v>
      </c>
      <c r="AK49" s="2">
        <f>SUM('㈱塩釜:機船'!AK49)</f>
        <v>0</v>
      </c>
      <c r="AL49" s="2">
        <f>SUM('㈱塩釜:機船'!AL49)</f>
        <v>0</v>
      </c>
      <c r="AM49" s="2">
        <f>SUM('㈱塩釜:機船'!AM49)</f>
        <v>0</v>
      </c>
      <c r="AN49" s="317">
        <f>SUM('㈱塩釜:機船'!AN49)</f>
        <v>0</v>
      </c>
      <c r="AO49" s="317">
        <f>SUM('㈱塩釜:機船'!AO49)</f>
        <v>0</v>
      </c>
      <c r="AP49" s="317">
        <f>SUM('㈱塩釜:機船'!AP49)</f>
        <v>0</v>
      </c>
      <c r="AQ49" s="46" t="s">
        <v>24</v>
      </c>
      <c r="AR49" s="491"/>
      <c r="AS49" s="52" t="s">
        <v>57</v>
      </c>
      <c r="AT49" s="20"/>
    </row>
    <row r="50" spans="1:46" ht="18.75">
      <c r="A50" s="44"/>
      <c r="B50" s="490" t="s">
        <v>58</v>
      </c>
      <c r="C50" s="63" t="s">
        <v>23</v>
      </c>
      <c r="D50" s="1">
        <f>SUM('㈱塩釜:機船'!D50)</f>
        <v>1</v>
      </c>
      <c r="E50" s="1">
        <f>SUM('㈱塩釜:機船'!E50)</f>
        <v>140.436</v>
      </c>
      <c r="F50" s="1">
        <f>SUM('㈱塩釜:機船'!F50)</f>
        <v>41247.204103312004</v>
      </c>
      <c r="G50" s="1">
        <f>SUM('㈱塩釜:機船'!G50)</f>
        <v>0</v>
      </c>
      <c r="H50" s="1">
        <f>SUM('㈱塩釜:機船'!H50)</f>
        <v>0</v>
      </c>
      <c r="I50" s="1">
        <f>SUM('㈱塩釜:機船'!I50)</f>
        <v>0</v>
      </c>
      <c r="J50" s="1">
        <f>SUM('㈱塩釜:機船'!J50)</f>
        <v>0</v>
      </c>
      <c r="K50" s="1">
        <f>SUM('㈱塩釜:機船'!K50)</f>
        <v>0</v>
      </c>
      <c r="L50" s="1">
        <f>SUM('㈱塩釜:機船'!L50)</f>
        <v>0</v>
      </c>
      <c r="M50" s="1">
        <f>SUM('㈱塩釜:機船'!M50)</f>
        <v>0</v>
      </c>
      <c r="N50" s="1">
        <f>SUM('㈱塩釜:機船'!N50)</f>
        <v>0</v>
      </c>
      <c r="O50" s="1">
        <f>SUM('㈱塩釜:機船'!O50)</f>
        <v>0</v>
      </c>
      <c r="P50" s="1">
        <f>SUM('㈱塩釜:機船'!P50)</f>
        <v>0</v>
      </c>
      <c r="Q50" s="1">
        <f>SUM('㈱塩釜:機船'!Q50)</f>
        <v>0</v>
      </c>
      <c r="R50" s="1">
        <f>SUM('㈱塩釜:機船'!R50)</f>
        <v>0</v>
      </c>
      <c r="S50" s="1">
        <f>SUM('㈱塩釜:機船'!S50)</f>
        <v>1</v>
      </c>
      <c r="T50" s="1">
        <f>SUM('㈱塩釜:機船'!T50)</f>
        <v>243.312</v>
      </c>
      <c r="U50" s="1">
        <f>SUM('㈱塩釜:機船'!U50)</f>
        <v>89831.65074063097</v>
      </c>
      <c r="V50" s="1">
        <f>SUM('㈱塩釜:機船'!V50)</f>
        <v>0</v>
      </c>
      <c r="W50" s="1">
        <f>SUM('㈱塩釜:機船'!W50)</f>
        <v>0</v>
      </c>
      <c r="X50" s="4">
        <f>SUM('㈱塩釜:機船'!X50)</f>
        <v>0</v>
      </c>
      <c r="Y50" s="1">
        <f>SUM('㈱塩釜:機船'!Y50)</f>
        <v>0</v>
      </c>
      <c r="Z50" s="1">
        <f>SUM('㈱塩釜:機船'!Z50)</f>
        <v>0</v>
      </c>
      <c r="AA50" s="1">
        <f>SUM('㈱塩釜:機船'!AA50)</f>
        <v>0</v>
      </c>
      <c r="AB50" s="1">
        <f>SUM('㈱塩釜:機船'!AB50)</f>
        <v>2</v>
      </c>
      <c r="AC50" s="1">
        <f>SUM('㈱塩釜:機船'!AC50)</f>
        <v>504.533</v>
      </c>
      <c r="AD50" s="1">
        <f>SUM('㈱塩釜:機船'!AD50)</f>
        <v>181653.9176181482</v>
      </c>
      <c r="AE50" s="1">
        <f>SUM('㈱塩釜:機船'!AE50)</f>
        <v>1</v>
      </c>
      <c r="AF50" s="1">
        <f>SUM('㈱塩釜:機船'!AF50)</f>
        <v>165.04</v>
      </c>
      <c r="AG50" s="1">
        <f>SUM('㈱塩釜:機船'!AG50)</f>
        <v>47927.22689920119</v>
      </c>
      <c r="AH50" s="1">
        <f>SUM('㈱塩釜:機船'!AH50)</f>
        <v>0</v>
      </c>
      <c r="AI50" s="1">
        <f>SUM('㈱塩釜:機船'!AI50)</f>
        <v>0</v>
      </c>
      <c r="AJ50" s="1">
        <f>SUM('㈱塩釜:機船'!AJ50)</f>
        <v>0</v>
      </c>
      <c r="AK50" s="1">
        <f>SUM('㈱塩釜:機船'!AK50)</f>
        <v>0</v>
      </c>
      <c r="AL50" s="1">
        <f>SUM('㈱塩釜:機船'!AL50)</f>
        <v>0</v>
      </c>
      <c r="AM50" s="1">
        <f>SUM('㈱塩釜:機船'!AM50)</f>
        <v>0</v>
      </c>
      <c r="AN50" s="311">
        <f>SUM('㈱塩釜:機船'!AN50)</f>
        <v>5</v>
      </c>
      <c r="AO50" s="311">
        <f>SUM('㈱塩釜:機船'!AO50)</f>
        <v>1053.3210000000001</v>
      </c>
      <c r="AP50" s="311">
        <f>SUM('㈱塩釜:機船'!AP50)</f>
        <v>360659.99936129234</v>
      </c>
      <c r="AQ50" s="203" t="s">
        <v>23</v>
      </c>
      <c r="AR50" s="490" t="s">
        <v>58</v>
      </c>
      <c r="AS50" s="51"/>
      <c r="AT50" s="20"/>
    </row>
    <row r="51" spans="1:46" ht="18.75">
      <c r="A51" s="44"/>
      <c r="B51" s="491"/>
      <c r="C51" s="64" t="s">
        <v>24</v>
      </c>
      <c r="D51" s="2">
        <f>SUM('㈱塩釜:機船'!D51)</f>
        <v>0</v>
      </c>
      <c r="E51" s="2">
        <f>SUM('㈱塩釜:機船'!E51)</f>
        <v>0</v>
      </c>
      <c r="F51" s="2">
        <f>SUM('㈱塩釜:機船'!F51)</f>
        <v>0</v>
      </c>
      <c r="G51" s="2">
        <f>SUM('㈱塩釜:機船'!G51)</f>
        <v>0</v>
      </c>
      <c r="H51" s="2">
        <f>SUM('㈱塩釜:機船'!H51)</f>
        <v>0</v>
      </c>
      <c r="I51" s="2">
        <f>SUM('㈱塩釜:機船'!I51)</f>
        <v>0</v>
      </c>
      <c r="J51" s="2">
        <f>SUM('㈱塩釜:機船'!J51)</f>
        <v>1</v>
      </c>
      <c r="K51" s="2">
        <f>SUM('㈱塩釜:機船'!K51)</f>
        <v>122.142</v>
      </c>
      <c r="L51" s="2">
        <f>SUM('㈱塩釜:機船'!L51)</f>
        <v>53244.86261343672</v>
      </c>
      <c r="M51" s="2">
        <f>SUM('㈱塩釜:機船'!M51)</f>
        <v>0</v>
      </c>
      <c r="N51" s="2">
        <f>SUM('㈱塩釜:機船'!N51)</f>
        <v>0</v>
      </c>
      <c r="O51" s="2">
        <f>SUM('㈱塩釜:機船'!O51)</f>
        <v>0</v>
      </c>
      <c r="P51" s="2">
        <f>SUM('㈱塩釜:機船'!P51)</f>
        <v>0</v>
      </c>
      <c r="Q51" s="2">
        <f>SUM('㈱塩釜:機船'!Q51)</f>
        <v>0</v>
      </c>
      <c r="R51" s="2">
        <f>SUM('㈱塩釜:機船'!R51)</f>
        <v>0</v>
      </c>
      <c r="S51" s="2">
        <f>SUM('㈱塩釜:機船'!S51)</f>
        <v>0</v>
      </c>
      <c r="T51" s="2">
        <f>SUM('㈱塩釜:機船'!T51)</f>
        <v>0</v>
      </c>
      <c r="U51" s="2">
        <f>SUM('㈱塩釜:機船'!U51)</f>
        <v>0</v>
      </c>
      <c r="V51" s="2">
        <f>SUM('㈱塩釜:機船'!V51)</f>
        <v>0</v>
      </c>
      <c r="W51" s="2">
        <f>SUM('㈱塩釜:機船'!W51)</f>
        <v>0</v>
      </c>
      <c r="X51" s="5">
        <f>SUM('㈱塩釜:機船'!X51)</f>
        <v>0</v>
      </c>
      <c r="Y51" s="2">
        <f>SUM('㈱塩釜:機船'!Y51)</f>
        <v>1</v>
      </c>
      <c r="Z51" s="2">
        <f>SUM('㈱塩釜:機船'!Z51)</f>
        <v>268.11</v>
      </c>
      <c r="AA51" s="2">
        <f>SUM('㈱塩釜:機船'!AA51)</f>
        <v>83932.92766335252</v>
      </c>
      <c r="AB51" s="2">
        <f>SUM('㈱塩釜:機船'!AB51)</f>
        <v>0</v>
      </c>
      <c r="AC51" s="2">
        <f>SUM('㈱塩釜:機船'!AC51)</f>
        <v>0</v>
      </c>
      <c r="AD51" s="2">
        <f>SUM('㈱塩釜:機船'!AD51)</f>
        <v>0</v>
      </c>
      <c r="AE51" s="2">
        <f>SUM('㈱塩釜:機船'!AE51)</f>
        <v>0</v>
      </c>
      <c r="AF51" s="2">
        <f>SUM('㈱塩釜:機船'!AF51)</f>
        <v>0</v>
      </c>
      <c r="AG51" s="2">
        <f>SUM('㈱塩釜:機船'!AG51)</f>
        <v>0</v>
      </c>
      <c r="AH51" s="2">
        <f>SUM('㈱塩釜:機船'!AH51)</f>
        <v>0</v>
      </c>
      <c r="AI51" s="2">
        <f>SUM('㈱塩釜:機船'!AI51)</f>
        <v>0</v>
      </c>
      <c r="AJ51" s="2">
        <f>SUM('㈱塩釜:機船'!AJ51)</f>
        <v>0</v>
      </c>
      <c r="AK51" s="2">
        <f>SUM('㈱塩釜:機船'!AK51)</f>
        <v>0</v>
      </c>
      <c r="AL51" s="2">
        <f>SUM('㈱塩釜:機船'!AL51)</f>
        <v>0</v>
      </c>
      <c r="AM51" s="2">
        <f>SUM('㈱塩釜:機船'!AM51)</f>
        <v>0</v>
      </c>
      <c r="AN51" s="317">
        <f>SUM('㈱塩釜:機船'!AN51)</f>
        <v>2</v>
      </c>
      <c r="AO51" s="317">
        <f>SUM('㈱塩釜:機船'!AO51)</f>
        <v>390.252</v>
      </c>
      <c r="AP51" s="317">
        <f>SUM('㈱塩釜:機船'!AP51)</f>
        <v>137177.79027678922</v>
      </c>
      <c r="AQ51" s="46" t="s">
        <v>24</v>
      </c>
      <c r="AR51" s="491"/>
      <c r="AS51" s="52"/>
      <c r="AT51" s="20"/>
    </row>
    <row r="52" spans="1:46" ht="18.75">
      <c r="A52" s="44"/>
      <c r="B52" s="490" t="s">
        <v>59</v>
      </c>
      <c r="C52" s="63" t="s">
        <v>23</v>
      </c>
      <c r="D52" s="1">
        <f>SUM('㈱塩釜:機船'!D52)</f>
        <v>0</v>
      </c>
      <c r="E52" s="1">
        <f>SUM('㈱塩釜:機船'!E52)</f>
        <v>0</v>
      </c>
      <c r="F52" s="1">
        <f>SUM('㈱塩釜:機船'!F52)</f>
        <v>0</v>
      </c>
      <c r="G52" s="1">
        <f>SUM('㈱塩釜:機船'!G52)</f>
        <v>0</v>
      </c>
      <c r="H52" s="1">
        <f>SUM('㈱塩釜:機船'!H52)</f>
        <v>0</v>
      </c>
      <c r="I52" s="1">
        <f>SUM('㈱塩釜:機船'!I52)</f>
        <v>0</v>
      </c>
      <c r="J52" s="1">
        <f>SUM('㈱塩釜:機船'!J52)</f>
        <v>0</v>
      </c>
      <c r="K52" s="1">
        <f>SUM('㈱塩釜:機船'!K52)</f>
        <v>0</v>
      </c>
      <c r="L52" s="1">
        <f>SUM('㈱塩釜:機船'!L52)</f>
        <v>0</v>
      </c>
      <c r="M52" s="1">
        <f>SUM('㈱塩釜:機船'!M52)</f>
        <v>0</v>
      </c>
      <c r="N52" s="1">
        <f>SUM('㈱塩釜:機船'!N52)</f>
        <v>0</v>
      </c>
      <c r="O52" s="1">
        <f>SUM('㈱塩釜:機船'!O52)</f>
        <v>0</v>
      </c>
      <c r="P52" s="1">
        <f>SUM('㈱塩釜:機船'!P52)</f>
        <v>0</v>
      </c>
      <c r="Q52" s="1">
        <f>SUM('㈱塩釜:機船'!Q52)</f>
        <v>0</v>
      </c>
      <c r="R52" s="1">
        <f>SUM('㈱塩釜:機船'!R52)</f>
        <v>0</v>
      </c>
      <c r="S52" s="1">
        <f>SUM('㈱塩釜:機船'!S52)</f>
        <v>0</v>
      </c>
      <c r="T52" s="1">
        <f>SUM('㈱塩釜:機船'!T52)</f>
        <v>0</v>
      </c>
      <c r="U52" s="1">
        <f>SUM('㈱塩釜:機船'!U52)</f>
        <v>0</v>
      </c>
      <c r="V52" s="1">
        <f>SUM('㈱塩釜:機船'!V52)</f>
        <v>0</v>
      </c>
      <c r="W52" s="1">
        <f>SUM('㈱塩釜:機船'!W52)</f>
        <v>0</v>
      </c>
      <c r="X52" s="4">
        <f>SUM('㈱塩釜:機船'!X52)</f>
        <v>0</v>
      </c>
      <c r="Y52" s="1">
        <f>SUM('㈱塩釜:機船'!Y52)</f>
        <v>0</v>
      </c>
      <c r="Z52" s="1">
        <f>SUM('㈱塩釜:機船'!Z52)</f>
        <v>0</v>
      </c>
      <c r="AA52" s="1">
        <f>SUM('㈱塩釜:機船'!AA52)</f>
        <v>0</v>
      </c>
      <c r="AB52" s="1">
        <f>SUM('㈱塩釜:機船'!AB52)</f>
        <v>0</v>
      </c>
      <c r="AC52" s="1">
        <f>SUM('㈱塩釜:機船'!AC52)</f>
        <v>0</v>
      </c>
      <c r="AD52" s="1">
        <f>SUM('㈱塩釜:機船'!AD52)</f>
        <v>0</v>
      </c>
      <c r="AE52" s="1">
        <f>SUM('㈱塩釜:機船'!AE52)</f>
        <v>0</v>
      </c>
      <c r="AF52" s="1">
        <f>SUM('㈱塩釜:機船'!AF52)</f>
        <v>0</v>
      </c>
      <c r="AG52" s="1">
        <f>SUM('㈱塩釜:機船'!AG52)</f>
        <v>0</v>
      </c>
      <c r="AH52" s="1">
        <f>SUM('㈱塩釜:機船'!AH52)</f>
        <v>0</v>
      </c>
      <c r="AI52" s="1">
        <f>SUM('㈱塩釜:機船'!AI52)</f>
        <v>0</v>
      </c>
      <c r="AJ52" s="1">
        <f>SUM('㈱塩釜:機船'!AJ52)</f>
        <v>0</v>
      </c>
      <c r="AK52" s="1">
        <f>SUM('㈱塩釜:機船'!AK52)</f>
        <v>0</v>
      </c>
      <c r="AL52" s="1">
        <f>SUM('㈱塩釜:機船'!AL52)</f>
        <v>0</v>
      </c>
      <c r="AM52" s="1">
        <f>SUM('㈱塩釜:機船'!AM52)</f>
        <v>0</v>
      </c>
      <c r="AN52" s="311">
        <f>SUM('㈱塩釜:機船'!AN52)</f>
        <v>0</v>
      </c>
      <c r="AO52" s="311">
        <f>SUM('㈱塩釜:機船'!AO52)</f>
        <v>0</v>
      </c>
      <c r="AP52" s="311">
        <f>SUM('㈱塩釜:機船'!AP52)</f>
        <v>0</v>
      </c>
      <c r="AQ52" s="203" t="s">
        <v>23</v>
      </c>
      <c r="AR52" s="490" t="s">
        <v>59</v>
      </c>
      <c r="AS52" s="52"/>
      <c r="AT52" s="20"/>
    </row>
    <row r="53" spans="1:46" ht="18.75">
      <c r="A53" s="44" t="s">
        <v>27</v>
      </c>
      <c r="B53" s="491"/>
      <c r="C53" s="64" t="s">
        <v>24</v>
      </c>
      <c r="D53" s="2">
        <f>SUM('㈱塩釜:機船'!D53)</f>
        <v>0</v>
      </c>
      <c r="E53" s="2">
        <f>SUM('㈱塩釜:機船'!E53)</f>
        <v>0</v>
      </c>
      <c r="F53" s="2">
        <f>SUM('㈱塩釜:機船'!F53)</f>
        <v>0</v>
      </c>
      <c r="G53" s="2">
        <f>SUM('㈱塩釜:機船'!G53)</f>
        <v>0</v>
      </c>
      <c r="H53" s="2">
        <f>SUM('㈱塩釜:機船'!H53)</f>
        <v>0</v>
      </c>
      <c r="I53" s="2">
        <f>SUM('㈱塩釜:機船'!I53)</f>
        <v>0</v>
      </c>
      <c r="J53" s="2">
        <f>SUM('㈱塩釜:機船'!J53)</f>
        <v>0</v>
      </c>
      <c r="K53" s="2">
        <f>SUM('㈱塩釜:機船'!K53)</f>
        <v>0</v>
      </c>
      <c r="L53" s="2">
        <f>SUM('㈱塩釜:機船'!L53)</f>
        <v>0</v>
      </c>
      <c r="M53" s="2">
        <f>SUM('㈱塩釜:機船'!M53)</f>
        <v>0</v>
      </c>
      <c r="N53" s="2">
        <f>SUM('㈱塩釜:機船'!N53)</f>
        <v>0</v>
      </c>
      <c r="O53" s="2">
        <f>SUM('㈱塩釜:機船'!O53)</f>
        <v>0</v>
      </c>
      <c r="P53" s="2">
        <f>SUM('㈱塩釜:機船'!P53)</f>
        <v>0</v>
      </c>
      <c r="Q53" s="2">
        <f>SUM('㈱塩釜:機船'!Q53)</f>
        <v>0</v>
      </c>
      <c r="R53" s="2">
        <f>SUM('㈱塩釜:機船'!R53)</f>
        <v>0</v>
      </c>
      <c r="S53" s="2">
        <f>SUM('㈱塩釜:機船'!S53)</f>
        <v>0</v>
      </c>
      <c r="T53" s="2">
        <f>SUM('㈱塩釜:機船'!T53)</f>
        <v>0</v>
      </c>
      <c r="U53" s="2">
        <f>SUM('㈱塩釜:機船'!U53)</f>
        <v>0</v>
      </c>
      <c r="V53" s="2">
        <f>SUM('㈱塩釜:機船'!V53)</f>
        <v>1</v>
      </c>
      <c r="W53" s="2">
        <f>SUM('㈱塩釜:機船'!W53)</f>
        <v>3.017</v>
      </c>
      <c r="X53" s="5">
        <f>SUM('㈱塩釜:機船'!X53)</f>
        <v>706.8923718141914</v>
      </c>
      <c r="Y53" s="2">
        <f>SUM('㈱塩釜:機船'!Y53)</f>
        <v>0</v>
      </c>
      <c r="Z53" s="2">
        <f>SUM('㈱塩釜:機船'!Z53)</f>
        <v>0</v>
      </c>
      <c r="AA53" s="2">
        <f>SUM('㈱塩釜:機船'!AA53)</f>
        <v>0</v>
      </c>
      <c r="AB53" s="2">
        <f>SUM('㈱塩釜:機船'!AB53)</f>
        <v>0</v>
      </c>
      <c r="AC53" s="2">
        <f>SUM('㈱塩釜:機船'!AC53)</f>
        <v>0</v>
      </c>
      <c r="AD53" s="2">
        <f>SUM('㈱塩釜:機船'!AD53)</f>
        <v>0</v>
      </c>
      <c r="AE53" s="2">
        <f>SUM('㈱塩釜:機船'!AE53)</f>
        <v>0</v>
      </c>
      <c r="AF53" s="2">
        <f>SUM('㈱塩釜:機船'!AF53)</f>
        <v>0</v>
      </c>
      <c r="AG53" s="2">
        <f>SUM('㈱塩釜:機船'!AG53)</f>
        <v>0</v>
      </c>
      <c r="AH53" s="2">
        <f>SUM('㈱塩釜:機船'!AH53)</f>
        <v>0</v>
      </c>
      <c r="AI53" s="2">
        <f>SUM('㈱塩釜:機船'!AI53)</f>
        <v>0</v>
      </c>
      <c r="AJ53" s="2">
        <f>SUM('㈱塩釜:機船'!AJ53)</f>
        <v>0</v>
      </c>
      <c r="AK53" s="2">
        <f>SUM('㈱塩釜:機船'!AK53)</f>
        <v>0</v>
      </c>
      <c r="AL53" s="2">
        <f>SUM('㈱塩釜:機船'!AL53)</f>
        <v>0</v>
      </c>
      <c r="AM53" s="2">
        <f>SUM('㈱塩釜:機船'!AM53)</f>
        <v>0</v>
      </c>
      <c r="AN53" s="317">
        <f>SUM('㈱塩釜:機船'!AN53)</f>
        <v>1</v>
      </c>
      <c r="AO53" s="317">
        <f>SUM('㈱塩釜:機船'!AO53)</f>
        <v>3.017</v>
      </c>
      <c r="AP53" s="317">
        <f>SUM('㈱塩釜:機船'!AP53)</f>
        <v>706.8923718141914</v>
      </c>
      <c r="AQ53" s="46" t="s">
        <v>24</v>
      </c>
      <c r="AR53" s="491"/>
      <c r="AS53" s="52" t="s">
        <v>27</v>
      </c>
      <c r="AT53" s="20"/>
    </row>
    <row r="54" spans="1:46" ht="18.75">
      <c r="A54" s="44"/>
      <c r="B54" s="490" t="s">
        <v>60</v>
      </c>
      <c r="C54" s="63" t="s">
        <v>23</v>
      </c>
      <c r="D54" s="1">
        <f>SUM('㈱塩釜:機船'!D54)</f>
        <v>0</v>
      </c>
      <c r="E54" s="1">
        <f>SUM('㈱塩釜:機船'!E54)</f>
        <v>0</v>
      </c>
      <c r="F54" s="1">
        <f>SUM('㈱塩釜:機船'!F54)</f>
        <v>0</v>
      </c>
      <c r="G54" s="1">
        <f>SUM('㈱塩釜:機船'!G54)</f>
        <v>0</v>
      </c>
      <c r="H54" s="1">
        <f>SUM('㈱塩釜:機船'!H54)</f>
        <v>0</v>
      </c>
      <c r="I54" s="1">
        <f>SUM('㈱塩釜:機船'!I54)</f>
        <v>0</v>
      </c>
      <c r="J54" s="1">
        <f>SUM('㈱塩釜:機船'!J54)</f>
        <v>0</v>
      </c>
      <c r="K54" s="1">
        <f>SUM('㈱塩釜:機船'!K54)</f>
        <v>0</v>
      </c>
      <c r="L54" s="1">
        <f>SUM('㈱塩釜:機船'!L54)</f>
        <v>0</v>
      </c>
      <c r="M54" s="1">
        <f>SUM('㈱塩釜:機船'!M54)</f>
        <v>0</v>
      </c>
      <c r="N54" s="1">
        <f>SUM('㈱塩釜:機船'!N54)</f>
        <v>0</v>
      </c>
      <c r="O54" s="1">
        <f>SUM('㈱塩釜:機船'!O54)</f>
        <v>0</v>
      </c>
      <c r="P54" s="1">
        <f>SUM('㈱塩釜:機船'!P54)</f>
        <v>0</v>
      </c>
      <c r="Q54" s="1">
        <f>SUM('㈱塩釜:機船'!Q54)</f>
        <v>0</v>
      </c>
      <c r="R54" s="1">
        <f>SUM('㈱塩釜:機船'!R54)</f>
        <v>0</v>
      </c>
      <c r="S54" s="1">
        <f>SUM('㈱塩釜:機船'!S54)</f>
        <v>0</v>
      </c>
      <c r="T54" s="1">
        <f>SUM('㈱塩釜:機船'!T54)</f>
        <v>0</v>
      </c>
      <c r="U54" s="1">
        <f>SUM('㈱塩釜:機船'!U54)</f>
        <v>0</v>
      </c>
      <c r="V54" s="1">
        <f>SUM('㈱塩釜:機船'!V54)</f>
        <v>0</v>
      </c>
      <c r="W54" s="1">
        <f>SUM('㈱塩釜:機船'!W54)</f>
        <v>0</v>
      </c>
      <c r="X54" s="4">
        <f>SUM('㈱塩釜:機船'!X54)</f>
        <v>0</v>
      </c>
      <c r="Y54" s="1">
        <f>SUM('㈱塩釜:機船'!Y54)</f>
        <v>0</v>
      </c>
      <c r="Z54" s="1">
        <f>SUM('㈱塩釜:機船'!Z54)</f>
        <v>0</v>
      </c>
      <c r="AA54" s="1">
        <f>SUM('㈱塩釜:機船'!AA54)</f>
        <v>0</v>
      </c>
      <c r="AB54" s="1">
        <f>SUM('㈱塩釜:機船'!AB54)</f>
        <v>0</v>
      </c>
      <c r="AC54" s="1">
        <f>SUM('㈱塩釜:機船'!AC54)</f>
        <v>0</v>
      </c>
      <c r="AD54" s="1">
        <f>SUM('㈱塩釜:機船'!AD54)</f>
        <v>0</v>
      </c>
      <c r="AE54" s="1">
        <f>SUM('㈱塩釜:機船'!AE54)</f>
        <v>0</v>
      </c>
      <c r="AF54" s="1">
        <f>SUM('㈱塩釜:機船'!AF54)</f>
        <v>0</v>
      </c>
      <c r="AG54" s="1">
        <f>SUM('㈱塩釜:機船'!AG54)</f>
        <v>0</v>
      </c>
      <c r="AH54" s="1">
        <f>SUM('㈱塩釜:機船'!AH54)</f>
        <v>0</v>
      </c>
      <c r="AI54" s="1">
        <f>SUM('㈱塩釜:機船'!AI54)</f>
        <v>0</v>
      </c>
      <c r="AJ54" s="1">
        <f>SUM('㈱塩釜:機船'!AJ54)</f>
        <v>0</v>
      </c>
      <c r="AK54" s="1">
        <f>SUM('㈱塩釜:機船'!AK54)</f>
        <v>0</v>
      </c>
      <c r="AL54" s="1">
        <f>SUM('㈱塩釜:機船'!AL54)</f>
        <v>0</v>
      </c>
      <c r="AM54" s="1">
        <f>SUM('㈱塩釜:機船'!AM54)</f>
        <v>0</v>
      </c>
      <c r="AN54" s="311">
        <f>SUM('㈱塩釜:機船'!AN54)</f>
        <v>0</v>
      </c>
      <c r="AO54" s="311">
        <f>SUM('㈱塩釜:機船'!AO54)</f>
        <v>0</v>
      </c>
      <c r="AP54" s="311">
        <f>SUM('㈱塩釜:機船'!AP54)</f>
        <v>0</v>
      </c>
      <c r="AQ54" s="203" t="s">
        <v>23</v>
      </c>
      <c r="AR54" s="490" t="s">
        <v>60</v>
      </c>
      <c r="AS54" s="43"/>
      <c r="AT54" s="20"/>
    </row>
    <row r="55" spans="1:46" ht="18.75">
      <c r="A55" s="48"/>
      <c r="B55" s="491"/>
      <c r="C55" s="64" t="s">
        <v>24</v>
      </c>
      <c r="D55" s="2">
        <f>SUM('㈱塩釜:機船'!D55)</f>
        <v>0</v>
      </c>
      <c r="E55" s="2">
        <f>SUM('㈱塩釜:機船'!E55)</f>
        <v>0</v>
      </c>
      <c r="F55" s="2">
        <f>SUM('㈱塩釜:機船'!F55)</f>
        <v>0</v>
      </c>
      <c r="G55" s="2">
        <f>SUM('㈱塩釜:機船'!G55)</f>
        <v>0</v>
      </c>
      <c r="H55" s="2">
        <f>SUM('㈱塩釜:機船'!H55)</f>
        <v>0</v>
      </c>
      <c r="I55" s="2">
        <f>SUM('㈱塩釜:機船'!I55)</f>
        <v>0</v>
      </c>
      <c r="J55" s="2">
        <f>SUM('㈱塩釜:機船'!J55)</f>
        <v>0</v>
      </c>
      <c r="K55" s="2">
        <f>SUM('㈱塩釜:機船'!K55)</f>
        <v>0</v>
      </c>
      <c r="L55" s="2">
        <f>SUM('㈱塩釜:機船'!L55)</f>
        <v>0</v>
      </c>
      <c r="M55" s="2">
        <f>SUM('㈱塩釜:機船'!M55)</f>
        <v>0</v>
      </c>
      <c r="N55" s="2">
        <f>SUM('㈱塩釜:機船'!N55)</f>
        <v>0</v>
      </c>
      <c r="O55" s="2">
        <f>SUM('㈱塩釜:機船'!O55)</f>
        <v>0</v>
      </c>
      <c r="P55" s="2">
        <f>SUM('㈱塩釜:機船'!P55)</f>
        <v>0</v>
      </c>
      <c r="Q55" s="2">
        <f>SUM('㈱塩釜:機船'!Q55)</f>
        <v>0</v>
      </c>
      <c r="R55" s="2">
        <f>SUM('㈱塩釜:機船'!R55)</f>
        <v>0</v>
      </c>
      <c r="S55" s="2">
        <f>SUM('㈱塩釜:機船'!S55)</f>
        <v>0</v>
      </c>
      <c r="T55" s="2">
        <f>SUM('㈱塩釜:機船'!T55)</f>
        <v>0</v>
      </c>
      <c r="U55" s="2">
        <f>SUM('㈱塩釜:機船'!U55)</f>
        <v>0</v>
      </c>
      <c r="V55" s="2">
        <f>SUM('㈱塩釜:機船'!V55)</f>
        <v>0</v>
      </c>
      <c r="W55" s="2">
        <f>SUM('㈱塩釜:機船'!W55)</f>
        <v>0</v>
      </c>
      <c r="X55" s="5">
        <f>SUM('㈱塩釜:機船'!X55)</f>
        <v>0</v>
      </c>
      <c r="Y55" s="2">
        <f>SUM('㈱塩釜:機船'!Y55)</f>
        <v>0</v>
      </c>
      <c r="Z55" s="2">
        <f>SUM('㈱塩釜:機船'!Z55)</f>
        <v>0</v>
      </c>
      <c r="AA55" s="2">
        <f>SUM('㈱塩釜:機船'!AA55)</f>
        <v>0</v>
      </c>
      <c r="AB55" s="2">
        <f>SUM('㈱塩釜:機船'!AB55)</f>
        <v>0</v>
      </c>
      <c r="AC55" s="2">
        <f>SUM('㈱塩釜:機船'!AC55)</f>
        <v>0</v>
      </c>
      <c r="AD55" s="2">
        <f>SUM('㈱塩釜:機船'!AD55)</f>
        <v>0</v>
      </c>
      <c r="AE55" s="2">
        <f>SUM('㈱塩釜:機船'!AE55)</f>
        <v>0</v>
      </c>
      <c r="AF55" s="2">
        <f>SUM('㈱塩釜:機船'!AF55)</f>
        <v>0</v>
      </c>
      <c r="AG55" s="2">
        <f>SUM('㈱塩釜:機船'!AG55)</f>
        <v>0</v>
      </c>
      <c r="AH55" s="2">
        <f>SUM('㈱塩釜:機船'!AH55)</f>
        <v>0</v>
      </c>
      <c r="AI55" s="2">
        <f>SUM('㈱塩釜:機船'!AI55)</f>
        <v>0</v>
      </c>
      <c r="AJ55" s="2">
        <f>SUM('㈱塩釜:機船'!AJ55)</f>
        <v>0</v>
      </c>
      <c r="AK55" s="2">
        <f>SUM('㈱塩釜:機船'!AK55)</f>
        <v>0</v>
      </c>
      <c r="AL55" s="2">
        <f>SUM('㈱塩釜:機船'!AL55)</f>
        <v>0</v>
      </c>
      <c r="AM55" s="2">
        <f>SUM('㈱塩釜:機船'!AM55)</f>
        <v>0</v>
      </c>
      <c r="AN55" s="317">
        <f>SUM('㈱塩釜:機船'!AN55)</f>
        <v>0</v>
      </c>
      <c r="AO55" s="317">
        <f>SUM('㈱塩釜:機船'!AO55)</f>
        <v>0</v>
      </c>
      <c r="AP55" s="317">
        <f>SUM('㈱塩釜:機船'!AP55)</f>
        <v>0</v>
      </c>
      <c r="AQ55" s="49" t="s">
        <v>24</v>
      </c>
      <c r="AR55" s="491"/>
      <c r="AS55" s="50"/>
      <c r="AT55" s="20"/>
    </row>
    <row r="56" spans="1:46" ht="18.75">
      <c r="A56" s="496" t="s">
        <v>99</v>
      </c>
      <c r="B56" s="497"/>
      <c r="C56" s="63" t="s">
        <v>23</v>
      </c>
      <c r="D56" s="1">
        <f>SUM('㈱塩釜:機船'!D56)</f>
        <v>0</v>
      </c>
      <c r="E56" s="1">
        <f>SUM('㈱塩釜:機船'!E56)</f>
        <v>0</v>
      </c>
      <c r="F56" s="1">
        <f>SUM('㈱塩釜:機船'!F56)</f>
        <v>0</v>
      </c>
      <c r="G56" s="1">
        <f>SUM('㈱塩釜:機船'!G56)</f>
        <v>0</v>
      </c>
      <c r="H56" s="1">
        <f>SUM('㈱塩釜:機船'!H56)</f>
        <v>0</v>
      </c>
      <c r="I56" s="1">
        <f>SUM('㈱塩釜:機船'!I56)</f>
        <v>0</v>
      </c>
      <c r="J56" s="1">
        <f>SUM('㈱塩釜:機船'!J56)</f>
        <v>0</v>
      </c>
      <c r="K56" s="1">
        <f>SUM('㈱塩釜:機船'!K56)</f>
        <v>0</v>
      </c>
      <c r="L56" s="1">
        <f>SUM('㈱塩釜:機船'!L56)</f>
        <v>0</v>
      </c>
      <c r="M56" s="1">
        <f>SUM('㈱塩釜:機船'!M56)</f>
        <v>0</v>
      </c>
      <c r="N56" s="1">
        <f>SUM('㈱塩釜:機船'!N56)</f>
        <v>0</v>
      </c>
      <c r="O56" s="1">
        <f>SUM('㈱塩釜:機船'!O56)</f>
        <v>0</v>
      </c>
      <c r="P56" s="1">
        <f>SUM('㈱塩釜:機船'!P56)</f>
        <v>0</v>
      </c>
      <c r="Q56" s="1">
        <f>SUM('㈱塩釜:機船'!Q56)</f>
        <v>0</v>
      </c>
      <c r="R56" s="1">
        <f>SUM('㈱塩釜:機船'!R56)</f>
        <v>0</v>
      </c>
      <c r="S56" s="1">
        <f>SUM('㈱塩釜:機船'!S56)</f>
        <v>0</v>
      </c>
      <c r="T56" s="1">
        <f>SUM('㈱塩釜:機船'!T56)</f>
        <v>0</v>
      </c>
      <c r="U56" s="1">
        <f>SUM('㈱塩釜:機船'!U56)</f>
        <v>0</v>
      </c>
      <c r="V56" s="1">
        <f>SUM('㈱塩釜:機船'!V56)</f>
        <v>0</v>
      </c>
      <c r="W56" s="1">
        <f>SUM('㈱塩釜:機船'!W56)</f>
        <v>0</v>
      </c>
      <c r="X56" s="4">
        <f>SUM('㈱塩釜:機船'!X56)</f>
        <v>0</v>
      </c>
      <c r="Y56" s="1">
        <f>SUM('㈱塩釜:機船'!Y56)</f>
        <v>0</v>
      </c>
      <c r="Z56" s="1">
        <f>SUM('㈱塩釜:機船'!Z56)</f>
        <v>0</v>
      </c>
      <c r="AA56" s="1">
        <f>SUM('㈱塩釜:機船'!AA56)</f>
        <v>0</v>
      </c>
      <c r="AB56" s="1">
        <f>SUM('㈱塩釜:機船'!AB56)</f>
        <v>0</v>
      </c>
      <c r="AC56" s="1">
        <f>SUM('㈱塩釜:機船'!AC56)</f>
        <v>0</v>
      </c>
      <c r="AD56" s="1">
        <f>SUM('㈱塩釜:機船'!AD56)</f>
        <v>0</v>
      </c>
      <c r="AE56" s="1">
        <f>SUM('㈱塩釜:機船'!AE56)</f>
        <v>0</v>
      </c>
      <c r="AF56" s="1">
        <f>SUM('㈱塩釜:機船'!AF56)</f>
        <v>0</v>
      </c>
      <c r="AG56" s="1">
        <f>SUM('㈱塩釜:機船'!AG56)</f>
        <v>0</v>
      </c>
      <c r="AH56" s="1">
        <f>SUM('㈱塩釜:機船'!AH56)</f>
        <v>0</v>
      </c>
      <c r="AI56" s="1">
        <f>SUM('㈱塩釜:機船'!AI56)</f>
        <v>0</v>
      </c>
      <c r="AJ56" s="1">
        <f>SUM('㈱塩釜:機船'!AJ56)</f>
        <v>0</v>
      </c>
      <c r="AK56" s="1">
        <f>SUM('㈱塩釜:機船'!AK56)</f>
        <v>0</v>
      </c>
      <c r="AL56" s="1">
        <f>SUM('㈱塩釜:機船'!AL56)</f>
        <v>0</v>
      </c>
      <c r="AM56" s="1">
        <f>SUM('㈱塩釜:機船'!AM56)</f>
        <v>0</v>
      </c>
      <c r="AN56" s="311">
        <f>SUM('㈱塩釜:機船'!AN56)</f>
        <v>0</v>
      </c>
      <c r="AO56" s="311">
        <f>SUM('㈱塩釜:機船'!AO56)</f>
        <v>0</v>
      </c>
      <c r="AP56" s="311">
        <f>SUM('㈱塩釜:機船'!AP56)</f>
        <v>0</v>
      </c>
      <c r="AQ56" s="183" t="s">
        <v>23</v>
      </c>
      <c r="AR56" s="502" t="s">
        <v>102</v>
      </c>
      <c r="AS56" s="503"/>
      <c r="AT56" s="20"/>
    </row>
    <row r="57" spans="1:46" ht="18.75">
      <c r="A57" s="498"/>
      <c r="B57" s="499"/>
      <c r="C57" s="64" t="s">
        <v>24</v>
      </c>
      <c r="D57" s="2">
        <f>SUM('㈱塩釜:機船'!D57)</f>
        <v>0</v>
      </c>
      <c r="E57" s="2">
        <f>SUM('㈱塩釜:機船'!E57)</f>
        <v>0</v>
      </c>
      <c r="F57" s="2">
        <f>SUM('㈱塩釜:機船'!F57)</f>
        <v>0</v>
      </c>
      <c r="G57" s="2">
        <f>SUM('㈱塩釜:機船'!G57)</f>
        <v>0</v>
      </c>
      <c r="H57" s="2">
        <f>SUM('㈱塩釜:機船'!H57)</f>
        <v>0</v>
      </c>
      <c r="I57" s="2">
        <f>SUM('㈱塩釜:機船'!I57)</f>
        <v>0</v>
      </c>
      <c r="J57" s="2">
        <f>SUM('㈱塩釜:機船'!J57)</f>
        <v>0</v>
      </c>
      <c r="K57" s="2">
        <f>SUM('㈱塩釜:機船'!K57)</f>
        <v>0</v>
      </c>
      <c r="L57" s="2">
        <f>SUM('㈱塩釜:機船'!L57)</f>
        <v>0</v>
      </c>
      <c r="M57" s="2">
        <f>SUM('㈱塩釜:機船'!M57)</f>
        <v>0</v>
      </c>
      <c r="N57" s="2">
        <f>SUM('㈱塩釜:機船'!N57)</f>
        <v>0</v>
      </c>
      <c r="O57" s="2">
        <f>SUM('㈱塩釜:機船'!O57)</f>
        <v>0</v>
      </c>
      <c r="P57" s="2">
        <f>SUM('㈱塩釜:機船'!P57)</f>
        <v>0</v>
      </c>
      <c r="Q57" s="2">
        <f>SUM('㈱塩釜:機船'!Q57)</f>
        <v>0</v>
      </c>
      <c r="R57" s="2">
        <f>SUM('㈱塩釜:機船'!R57)</f>
        <v>0</v>
      </c>
      <c r="S57" s="2">
        <f>SUM('㈱塩釜:機船'!S57)</f>
        <v>0</v>
      </c>
      <c r="T57" s="2">
        <f>SUM('㈱塩釜:機船'!T57)</f>
        <v>0</v>
      </c>
      <c r="U57" s="2">
        <f>SUM('㈱塩釜:機船'!U57)</f>
        <v>0</v>
      </c>
      <c r="V57" s="2">
        <f>SUM('㈱塩釜:機船'!V57)</f>
        <v>0</v>
      </c>
      <c r="W57" s="2">
        <f>SUM('㈱塩釜:機船'!W57)</f>
        <v>0</v>
      </c>
      <c r="X57" s="5">
        <f>SUM('㈱塩釜:機船'!X57)</f>
        <v>0</v>
      </c>
      <c r="Y57" s="2">
        <f>SUM('㈱塩釜:機船'!Y57)</f>
        <v>0</v>
      </c>
      <c r="Z57" s="2">
        <f>SUM('㈱塩釜:機船'!Z57)</f>
        <v>0</v>
      </c>
      <c r="AA57" s="2">
        <f>SUM('㈱塩釜:機船'!AA57)</f>
        <v>0</v>
      </c>
      <c r="AB57" s="2">
        <f>SUM('㈱塩釜:機船'!AB57)</f>
        <v>0</v>
      </c>
      <c r="AC57" s="2">
        <f>SUM('㈱塩釜:機船'!AC57)</f>
        <v>0</v>
      </c>
      <c r="AD57" s="2">
        <f>SUM('㈱塩釜:機船'!AD57)</f>
        <v>0</v>
      </c>
      <c r="AE57" s="2">
        <f>SUM('㈱塩釜:機船'!AE57)</f>
        <v>0</v>
      </c>
      <c r="AF57" s="2">
        <f>SUM('㈱塩釜:機船'!AF57)</f>
        <v>0</v>
      </c>
      <c r="AG57" s="2">
        <f>SUM('㈱塩釜:機船'!AG57)</f>
        <v>0</v>
      </c>
      <c r="AH57" s="2">
        <f>SUM('㈱塩釜:機船'!AH57)</f>
        <v>0</v>
      </c>
      <c r="AI57" s="2">
        <f>SUM('㈱塩釜:機船'!AI57)</f>
        <v>0</v>
      </c>
      <c r="AJ57" s="2">
        <f>SUM('㈱塩釜:機船'!AJ57)</f>
        <v>0</v>
      </c>
      <c r="AK57" s="2">
        <f>SUM('㈱塩釜:機船'!AK57)</f>
        <v>0</v>
      </c>
      <c r="AL57" s="2">
        <f>SUM('㈱塩釜:機船'!AL57)</f>
        <v>0</v>
      </c>
      <c r="AM57" s="2">
        <f>SUM('㈱塩釜:機船'!AM57)</f>
        <v>0</v>
      </c>
      <c r="AN57" s="317">
        <f>SUM('㈱塩釜:機船'!AN57)</f>
        <v>0</v>
      </c>
      <c r="AO57" s="317">
        <f>SUM('㈱塩釜:機船'!AO57)</f>
        <v>0</v>
      </c>
      <c r="AP57" s="317">
        <f>SUM('㈱塩釜:機船'!AP57)</f>
        <v>0</v>
      </c>
      <c r="AQ57" s="55" t="s">
        <v>24</v>
      </c>
      <c r="AR57" s="504"/>
      <c r="AS57" s="505"/>
      <c r="AT57" s="20"/>
    </row>
    <row r="58" spans="1:46" ht="18.75">
      <c r="A58" s="21" t="s">
        <v>0</v>
      </c>
      <c r="C58" s="223" t="s">
        <v>23</v>
      </c>
      <c r="D58" s="190">
        <f>SUM('㈱塩釜:機船'!D58)</f>
        <v>0</v>
      </c>
      <c r="E58" s="190">
        <f>SUM('㈱塩釜:機船'!E58)</f>
        <v>0</v>
      </c>
      <c r="F58" s="190">
        <f>SUM('㈱塩釜:機船'!F58)</f>
        <v>0</v>
      </c>
      <c r="G58" s="190">
        <f>SUM('㈱塩釜:機船'!G58)</f>
        <v>0</v>
      </c>
      <c r="H58" s="190">
        <f>SUM('㈱塩釜:機船'!H58)</f>
        <v>0</v>
      </c>
      <c r="I58" s="190">
        <f>SUM('㈱塩釜:機船'!I58)</f>
        <v>0</v>
      </c>
      <c r="J58" s="190">
        <f>SUM('㈱塩釜:機船'!J58)</f>
        <v>0</v>
      </c>
      <c r="K58" s="190">
        <f>SUM('㈱塩釜:機船'!K58)</f>
        <v>0</v>
      </c>
      <c r="L58" s="190">
        <f>SUM('㈱塩釜:機船'!L58)</f>
        <v>0</v>
      </c>
      <c r="M58" s="190">
        <f>SUM('㈱塩釜:機船'!M58)</f>
        <v>0</v>
      </c>
      <c r="N58" s="190">
        <f>SUM('㈱塩釜:機船'!N58)</f>
        <v>0</v>
      </c>
      <c r="O58" s="190">
        <f>SUM('㈱塩釜:機船'!O58)</f>
        <v>0</v>
      </c>
      <c r="P58" s="190">
        <f>SUM('㈱塩釜:機船'!P58)</f>
        <v>0</v>
      </c>
      <c r="Q58" s="190">
        <f>SUM('㈱塩釜:機船'!Q58)</f>
        <v>0</v>
      </c>
      <c r="R58" s="190">
        <f>SUM('㈱塩釜:機船'!R58)</f>
        <v>0</v>
      </c>
      <c r="S58" s="190">
        <f>SUM('㈱塩釜:機船'!S58)</f>
        <v>0</v>
      </c>
      <c r="T58" s="190">
        <f>SUM('㈱塩釜:機船'!T58)</f>
        <v>0</v>
      </c>
      <c r="U58" s="190">
        <f>SUM('㈱塩釜:機船'!U58)</f>
        <v>0</v>
      </c>
      <c r="V58" s="190">
        <f>SUM('㈱塩釜:機船'!V58)</f>
        <v>0</v>
      </c>
      <c r="W58" s="190">
        <f>SUM('㈱塩釜:機船'!W58)</f>
        <v>0</v>
      </c>
      <c r="X58" s="189">
        <f>SUM('㈱塩釜:機船'!X58)</f>
        <v>0</v>
      </c>
      <c r="Y58" s="190">
        <f>SUM('㈱塩釜:機船'!Y58)</f>
        <v>0</v>
      </c>
      <c r="Z58" s="190">
        <f>SUM('㈱塩釜:機船'!Z58)</f>
        <v>0</v>
      </c>
      <c r="AA58" s="190">
        <f>SUM('㈱塩釜:機船'!AA58)</f>
        <v>0</v>
      </c>
      <c r="AB58" s="190">
        <f>SUM('㈱塩釜:機船'!AB58)</f>
        <v>0</v>
      </c>
      <c r="AC58" s="190">
        <f>SUM('㈱塩釜:機船'!AC58)</f>
        <v>0</v>
      </c>
      <c r="AD58" s="190">
        <f>SUM('㈱塩釜:機船'!AD58)</f>
        <v>0</v>
      </c>
      <c r="AE58" s="190">
        <f>SUM('㈱塩釜:機船'!AE58)</f>
        <v>6</v>
      </c>
      <c r="AF58" s="190">
        <f>SUM('㈱塩釜:機船'!AF58)</f>
        <v>0.3315</v>
      </c>
      <c r="AG58" s="190">
        <f>SUM('㈱塩釜:機船'!AG58)</f>
        <v>399.072</v>
      </c>
      <c r="AH58" s="190">
        <f>SUM('㈱塩釜:機船'!AH58)</f>
        <v>8</v>
      </c>
      <c r="AI58" s="190">
        <f>SUM('㈱塩釜:機船'!AI58)</f>
        <v>0.4041</v>
      </c>
      <c r="AJ58" s="190">
        <f>SUM('㈱塩釜:機船'!AJ58)</f>
        <v>542.203</v>
      </c>
      <c r="AK58" s="190">
        <f>SUM('㈱塩釜:機船'!AK58)</f>
        <v>7</v>
      </c>
      <c r="AL58" s="190">
        <f>SUM('㈱塩釜:機船'!AL58)</f>
        <v>0.1245</v>
      </c>
      <c r="AM58" s="190">
        <f>SUM('㈱塩釜:機船'!AM58)</f>
        <v>183.956</v>
      </c>
      <c r="AN58" s="304">
        <f>SUM('㈱塩釜:機船'!AN58)</f>
        <v>21</v>
      </c>
      <c r="AO58" s="304">
        <f>SUM('㈱塩釜:機船'!AO58)</f>
        <v>0.8601000000000001</v>
      </c>
      <c r="AP58" s="304">
        <f>SUM('㈱塩釜:機船'!AP58)</f>
        <v>1125.231</v>
      </c>
      <c r="AQ58" s="183" t="s">
        <v>23</v>
      </c>
      <c r="AR58" s="56"/>
      <c r="AS58" s="43" t="s">
        <v>0</v>
      </c>
      <c r="AT58" s="20"/>
    </row>
    <row r="59" spans="1:46" ht="18.75">
      <c r="A59" s="500" t="s">
        <v>62</v>
      </c>
      <c r="B59" s="501"/>
      <c r="C59" s="63" t="s">
        <v>63</v>
      </c>
      <c r="D59" s="1">
        <f>SUM('㈱塩釜:機船'!D59)</f>
        <v>0</v>
      </c>
      <c r="E59" s="1">
        <f>SUM('㈱塩釜:機船'!E59)</f>
        <v>0</v>
      </c>
      <c r="F59" s="1">
        <f>SUM('㈱塩釜:機船'!F59)</f>
        <v>0</v>
      </c>
      <c r="G59" s="1">
        <f>SUM('㈱塩釜:機船'!G59)</f>
        <v>0</v>
      </c>
      <c r="H59" s="1">
        <f>SUM('㈱塩釜:機船'!H59)</f>
        <v>0</v>
      </c>
      <c r="I59" s="1">
        <f>SUM('㈱塩釜:機船'!I59)</f>
        <v>0</v>
      </c>
      <c r="J59" s="1">
        <f>SUM('㈱塩釜:機船'!J59)</f>
        <v>0</v>
      </c>
      <c r="K59" s="1">
        <f>SUM('㈱塩釜:機船'!K59)</f>
        <v>0</v>
      </c>
      <c r="L59" s="1">
        <f>SUM('㈱塩釜:機船'!L59)</f>
        <v>0</v>
      </c>
      <c r="M59" s="1">
        <f>SUM('㈱塩釜:機船'!M59)</f>
        <v>0</v>
      </c>
      <c r="N59" s="1">
        <f>SUM('㈱塩釜:機船'!N59)</f>
        <v>0</v>
      </c>
      <c r="O59" s="1">
        <f>SUM('㈱塩釜:機船'!O59)</f>
        <v>0</v>
      </c>
      <c r="P59" s="1">
        <f>SUM('㈱塩釜:機船'!P59)</f>
        <v>0</v>
      </c>
      <c r="Q59" s="1">
        <f>SUM('㈱塩釜:機船'!Q59)</f>
        <v>0</v>
      </c>
      <c r="R59" s="1">
        <f>SUM('㈱塩釜:機船'!R59)</f>
        <v>0</v>
      </c>
      <c r="S59" s="1">
        <f>SUM('㈱塩釜:機船'!S59)</f>
        <v>0</v>
      </c>
      <c r="T59" s="1">
        <f>SUM('㈱塩釜:機船'!T59)</f>
        <v>0</v>
      </c>
      <c r="U59" s="1">
        <f>SUM('㈱塩釜:機船'!U59)</f>
        <v>0</v>
      </c>
      <c r="V59" s="1">
        <f>SUM('㈱塩釜:機船'!V59)</f>
        <v>0</v>
      </c>
      <c r="W59" s="1">
        <f>SUM('㈱塩釜:機船'!W59)</f>
        <v>0</v>
      </c>
      <c r="X59" s="4">
        <f>SUM('㈱塩釜:機船'!X59)</f>
        <v>0</v>
      </c>
      <c r="Y59" s="1">
        <f>SUM('㈱塩釜:機船'!Y59)</f>
        <v>0</v>
      </c>
      <c r="Z59" s="1">
        <f>SUM('㈱塩釜:機船'!Z59)</f>
        <v>0</v>
      </c>
      <c r="AA59" s="1">
        <f>SUM('㈱塩釜:機船'!AA59)</f>
        <v>0</v>
      </c>
      <c r="AB59" s="1">
        <f>SUM('㈱塩釜:機船'!AB59)</f>
        <v>0</v>
      </c>
      <c r="AC59" s="1">
        <f>SUM('㈱塩釜:機船'!AC59)</f>
        <v>0</v>
      </c>
      <c r="AD59" s="1">
        <f>SUM('㈱塩釜:機船'!AD59)</f>
        <v>0</v>
      </c>
      <c r="AE59" s="1">
        <f>SUM('㈱塩釜:機船'!AE59)</f>
        <v>0</v>
      </c>
      <c r="AF59" s="1">
        <f>SUM('㈱塩釜:機船'!AF59)</f>
        <v>0</v>
      </c>
      <c r="AG59" s="1">
        <f>SUM('㈱塩釜:機船'!AG59)</f>
        <v>0</v>
      </c>
      <c r="AH59" s="1">
        <f>SUM('㈱塩釜:機船'!AH59)</f>
        <v>0</v>
      </c>
      <c r="AI59" s="1">
        <f>SUM('㈱塩釜:機船'!AI59)</f>
        <v>0</v>
      </c>
      <c r="AJ59" s="1">
        <f>SUM('㈱塩釜:機船'!AJ59)</f>
        <v>0</v>
      </c>
      <c r="AK59" s="1">
        <f>SUM('㈱塩釜:機船'!AK59)</f>
        <v>0</v>
      </c>
      <c r="AL59" s="1">
        <f>SUM('㈱塩釜:機船'!AL59)</f>
        <v>0</v>
      </c>
      <c r="AM59" s="1">
        <f>SUM('㈱塩釜:機船'!AM59)</f>
        <v>0</v>
      </c>
      <c r="AN59" s="311">
        <f>SUM('㈱塩釜:機船'!AN59)</f>
        <v>0</v>
      </c>
      <c r="AO59" s="311">
        <f>SUM('㈱塩釜:機船'!AO59)</f>
        <v>0</v>
      </c>
      <c r="AP59" s="311">
        <f>SUM('㈱塩釜:機船'!AP59)</f>
        <v>0</v>
      </c>
      <c r="AQ59" s="205" t="s">
        <v>63</v>
      </c>
      <c r="AR59" s="494" t="s">
        <v>62</v>
      </c>
      <c r="AS59" s="495"/>
      <c r="AT59" s="20"/>
    </row>
    <row r="60" spans="1:46" ht="18.75">
      <c r="A60" s="35"/>
      <c r="B60" s="36"/>
      <c r="C60" s="64" t="s">
        <v>24</v>
      </c>
      <c r="D60" s="2">
        <f>SUM('㈱塩釜:機船'!D60)</f>
        <v>0</v>
      </c>
      <c r="E60" s="2">
        <f>SUM('㈱塩釜:機船'!E60)</f>
        <v>0</v>
      </c>
      <c r="F60" s="2">
        <f>SUM('㈱塩釜:機船'!F60)</f>
        <v>0</v>
      </c>
      <c r="G60" s="2">
        <f>SUM('㈱塩釜:機船'!G60)</f>
        <v>0</v>
      </c>
      <c r="H60" s="2">
        <f>SUM('㈱塩釜:機船'!H60)</f>
        <v>0</v>
      </c>
      <c r="I60" s="2">
        <f>SUM('㈱塩釜:機船'!I60)</f>
        <v>0</v>
      </c>
      <c r="J60" s="2">
        <f>SUM('㈱塩釜:機船'!J60)</f>
        <v>0</v>
      </c>
      <c r="K60" s="2">
        <f>SUM('㈱塩釜:機船'!K60)</f>
        <v>0</v>
      </c>
      <c r="L60" s="2">
        <f>SUM('㈱塩釜:機船'!L60)</f>
        <v>0</v>
      </c>
      <c r="M60" s="2">
        <f>SUM('㈱塩釜:機船'!M60)</f>
        <v>0</v>
      </c>
      <c r="N60" s="2">
        <f>SUM('㈱塩釜:機船'!N60)</f>
        <v>0</v>
      </c>
      <c r="O60" s="2">
        <f>SUM('㈱塩釜:機船'!O60)</f>
        <v>0</v>
      </c>
      <c r="P60" s="2">
        <f>SUM('㈱塩釜:機船'!P60)</f>
        <v>0</v>
      </c>
      <c r="Q60" s="2">
        <f>SUM('㈱塩釜:機船'!Q60)</f>
        <v>0</v>
      </c>
      <c r="R60" s="2">
        <f>SUM('㈱塩釜:機船'!R60)</f>
        <v>0</v>
      </c>
      <c r="S60" s="2">
        <f>SUM('㈱塩釜:機船'!S60)</f>
        <v>0</v>
      </c>
      <c r="T60" s="2">
        <f>SUM('㈱塩釜:機船'!T60)</f>
        <v>0</v>
      </c>
      <c r="U60" s="2">
        <f>SUM('㈱塩釜:機船'!U60)</f>
        <v>0</v>
      </c>
      <c r="V60" s="2">
        <f>SUM('㈱塩釜:機船'!V60)</f>
        <v>0</v>
      </c>
      <c r="W60" s="2">
        <f>SUM('㈱塩釜:機船'!W60)</f>
        <v>0</v>
      </c>
      <c r="X60" s="5">
        <f>SUM('㈱塩釜:機船'!X60)</f>
        <v>0</v>
      </c>
      <c r="Y60" s="2">
        <f>SUM('㈱塩釜:機船'!Y60)</f>
        <v>0</v>
      </c>
      <c r="Z60" s="2">
        <f>SUM('㈱塩釜:機船'!Z60)</f>
        <v>0</v>
      </c>
      <c r="AA60" s="2">
        <f>SUM('㈱塩釜:機船'!AA60)</f>
        <v>0</v>
      </c>
      <c r="AB60" s="2">
        <f>SUM('㈱塩釜:機船'!AB60)</f>
        <v>0</v>
      </c>
      <c r="AC60" s="2">
        <f>SUM('㈱塩釜:機船'!AC60)</f>
        <v>0</v>
      </c>
      <c r="AD60" s="2">
        <f>SUM('㈱塩釜:機船'!AD60)</f>
        <v>0</v>
      </c>
      <c r="AE60" s="2">
        <f>SUM('㈱塩釜:機船'!AE60)</f>
        <v>0</v>
      </c>
      <c r="AF60" s="2">
        <f>SUM('㈱塩釜:機船'!AF60)</f>
        <v>0</v>
      </c>
      <c r="AG60" s="2">
        <f>SUM('㈱塩釜:機船'!AG60)</f>
        <v>0</v>
      </c>
      <c r="AH60" s="2">
        <f>SUM('㈱塩釜:機船'!AH60)</f>
        <v>0</v>
      </c>
      <c r="AI60" s="2">
        <f>SUM('㈱塩釜:機船'!AI60)</f>
        <v>0</v>
      </c>
      <c r="AJ60" s="2">
        <f>SUM('㈱塩釜:機船'!AJ60)</f>
        <v>0</v>
      </c>
      <c r="AK60" s="2">
        <f>SUM('㈱塩釜:機船'!AK60)</f>
        <v>0</v>
      </c>
      <c r="AL60" s="2">
        <f>SUM('㈱塩釜:機船'!AL60)</f>
        <v>0</v>
      </c>
      <c r="AM60" s="2">
        <f>SUM('㈱塩釜:機船'!AM60)</f>
        <v>0</v>
      </c>
      <c r="AN60" s="317">
        <f>SUM('㈱塩釜:機船'!AN60)</f>
        <v>0</v>
      </c>
      <c r="AO60" s="317">
        <f>SUM('㈱塩釜:機船'!AO60)</f>
        <v>0</v>
      </c>
      <c r="AP60" s="317">
        <f>SUM('㈱塩釜:機船'!AP60)</f>
        <v>0</v>
      </c>
      <c r="AQ60" s="55" t="s">
        <v>24</v>
      </c>
      <c r="AR60" s="36"/>
      <c r="AS60" s="50"/>
      <c r="AT60" s="20"/>
    </row>
    <row r="61" spans="1:46" s="322" customFormat="1" ht="18.75">
      <c r="A61" s="335" t="s">
        <v>0</v>
      </c>
      <c r="C61" s="376" t="s">
        <v>23</v>
      </c>
      <c r="D61" s="304">
        <f>SUM('㈱塩釜:機船'!D61)</f>
        <v>55</v>
      </c>
      <c r="E61" s="304">
        <f>SUM('㈱塩釜:機船'!E61)</f>
        <v>158.4804</v>
      </c>
      <c r="F61" s="304">
        <f>SUM('㈱塩釜:機船'!F61)</f>
        <v>52935.98275696937</v>
      </c>
      <c r="G61" s="304">
        <f>SUM('㈱塩釜:機船'!G61)</f>
        <v>33</v>
      </c>
      <c r="H61" s="304">
        <f>SUM('㈱塩釜:機船'!H61)</f>
        <v>13.3751</v>
      </c>
      <c r="I61" s="304">
        <f>SUM('㈱塩釜:機船'!I61)</f>
        <v>9707.439553780803</v>
      </c>
      <c r="J61" s="304">
        <f>SUM('㈱塩釜:機船'!J61)</f>
        <v>46</v>
      </c>
      <c r="K61" s="304">
        <f>SUM('㈱塩釜:機船'!K61)</f>
        <v>34.2766</v>
      </c>
      <c r="L61" s="304">
        <f>SUM('㈱塩釜:機船'!L61)</f>
        <v>20916.46380682767</v>
      </c>
      <c r="M61" s="304">
        <f>SUM('㈱塩釜:機船'!M61)</f>
        <v>83</v>
      </c>
      <c r="N61" s="304">
        <f>SUM('㈱塩釜:機船'!N61)</f>
        <v>51.8256</v>
      </c>
      <c r="O61" s="304">
        <f>SUM('㈱塩釜:機船'!O61)</f>
        <v>35026.676936861746</v>
      </c>
      <c r="P61" s="304">
        <f>SUM('㈱塩釜:機船'!P61)</f>
        <v>159</v>
      </c>
      <c r="Q61" s="304">
        <f>SUM('㈱塩釜:機船'!Q61)</f>
        <v>85.9262</v>
      </c>
      <c r="R61" s="304">
        <f>SUM('㈱塩釜:機船'!R61)</f>
        <v>41852.67112363847</v>
      </c>
      <c r="S61" s="304">
        <f>SUM('㈱塩釜:機船'!S61)</f>
        <v>184</v>
      </c>
      <c r="T61" s="304">
        <f>SUM('㈱塩釜:機船'!T61)</f>
        <v>299.7502</v>
      </c>
      <c r="U61" s="304">
        <f>SUM('㈱塩釜:機船'!U61)</f>
        <v>129313.99661441708</v>
      </c>
      <c r="V61" s="304">
        <f>SUM('㈱塩釜:機船'!V61)</f>
        <v>152</v>
      </c>
      <c r="W61" s="304">
        <f>SUM('㈱塩釜:機船'!W61)</f>
        <v>44.5125</v>
      </c>
      <c r="X61" s="377">
        <f>SUM('㈱塩釜:機船'!X61)</f>
        <v>32041.12622868499</v>
      </c>
      <c r="Y61" s="304">
        <f>SUM('㈱塩釜:機船'!Y61)</f>
        <v>95</v>
      </c>
      <c r="Z61" s="304">
        <f>SUM('㈱塩釜:機船'!Z61)</f>
        <v>230.3862</v>
      </c>
      <c r="AA61" s="304">
        <f>SUM('㈱塩釜:機船'!AA61)</f>
        <v>177261.94489418712</v>
      </c>
      <c r="AB61" s="304">
        <f>SUM('㈱塩釜:機船'!AB61)</f>
        <v>82</v>
      </c>
      <c r="AC61" s="304">
        <f>SUM('㈱塩釜:機船'!AC61)</f>
        <v>529.1851</v>
      </c>
      <c r="AD61" s="304">
        <f>SUM('㈱塩釜:機船'!AD61)</f>
        <v>197256.16901714457</v>
      </c>
      <c r="AE61" s="304">
        <f>SUM('㈱塩釜:機船'!AE61)</f>
        <v>88</v>
      </c>
      <c r="AF61" s="304">
        <f>SUM('㈱塩釜:機船'!AF61)</f>
        <v>196.82439999999997</v>
      </c>
      <c r="AG61" s="304">
        <f>SUM('㈱塩釜:機船'!AG61)</f>
        <v>73667.7617701273</v>
      </c>
      <c r="AH61" s="304">
        <f>SUM('㈱塩釜:機船'!AH61)</f>
        <v>89</v>
      </c>
      <c r="AI61" s="304">
        <f>SUM('㈱塩釜:機船'!AI61)</f>
        <v>30.933299999999996</v>
      </c>
      <c r="AJ61" s="304">
        <f>SUM('㈱塩釜:機船'!AJ61)</f>
        <v>21554.21511852676</v>
      </c>
      <c r="AK61" s="304">
        <f>SUM('㈱塩釜:機船'!AK61)</f>
        <v>119</v>
      </c>
      <c r="AL61" s="304">
        <f>SUM('㈱塩釜:機船'!AL61)</f>
        <v>36.6131</v>
      </c>
      <c r="AM61" s="304">
        <f>SUM('㈱塩釜:機船'!AM61)</f>
        <v>26786.109067923568</v>
      </c>
      <c r="AN61" s="304">
        <f>SUM('㈱塩釜:機船'!AN61)</f>
        <v>1185</v>
      </c>
      <c r="AO61" s="304">
        <f>SUM('㈱塩釜:機船'!AO61)</f>
        <v>1712.0887000000002</v>
      </c>
      <c r="AP61" s="304">
        <f>SUM('㈱塩釜:機船'!AP61)</f>
        <v>818320.5568890894</v>
      </c>
      <c r="AQ61" s="305" t="s">
        <v>23</v>
      </c>
      <c r="AR61" s="306"/>
      <c r="AS61" s="307" t="s">
        <v>0</v>
      </c>
      <c r="AT61" s="301"/>
    </row>
    <row r="62" spans="1:46" s="322" customFormat="1" ht="18.75">
      <c r="A62" s="484" t="s">
        <v>89</v>
      </c>
      <c r="B62" s="485"/>
      <c r="C62" s="378" t="s">
        <v>63</v>
      </c>
      <c r="D62" s="311">
        <f>SUM('㈱塩釜:機船'!D62)</f>
        <v>0</v>
      </c>
      <c r="E62" s="311">
        <f>SUM('㈱塩釜:機船'!E62)</f>
        <v>0</v>
      </c>
      <c r="F62" s="311">
        <f>SUM('㈱塩釜:機船'!F62)</f>
        <v>0</v>
      </c>
      <c r="G62" s="311">
        <f>SUM('㈱塩釜:機船'!G62)</f>
        <v>0</v>
      </c>
      <c r="H62" s="311">
        <f>SUM('㈱塩釜:機船'!H62)</f>
        <v>0</v>
      </c>
      <c r="I62" s="311">
        <f>SUM('㈱塩釜:機船'!I62)</f>
        <v>0</v>
      </c>
      <c r="J62" s="311">
        <f>SUM('㈱塩釜:機船'!J62)</f>
        <v>0</v>
      </c>
      <c r="K62" s="311">
        <f>SUM('㈱塩釜:機船'!K62)</f>
        <v>0</v>
      </c>
      <c r="L62" s="311">
        <f>SUM('㈱塩釜:機船'!L62)</f>
        <v>0</v>
      </c>
      <c r="M62" s="311">
        <f>SUM('㈱塩釜:機船'!M62)</f>
        <v>0</v>
      </c>
      <c r="N62" s="311">
        <f>SUM('㈱塩釜:機船'!N62)</f>
        <v>0</v>
      </c>
      <c r="O62" s="311">
        <f>SUM('㈱塩釜:機船'!O62)</f>
        <v>0</v>
      </c>
      <c r="P62" s="311">
        <f>SUM('㈱塩釜:機船'!P62)</f>
        <v>0</v>
      </c>
      <c r="Q62" s="311">
        <f>SUM('㈱塩釜:機船'!Q62)</f>
        <v>0</v>
      </c>
      <c r="R62" s="311">
        <f>SUM('㈱塩釜:機船'!R62)</f>
        <v>0</v>
      </c>
      <c r="S62" s="311">
        <f>SUM('㈱塩釜:機船'!S62)</f>
        <v>0</v>
      </c>
      <c r="T62" s="311">
        <f>SUM('㈱塩釜:機船'!T62)</f>
        <v>0</v>
      </c>
      <c r="U62" s="311">
        <f>SUM('㈱塩釜:機船'!U62)</f>
        <v>0</v>
      </c>
      <c r="V62" s="311">
        <f>SUM('㈱塩釜:機船'!V62)</f>
        <v>0</v>
      </c>
      <c r="W62" s="311">
        <f>SUM('㈱塩釜:機船'!W62)</f>
        <v>0</v>
      </c>
      <c r="X62" s="379">
        <f>SUM('㈱塩釜:機船'!X62)</f>
        <v>0</v>
      </c>
      <c r="Y62" s="311">
        <f>SUM('㈱塩釜:機船'!Y62)</f>
        <v>0</v>
      </c>
      <c r="Z62" s="311">
        <f>SUM('㈱塩釜:機船'!Z62)</f>
        <v>0</v>
      </c>
      <c r="AA62" s="311">
        <f>SUM('㈱塩釜:機船'!AA62)</f>
        <v>0</v>
      </c>
      <c r="AB62" s="311">
        <f>SUM('㈱塩釜:機船'!AB62)</f>
        <v>0</v>
      </c>
      <c r="AC62" s="311">
        <f>SUM('㈱塩釜:機船'!AC62)</f>
        <v>0</v>
      </c>
      <c r="AD62" s="311">
        <f>SUM('㈱塩釜:機船'!AD62)</f>
        <v>0</v>
      </c>
      <c r="AE62" s="311">
        <f>SUM('㈱塩釜:機船'!AE62)</f>
        <v>0</v>
      </c>
      <c r="AF62" s="311">
        <f>SUM('㈱塩釜:機船'!AF62)</f>
        <v>0</v>
      </c>
      <c r="AG62" s="311">
        <f>SUM('㈱塩釜:機船'!AG62)</f>
        <v>0</v>
      </c>
      <c r="AH62" s="311">
        <f>SUM('㈱塩釜:機船'!AH62)</f>
        <v>0</v>
      </c>
      <c r="AI62" s="311">
        <f>SUM('㈱塩釜:機船'!AI62)</f>
        <v>0</v>
      </c>
      <c r="AJ62" s="311">
        <f>SUM('㈱塩釜:機船'!AJ62)</f>
        <v>0</v>
      </c>
      <c r="AK62" s="311">
        <f>SUM('㈱塩釜:機船'!AK62)</f>
        <v>0</v>
      </c>
      <c r="AL62" s="311">
        <f>SUM('㈱塩釜:機船'!AL62)</f>
        <v>0</v>
      </c>
      <c r="AM62" s="311">
        <f>SUM('㈱塩釜:機船'!AM62)</f>
        <v>0</v>
      </c>
      <c r="AN62" s="311">
        <f>SUM('㈱塩釜:機船'!AN62)</f>
        <v>0</v>
      </c>
      <c r="AO62" s="311">
        <f>SUM('㈱塩釜:機船'!AO62)</f>
        <v>0</v>
      </c>
      <c r="AP62" s="311">
        <f>SUM('㈱塩釜:機船'!AP62)</f>
        <v>0</v>
      </c>
      <c r="AQ62" s="312" t="s">
        <v>78</v>
      </c>
      <c r="AR62" s="492" t="s">
        <v>100</v>
      </c>
      <c r="AS62" s="493"/>
      <c r="AT62" s="301"/>
    </row>
    <row r="63" spans="1:46" s="322" customFormat="1" ht="18.75">
      <c r="A63" s="364"/>
      <c r="B63" s="314"/>
      <c r="C63" s="380" t="s">
        <v>24</v>
      </c>
      <c r="D63" s="317">
        <f>SUM('㈱塩釜:機船'!D63)</f>
        <v>30</v>
      </c>
      <c r="E63" s="317">
        <f>SUM('㈱塩釜:機船'!E63)</f>
        <v>1218.1363999999999</v>
      </c>
      <c r="F63" s="317">
        <f>SUM('㈱塩釜:機船'!F63)</f>
        <v>313597.5049195241</v>
      </c>
      <c r="G63" s="317">
        <f>SUM('㈱塩釜:機船'!G63)</f>
        <v>24</v>
      </c>
      <c r="H63" s="317">
        <f>SUM('㈱塩釜:機船'!H63)</f>
        <v>1254.7612000000001</v>
      </c>
      <c r="I63" s="317">
        <f>SUM('㈱塩釜:機船'!I63)</f>
        <v>282685.1830605509</v>
      </c>
      <c r="J63" s="317">
        <f>SUM('㈱塩釜:機船'!J63)</f>
        <v>39</v>
      </c>
      <c r="K63" s="317">
        <f>SUM('㈱塩釜:機船'!K63)</f>
        <v>1518.9288000000001</v>
      </c>
      <c r="L63" s="317">
        <f>SUM('㈱塩釜:機船'!L63)</f>
        <v>407062.6962675645</v>
      </c>
      <c r="M63" s="317">
        <f>SUM('㈱塩釜:機船'!M63)</f>
        <v>38</v>
      </c>
      <c r="N63" s="317">
        <f>SUM('㈱塩釜:機船'!N63)</f>
        <v>467.5732</v>
      </c>
      <c r="O63" s="317">
        <f>SUM('㈱塩釜:機船'!O63)</f>
        <v>312463.49883365526</v>
      </c>
      <c r="P63" s="317">
        <f>SUM('㈱塩釜:機船'!P63)</f>
        <v>46</v>
      </c>
      <c r="Q63" s="317">
        <f>SUM('㈱塩釜:機船'!Q63)</f>
        <v>867.4449999999999</v>
      </c>
      <c r="R63" s="317">
        <f>SUM('㈱塩釜:機船'!R63)</f>
        <v>607084.7145558547</v>
      </c>
      <c r="S63" s="317">
        <f>SUM('㈱塩釜:機船'!S63)</f>
        <v>25</v>
      </c>
      <c r="T63" s="317">
        <f>SUM('㈱塩釜:機船'!T63)</f>
        <v>735.9026000000001</v>
      </c>
      <c r="U63" s="317">
        <f>SUM('㈱塩釜:機船'!U63)</f>
        <v>530796.9940485759</v>
      </c>
      <c r="V63" s="317">
        <f>SUM('㈱塩釜:機船'!V63)</f>
        <v>19</v>
      </c>
      <c r="W63" s="317">
        <f>SUM('㈱塩釜:機船'!W63)</f>
        <v>477.0706</v>
      </c>
      <c r="X63" s="381">
        <f>SUM('㈱塩釜:機船'!X63)</f>
        <v>184610.67655183387</v>
      </c>
      <c r="Y63" s="317">
        <f>SUM('㈱塩釜:機船'!Y63)</f>
        <v>40</v>
      </c>
      <c r="Z63" s="317">
        <f>SUM('㈱塩釜:機船'!Z63)</f>
        <v>969.1538</v>
      </c>
      <c r="AA63" s="317">
        <f>SUM('㈱塩釜:機船'!AA63)</f>
        <v>816650.8949622354</v>
      </c>
      <c r="AB63" s="317">
        <f>SUM('㈱塩釜:機船'!AB63)</f>
        <v>66</v>
      </c>
      <c r="AC63" s="317">
        <f>SUM('㈱塩釜:機船'!AC63)</f>
        <v>567.2601999999999</v>
      </c>
      <c r="AD63" s="317">
        <f>SUM('㈱塩釜:機船'!AD63)</f>
        <v>572522.6166429017</v>
      </c>
      <c r="AE63" s="317">
        <f>SUM('㈱塩釜:機船'!AE63)</f>
        <v>81</v>
      </c>
      <c r="AF63" s="317">
        <f>SUM('㈱塩釜:機船'!AF63)</f>
        <v>666.1053999999999</v>
      </c>
      <c r="AG63" s="317">
        <f>SUM('㈱塩釜:機船'!AG63)</f>
        <v>738612.2982528816</v>
      </c>
      <c r="AH63" s="317">
        <f>SUM('㈱塩釜:機船'!AH63)</f>
        <v>64</v>
      </c>
      <c r="AI63" s="317">
        <f>SUM('㈱塩釜:機船'!AI63)</f>
        <v>2072.8768</v>
      </c>
      <c r="AJ63" s="317">
        <f>SUM('㈱塩釜:機船'!AJ63)</f>
        <v>687452.6084651817</v>
      </c>
      <c r="AK63" s="317">
        <f>SUM('㈱塩釜:機船'!AK63)</f>
        <v>64</v>
      </c>
      <c r="AL63" s="317">
        <f>SUM('㈱塩釜:機船'!AL63)</f>
        <v>1920.1173999999999</v>
      </c>
      <c r="AM63" s="317">
        <f>SUM('㈱塩釜:機船'!AM63)</f>
        <v>662075.9479837313</v>
      </c>
      <c r="AN63" s="317">
        <f>SUM('㈱塩釜:機船'!AN63)</f>
        <v>536</v>
      </c>
      <c r="AO63" s="317">
        <f>SUM('㈱塩釜:機船'!AO63)</f>
        <v>12735.331400000001</v>
      </c>
      <c r="AP63" s="317">
        <f>SUM('㈱塩釜:機船'!AP63)</f>
        <v>6115615.634544491</v>
      </c>
      <c r="AQ63" s="318" t="s">
        <v>24</v>
      </c>
      <c r="AR63" s="319"/>
      <c r="AS63" s="320"/>
      <c r="AT63" s="301"/>
    </row>
    <row r="64" spans="1:46" ht="18.75">
      <c r="A64" s="44" t="s">
        <v>65</v>
      </c>
      <c r="B64" s="490" t="s">
        <v>79</v>
      </c>
      <c r="C64" s="63" t="s">
        <v>23</v>
      </c>
      <c r="D64" s="1">
        <f>SUM('㈱塩釜:機船'!D64)</f>
        <v>125</v>
      </c>
      <c r="E64" s="1">
        <f>SUM('㈱塩釜:機船'!E64)</f>
        <v>530.8317</v>
      </c>
      <c r="F64" s="1">
        <f>SUM('㈱塩釜:機船'!F64)</f>
        <v>292622.128</v>
      </c>
      <c r="G64" s="1">
        <f>SUM('㈱塩釜:機船'!G64)</f>
        <v>96</v>
      </c>
      <c r="H64" s="1">
        <f>SUM('㈱塩釜:機船'!H64)</f>
        <v>104.5303</v>
      </c>
      <c r="I64" s="1">
        <f>SUM('㈱塩釜:機船'!I64)</f>
        <v>62974.542</v>
      </c>
      <c r="J64" s="1">
        <f>SUM('㈱塩釜:機船'!J64)</f>
        <v>142</v>
      </c>
      <c r="K64" s="1">
        <f>SUM('㈱塩釜:機船'!K64)</f>
        <v>139.4805</v>
      </c>
      <c r="L64" s="1">
        <f>SUM('㈱塩釜:機船'!L64)</f>
        <v>93171.384</v>
      </c>
      <c r="M64" s="1">
        <f>SUM('㈱塩釜:機船'!M64)</f>
        <v>166</v>
      </c>
      <c r="N64" s="1">
        <f>SUM('㈱塩釜:機船'!N64)</f>
        <v>344.2706</v>
      </c>
      <c r="O64" s="1">
        <f>SUM('㈱塩釜:機船'!O64)</f>
        <v>186684.815</v>
      </c>
      <c r="P64" s="1">
        <f>SUM('㈱塩釜:機船'!P64)</f>
        <v>224</v>
      </c>
      <c r="Q64" s="1">
        <f>SUM('㈱塩釜:機船'!Q64)</f>
        <v>171.7174</v>
      </c>
      <c r="R64" s="1">
        <f>SUM('㈱塩釜:機船'!R64)</f>
        <v>131322.99</v>
      </c>
      <c r="S64" s="1">
        <f>SUM('㈱塩釜:機船'!S64)</f>
        <v>243</v>
      </c>
      <c r="T64" s="1">
        <f>SUM('㈱塩釜:機船'!T64)</f>
        <v>138.3951</v>
      </c>
      <c r="U64" s="1">
        <f>SUM('㈱塩釜:機船'!U64)</f>
        <v>85736.872</v>
      </c>
      <c r="V64" s="1">
        <f>SUM('㈱塩釜:機船'!V64)</f>
        <v>193</v>
      </c>
      <c r="W64" s="1">
        <f>SUM('㈱塩釜:機船'!W64)</f>
        <v>32.5846</v>
      </c>
      <c r="X64" s="4">
        <f>SUM('㈱塩釜:機船'!X64)</f>
        <v>40913.658</v>
      </c>
      <c r="Y64" s="1">
        <f>SUM('㈱塩釜:機船'!Y64)</f>
        <v>166</v>
      </c>
      <c r="Z64" s="1">
        <f>SUM('㈱塩釜:機船'!Z64)</f>
        <v>340.78434</v>
      </c>
      <c r="AA64" s="1">
        <f>SUM('㈱塩釜:機船'!AA64)</f>
        <v>147013.91</v>
      </c>
      <c r="AB64" s="1">
        <f>SUM('㈱塩釜:機船'!AB64)</f>
        <v>181</v>
      </c>
      <c r="AC64" s="1">
        <f>SUM('㈱塩釜:機船'!AC64)</f>
        <v>335.6686</v>
      </c>
      <c r="AD64" s="1">
        <f>SUM('㈱塩釜:機船'!AD64)</f>
        <v>187746.181</v>
      </c>
      <c r="AE64" s="1">
        <f>SUM('㈱塩釜:機船'!AE64)</f>
        <v>192</v>
      </c>
      <c r="AF64" s="1">
        <f>SUM('㈱塩釜:機船'!AF64)</f>
        <v>693.7123</v>
      </c>
      <c r="AG64" s="1">
        <f>SUM('㈱塩釜:機船'!AG64)</f>
        <v>277123.436</v>
      </c>
      <c r="AH64" s="1">
        <f>SUM('㈱塩釜:機船'!AH64)</f>
        <v>143</v>
      </c>
      <c r="AI64" s="1">
        <f>SUM('㈱塩釜:機船'!AI64)</f>
        <v>173.8567</v>
      </c>
      <c r="AJ64" s="1">
        <f>SUM('㈱塩釜:機船'!AJ64)</f>
        <v>90056.812</v>
      </c>
      <c r="AK64" s="1">
        <f>SUM('㈱塩釜:機船'!AK64)</f>
        <v>134</v>
      </c>
      <c r="AL64" s="1">
        <f>SUM('㈱塩釜:機船'!AL64)</f>
        <v>438.4348</v>
      </c>
      <c r="AM64" s="1">
        <f>SUM('㈱塩釜:機船'!AM64)</f>
        <v>200567.823</v>
      </c>
      <c r="AN64" s="311">
        <f>SUM('㈱塩釜:機船'!AN64)</f>
        <v>2005</v>
      </c>
      <c r="AO64" s="311">
        <f>SUM('㈱塩釜:機船'!AO64)</f>
        <v>3444.26694</v>
      </c>
      <c r="AP64" s="311">
        <f>SUM('㈱塩釜:機船'!AP64)</f>
        <v>1795934.5510000002</v>
      </c>
      <c r="AQ64" s="204" t="s">
        <v>23</v>
      </c>
      <c r="AR64" s="490" t="s">
        <v>79</v>
      </c>
      <c r="AS64" s="57" t="s">
        <v>65</v>
      </c>
      <c r="AT64" s="20"/>
    </row>
    <row r="65" spans="1:46" ht="18.75">
      <c r="A65" s="44"/>
      <c r="B65" s="491"/>
      <c r="C65" s="64" t="s">
        <v>24</v>
      </c>
      <c r="D65" s="2">
        <f>SUM('㈱塩釜:機船'!D65)</f>
        <v>341</v>
      </c>
      <c r="E65" s="2">
        <f>SUM('㈱塩釜:機船'!E65)</f>
        <v>38.5388</v>
      </c>
      <c r="F65" s="2">
        <f>SUM('㈱塩釜:機船'!F65)</f>
        <v>55955.668323506536</v>
      </c>
      <c r="G65" s="2">
        <f>SUM('㈱塩釜:機船'!G65)</f>
        <v>339</v>
      </c>
      <c r="H65" s="2">
        <f>SUM('㈱塩釜:機船'!H65)</f>
        <v>46.0692</v>
      </c>
      <c r="I65" s="2">
        <f>SUM('㈱塩釜:機船'!I65)</f>
        <v>60132.235385668326</v>
      </c>
      <c r="J65" s="2">
        <f>SUM('㈱塩釜:機船'!J65)</f>
        <v>393</v>
      </c>
      <c r="K65" s="2">
        <f>SUM('㈱塩釜:機船'!K65)</f>
        <v>61.492200000000004</v>
      </c>
      <c r="L65" s="2">
        <f>SUM('㈱塩釜:機船'!L65)</f>
        <v>59810.03592560781</v>
      </c>
      <c r="M65" s="2">
        <f>SUM('㈱塩釜:機船'!M65)</f>
        <v>340</v>
      </c>
      <c r="N65" s="2">
        <f>SUM('㈱塩釜:機船'!N65)</f>
        <v>483.6799</v>
      </c>
      <c r="O65" s="2">
        <f>SUM('㈱塩釜:機船'!O65)</f>
        <v>231459.53622948297</v>
      </c>
      <c r="P65" s="2">
        <f>SUM('㈱塩釜:機船'!P65)</f>
        <v>394</v>
      </c>
      <c r="Q65" s="2">
        <f>SUM('㈱塩釜:機船'!Q65)</f>
        <v>479.63960000000003</v>
      </c>
      <c r="R65" s="2">
        <f>SUM('㈱塩釜:機船'!R65)</f>
        <v>230691.42432050683</v>
      </c>
      <c r="S65" s="2">
        <f>SUM('㈱塩釜:機船'!S65)</f>
        <v>380</v>
      </c>
      <c r="T65" s="2">
        <f>SUM('㈱塩釜:機船'!T65)</f>
        <v>841.6491</v>
      </c>
      <c r="U65" s="2">
        <f>SUM('㈱塩釜:機船'!U65)</f>
        <v>388578.0083370071</v>
      </c>
      <c r="V65" s="2">
        <f>SUM('㈱塩釜:機船'!V65)</f>
        <v>359</v>
      </c>
      <c r="W65" s="2">
        <f>SUM('㈱塩釜:機船'!W65)</f>
        <v>300.98839999999996</v>
      </c>
      <c r="X65" s="5">
        <f>SUM('㈱塩釜:機船'!X65)</f>
        <v>115065.86821948114</v>
      </c>
      <c r="Y65" s="2">
        <f>SUM('㈱塩釜:機船'!Y65)</f>
        <v>264</v>
      </c>
      <c r="Z65" s="2">
        <f>SUM('㈱塩釜:機船'!Z65)</f>
        <v>19.388</v>
      </c>
      <c r="AA65" s="2">
        <f>SUM('㈱塩釜:機船'!AA65)</f>
        <v>20621.309143577622</v>
      </c>
      <c r="AB65" s="2">
        <f>SUM('㈱塩釜:機船'!AB65)</f>
        <v>330</v>
      </c>
      <c r="AC65" s="2">
        <f>SUM('㈱塩釜:機船'!AC65)</f>
        <v>696.0125999999999</v>
      </c>
      <c r="AD65" s="2">
        <f>SUM('㈱塩釜:機船'!AD65)</f>
        <v>178852.83533995374</v>
      </c>
      <c r="AE65" s="2">
        <f>SUM('㈱塩釜:機船'!AE65)</f>
        <v>341</v>
      </c>
      <c r="AF65" s="2">
        <f>SUM('㈱塩釜:機船'!AF65)</f>
        <v>926.62953</v>
      </c>
      <c r="AG65" s="2">
        <f>SUM('㈱塩釜:機船'!AG65)</f>
        <v>269521.4829769911</v>
      </c>
      <c r="AH65" s="2">
        <f>SUM('㈱塩釜:機船'!AH65)</f>
        <v>354</v>
      </c>
      <c r="AI65" s="2">
        <f>SUM('㈱塩釜:機船'!AI65)</f>
        <v>722.07894</v>
      </c>
      <c r="AJ65" s="2">
        <f>SUM('㈱塩釜:機船'!AJ65)</f>
        <v>319766.68541629147</v>
      </c>
      <c r="AK65" s="2">
        <f>SUM('㈱塩釜:機船'!AK65)</f>
        <v>441</v>
      </c>
      <c r="AL65" s="2">
        <f>SUM('㈱塩釜:機船'!AL65)</f>
        <v>49.47582</v>
      </c>
      <c r="AM65" s="2">
        <f>SUM('㈱塩釜:機船'!AM65)</f>
        <v>75329.23494834517</v>
      </c>
      <c r="AN65" s="317">
        <f>SUM('㈱塩釜:機船'!AN65)</f>
        <v>4276</v>
      </c>
      <c r="AO65" s="317">
        <f>SUM('㈱塩釜:機船'!AO65)</f>
        <v>4665.64209</v>
      </c>
      <c r="AP65" s="317">
        <f>SUM('㈱塩釜:機船'!AP65)</f>
        <v>2005784.3245664197</v>
      </c>
      <c r="AQ65" s="46" t="s">
        <v>24</v>
      </c>
      <c r="AR65" s="491"/>
      <c r="AS65" s="43"/>
      <c r="AT65" s="20"/>
    </row>
    <row r="66" spans="1:46" ht="18.75">
      <c r="A66" s="44" t="s">
        <v>67</v>
      </c>
      <c r="B66" s="490" t="s">
        <v>80</v>
      </c>
      <c r="C66" s="63" t="s">
        <v>23</v>
      </c>
      <c r="D66" s="1">
        <f>SUM('㈱塩釜:機船'!D66)</f>
        <v>0</v>
      </c>
      <c r="E66" s="1">
        <f>SUM('㈱塩釜:機船'!E66)</f>
        <v>0</v>
      </c>
      <c r="F66" s="1">
        <f>SUM('㈱塩釜:機船'!F66)</f>
        <v>0</v>
      </c>
      <c r="G66" s="1">
        <f>SUM('㈱塩釜:機船'!G66)</f>
        <v>0</v>
      </c>
      <c r="H66" s="1">
        <f>SUM('㈱塩釜:機船'!H66)</f>
        <v>0</v>
      </c>
      <c r="I66" s="1">
        <f>SUM('㈱塩釜:機船'!I66)</f>
        <v>0</v>
      </c>
      <c r="J66" s="1">
        <f>SUM('㈱塩釜:機船'!J66)</f>
        <v>0</v>
      </c>
      <c r="K66" s="1">
        <f>SUM('㈱塩釜:機船'!K66)</f>
        <v>0</v>
      </c>
      <c r="L66" s="1">
        <f>SUM('㈱塩釜:機船'!L66)</f>
        <v>0</v>
      </c>
      <c r="M66" s="1">
        <f>SUM('㈱塩釜:機船'!M66)</f>
        <v>0</v>
      </c>
      <c r="N66" s="1">
        <f>SUM('㈱塩釜:機船'!N66)</f>
        <v>0</v>
      </c>
      <c r="O66" s="1">
        <f>SUM('㈱塩釜:機船'!O66)</f>
        <v>0</v>
      </c>
      <c r="P66" s="1">
        <f>SUM('㈱塩釜:機船'!P66)</f>
        <v>0</v>
      </c>
      <c r="Q66" s="1">
        <f>SUM('㈱塩釜:機船'!Q66)</f>
        <v>0</v>
      </c>
      <c r="R66" s="1">
        <f>SUM('㈱塩釜:機船'!R66)</f>
        <v>0</v>
      </c>
      <c r="S66" s="1">
        <f>SUM('㈱塩釜:機船'!S66)</f>
        <v>0</v>
      </c>
      <c r="T66" s="1">
        <f>SUM('㈱塩釜:機船'!T66)</f>
        <v>0</v>
      </c>
      <c r="U66" s="1">
        <f>SUM('㈱塩釜:機船'!U66)</f>
        <v>0</v>
      </c>
      <c r="V66" s="1">
        <f>SUM('㈱塩釜:機船'!V66)</f>
        <v>0</v>
      </c>
      <c r="W66" s="1">
        <f>SUM('㈱塩釜:機船'!W66)</f>
        <v>0</v>
      </c>
      <c r="X66" s="4">
        <f>SUM('㈱塩釜:機船'!X66)</f>
        <v>0</v>
      </c>
      <c r="Y66" s="1">
        <f>SUM('㈱塩釜:機船'!Y66)</f>
        <v>0</v>
      </c>
      <c r="Z66" s="1">
        <f>SUM('㈱塩釜:機船'!Z66)</f>
        <v>0</v>
      </c>
      <c r="AA66" s="1">
        <f>SUM('㈱塩釜:機船'!AA66)</f>
        <v>0</v>
      </c>
      <c r="AB66" s="1">
        <f>SUM('㈱塩釜:機船'!AB66)</f>
        <v>0</v>
      </c>
      <c r="AC66" s="1">
        <f>SUM('㈱塩釜:機船'!AC66)</f>
        <v>0</v>
      </c>
      <c r="AD66" s="1">
        <f>SUM('㈱塩釜:機船'!AD66)</f>
        <v>0</v>
      </c>
      <c r="AE66" s="1">
        <f>SUM('㈱塩釜:機船'!AE66)</f>
        <v>0</v>
      </c>
      <c r="AF66" s="1">
        <f>SUM('㈱塩釜:機船'!AF66)</f>
        <v>0</v>
      </c>
      <c r="AG66" s="1">
        <f>SUM('㈱塩釜:機船'!AG66)</f>
        <v>0</v>
      </c>
      <c r="AH66" s="1">
        <f>SUM('㈱塩釜:機船'!AH66)</f>
        <v>0</v>
      </c>
      <c r="AI66" s="1">
        <f>SUM('㈱塩釜:機船'!AI66)</f>
        <v>0</v>
      </c>
      <c r="AJ66" s="1">
        <f>SUM('㈱塩釜:機船'!AJ66)</f>
        <v>0</v>
      </c>
      <c r="AK66" s="1">
        <f>SUM('㈱塩釜:機船'!AK66)</f>
        <v>0</v>
      </c>
      <c r="AL66" s="1">
        <f>SUM('㈱塩釜:機船'!AL66)</f>
        <v>0</v>
      </c>
      <c r="AM66" s="1">
        <f>SUM('㈱塩釜:機船'!AM66)</f>
        <v>0</v>
      </c>
      <c r="AN66" s="311">
        <f>SUM('㈱塩釜:機船'!AN66)</f>
        <v>0</v>
      </c>
      <c r="AO66" s="311">
        <f>SUM('㈱塩釜:機船'!AO66)</f>
        <v>0</v>
      </c>
      <c r="AP66" s="311">
        <f>SUM('㈱塩釜:機船'!AP66)</f>
        <v>0</v>
      </c>
      <c r="AQ66" s="203" t="s">
        <v>23</v>
      </c>
      <c r="AR66" s="490" t="s">
        <v>80</v>
      </c>
      <c r="AS66" s="43" t="s">
        <v>67</v>
      </c>
      <c r="AT66" s="20"/>
    </row>
    <row r="67" spans="1:46" ht="18.75">
      <c r="A67" s="48" t="s">
        <v>49</v>
      </c>
      <c r="B67" s="491"/>
      <c r="C67" s="64" t="s">
        <v>24</v>
      </c>
      <c r="D67" s="2">
        <f>SUM('㈱塩釜:機船'!D67)</f>
        <v>0</v>
      </c>
      <c r="E67" s="2">
        <f>SUM('㈱塩釜:機船'!E67)</f>
        <v>0</v>
      </c>
      <c r="F67" s="2">
        <f>SUM('㈱塩釜:機船'!F67)</f>
        <v>0</v>
      </c>
      <c r="G67" s="2">
        <f>SUM('㈱塩釜:機船'!G67)</f>
        <v>0</v>
      </c>
      <c r="H67" s="2">
        <f>SUM('㈱塩釜:機船'!H67)</f>
        <v>0</v>
      </c>
      <c r="I67" s="2">
        <f>SUM('㈱塩釜:機船'!I67)</f>
        <v>0</v>
      </c>
      <c r="J67" s="2">
        <f>SUM('㈱塩釜:機船'!J67)</f>
        <v>0</v>
      </c>
      <c r="K67" s="2">
        <f>SUM('㈱塩釜:機船'!K67)</f>
        <v>0</v>
      </c>
      <c r="L67" s="2">
        <f>SUM('㈱塩釜:機船'!L67)</f>
        <v>0</v>
      </c>
      <c r="M67" s="2">
        <f>SUM('㈱塩釜:機船'!M67)</f>
        <v>0</v>
      </c>
      <c r="N67" s="2">
        <f>SUM('㈱塩釜:機船'!N67)</f>
        <v>0</v>
      </c>
      <c r="O67" s="2">
        <f>SUM('㈱塩釜:機船'!O67)</f>
        <v>0</v>
      </c>
      <c r="P67" s="2">
        <f>SUM('㈱塩釜:機船'!P67)</f>
        <v>0</v>
      </c>
      <c r="Q67" s="2">
        <f>SUM('㈱塩釜:機船'!Q67)</f>
        <v>0</v>
      </c>
      <c r="R67" s="2">
        <f>SUM('㈱塩釜:機船'!R67)</f>
        <v>0</v>
      </c>
      <c r="S67" s="2">
        <f>SUM('㈱塩釜:機船'!S67)</f>
        <v>0</v>
      </c>
      <c r="T67" s="2">
        <f>SUM('㈱塩釜:機船'!T67)</f>
        <v>0</v>
      </c>
      <c r="U67" s="2">
        <f>SUM('㈱塩釜:機船'!U67)</f>
        <v>0</v>
      </c>
      <c r="V67" s="2">
        <f>SUM('㈱塩釜:機船'!V67)</f>
        <v>0</v>
      </c>
      <c r="W67" s="2">
        <f>SUM('㈱塩釜:機船'!W67)</f>
        <v>0</v>
      </c>
      <c r="X67" s="5">
        <f>SUM('㈱塩釜:機船'!X67)</f>
        <v>0</v>
      </c>
      <c r="Y67" s="2">
        <f>SUM('㈱塩釜:機船'!Y67)</f>
        <v>0</v>
      </c>
      <c r="Z67" s="2">
        <f>SUM('㈱塩釜:機船'!Z67)</f>
        <v>0</v>
      </c>
      <c r="AA67" s="2">
        <f>SUM('㈱塩釜:機船'!AA67)</f>
        <v>0</v>
      </c>
      <c r="AB67" s="2">
        <f>SUM('㈱塩釜:機船'!AB67)</f>
        <v>0</v>
      </c>
      <c r="AC67" s="2">
        <f>SUM('㈱塩釜:機船'!AC67)</f>
        <v>0</v>
      </c>
      <c r="AD67" s="2">
        <f>SUM('㈱塩釜:機船'!AD67)</f>
        <v>0</v>
      </c>
      <c r="AE67" s="2">
        <f>SUM('㈱塩釜:機船'!AE67)</f>
        <v>0</v>
      </c>
      <c r="AF67" s="2">
        <f>SUM('㈱塩釜:機船'!AF67)</f>
        <v>0</v>
      </c>
      <c r="AG67" s="2">
        <f>SUM('㈱塩釜:機船'!AG67)</f>
        <v>0</v>
      </c>
      <c r="AH67" s="2">
        <f>SUM('㈱塩釜:機船'!AH67)</f>
        <v>0</v>
      </c>
      <c r="AI67" s="2">
        <f>SUM('㈱塩釜:機船'!AI67)</f>
        <v>0</v>
      </c>
      <c r="AJ67" s="2">
        <f>SUM('㈱塩釜:機船'!AJ67)</f>
        <v>0</v>
      </c>
      <c r="AK67" s="2">
        <f>SUM('㈱塩釜:機船'!AK67)</f>
        <v>0</v>
      </c>
      <c r="AL67" s="2">
        <f>SUM('㈱塩釜:機船'!AL67)</f>
        <v>0</v>
      </c>
      <c r="AM67" s="2">
        <f>SUM('㈱塩釜:機船'!AM67)</f>
        <v>0</v>
      </c>
      <c r="AN67" s="317">
        <f>SUM('㈱塩釜:機船'!AN67)</f>
        <v>0</v>
      </c>
      <c r="AO67" s="317">
        <f>SUM('㈱塩釜:機船'!AO67)</f>
        <v>0</v>
      </c>
      <c r="AP67" s="317">
        <f>SUM('㈱塩釜:機船'!AP67)</f>
        <v>0</v>
      </c>
      <c r="AQ67" s="49" t="s">
        <v>24</v>
      </c>
      <c r="AR67" s="491"/>
      <c r="AS67" s="50" t="s">
        <v>49</v>
      </c>
      <c r="AT67" s="20"/>
    </row>
    <row r="68" spans="1:46" s="322" customFormat="1" ht="18.75">
      <c r="A68" s="450" t="s">
        <v>94</v>
      </c>
      <c r="B68" s="451"/>
      <c r="C68" s="378" t="s">
        <v>23</v>
      </c>
      <c r="D68" s="311">
        <f>SUM('㈱塩釜:機船'!D68)</f>
        <v>180</v>
      </c>
      <c r="E68" s="311">
        <f>SUM('㈱塩釜:機船'!E68)</f>
        <v>689.3121</v>
      </c>
      <c r="F68" s="311">
        <f>SUM('㈱塩釜:機船'!F68)</f>
        <v>345558.11075696937</v>
      </c>
      <c r="G68" s="311">
        <f>SUM('㈱塩釜:機船'!G68)</f>
        <v>129</v>
      </c>
      <c r="H68" s="311">
        <f>SUM('㈱塩釜:機船'!H68)</f>
        <v>117.90539999999999</v>
      </c>
      <c r="I68" s="311">
        <f>SUM('㈱塩釜:機船'!I68)</f>
        <v>72681.9815537808</v>
      </c>
      <c r="J68" s="311">
        <f>SUM('㈱塩釜:機船'!J68)</f>
        <v>188</v>
      </c>
      <c r="K68" s="311">
        <f>SUM('㈱塩釜:機船'!K68)</f>
        <v>173.7571</v>
      </c>
      <c r="L68" s="311">
        <f>SUM('㈱塩釜:機船'!L68)</f>
        <v>114087.84780682767</v>
      </c>
      <c r="M68" s="311">
        <f>SUM('㈱塩釜:機船'!M68)</f>
        <v>249</v>
      </c>
      <c r="N68" s="311">
        <f>SUM('㈱塩釜:機船'!N68)</f>
        <v>396.0962</v>
      </c>
      <c r="O68" s="311">
        <f>SUM('㈱塩釜:機船'!O68)</f>
        <v>221711.49193686174</v>
      </c>
      <c r="P68" s="311">
        <f>SUM('㈱塩釜:機船'!P68)</f>
        <v>383</v>
      </c>
      <c r="Q68" s="311">
        <f>SUM('㈱塩釜:機船'!Q68)</f>
        <v>257.6436</v>
      </c>
      <c r="R68" s="311">
        <f>SUM('㈱塩釜:機船'!R68)</f>
        <v>173175.66112363848</v>
      </c>
      <c r="S68" s="311">
        <f>SUM('㈱塩釜:機船'!S68)</f>
        <v>427</v>
      </c>
      <c r="T68" s="311">
        <f>SUM('㈱塩釜:機船'!T68)</f>
        <v>438.1453</v>
      </c>
      <c r="U68" s="311">
        <f>SUM('㈱塩釜:機船'!U68)</f>
        <v>215050.8686144171</v>
      </c>
      <c r="V68" s="311">
        <f>SUM('㈱塩釜:機船'!V68)</f>
        <v>345</v>
      </c>
      <c r="W68" s="311">
        <f>SUM('㈱塩釜:機船'!W68)</f>
        <v>77.0971</v>
      </c>
      <c r="X68" s="379">
        <f>SUM('㈱塩釜:機船'!X68)</f>
        <v>72954.78422868499</v>
      </c>
      <c r="Y68" s="311">
        <f>SUM('㈱塩釜:機船'!Y68)</f>
        <v>261</v>
      </c>
      <c r="Z68" s="311">
        <f>SUM('㈱塩釜:機船'!Z68)</f>
        <v>571.17054</v>
      </c>
      <c r="AA68" s="311">
        <f>SUM('㈱塩釜:機船'!AA68)</f>
        <v>324275.8548941871</v>
      </c>
      <c r="AB68" s="311">
        <f>SUM('㈱塩釜:機船'!AB68)</f>
        <v>263</v>
      </c>
      <c r="AC68" s="311">
        <f>SUM('㈱塩釜:機船'!AC68)</f>
        <v>864.8537</v>
      </c>
      <c r="AD68" s="311">
        <f>SUM('㈱塩釜:機船'!AD68)</f>
        <v>385002.3500171446</v>
      </c>
      <c r="AE68" s="311">
        <f>SUM('㈱塩釜:機船'!AE68)</f>
        <v>280</v>
      </c>
      <c r="AF68" s="311">
        <f>SUM('㈱塩釜:機船'!AF68)</f>
        <v>890.5367</v>
      </c>
      <c r="AG68" s="311">
        <f>SUM('㈱塩釜:機船'!AG68)</f>
        <v>350791.1977701273</v>
      </c>
      <c r="AH68" s="311">
        <f>SUM('㈱塩釜:機船'!AH68)</f>
        <v>232</v>
      </c>
      <c r="AI68" s="311">
        <f>SUM('㈱塩釜:機船'!AI68)</f>
        <v>204.79</v>
      </c>
      <c r="AJ68" s="311">
        <f>SUM('㈱塩釜:機船'!AJ68)</f>
        <v>111611.02711852678</v>
      </c>
      <c r="AK68" s="311">
        <f>SUM('㈱塩釜:機船'!AK68)</f>
        <v>253</v>
      </c>
      <c r="AL68" s="311">
        <f>SUM('㈱塩釜:機船'!AL68)</f>
        <v>475.04789999999997</v>
      </c>
      <c r="AM68" s="311">
        <f>SUM('㈱塩釜:機船'!AM68)</f>
        <v>227353.9320679236</v>
      </c>
      <c r="AN68" s="311">
        <f>SUM('㈱塩釜:機船'!AN68)</f>
        <v>3190</v>
      </c>
      <c r="AO68" s="311">
        <f>SUM('㈱塩釜:機船'!AO68)</f>
        <v>5156.35564</v>
      </c>
      <c r="AP68" s="311">
        <f>SUM('㈱塩釜:機船'!AP68)</f>
        <v>2614255.1078890893</v>
      </c>
      <c r="AQ68" s="305" t="s">
        <v>23</v>
      </c>
      <c r="AR68" s="459" t="s">
        <v>95</v>
      </c>
      <c r="AS68" s="460"/>
      <c r="AT68" s="301"/>
    </row>
    <row r="69" spans="1:46" s="322" customFormat="1" ht="18.75">
      <c r="A69" s="452"/>
      <c r="B69" s="453"/>
      <c r="C69" s="380" t="s">
        <v>24</v>
      </c>
      <c r="D69" s="317">
        <f>SUM('㈱塩釜:機船'!D69)</f>
        <v>371</v>
      </c>
      <c r="E69" s="317">
        <f>SUM('㈱塩釜:機船'!E69)</f>
        <v>1256.6752</v>
      </c>
      <c r="F69" s="317">
        <f>SUM('㈱塩釜:機船'!F69)</f>
        <v>369553.1732430306</v>
      </c>
      <c r="G69" s="317">
        <f>SUM('㈱塩釜:機船'!G69)</f>
        <v>363</v>
      </c>
      <c r="H69" s="317">
        <f>SUM('㈱塩釜:機船'!H69)</f>
        <v>1300.8304000000003</v>
      </c>
      <c r="I69" s="317">
        <f>SUM('㈱塩釜:機船'!I69)</f>
        <v>342817.4184462192</v>
      </c>
      <c r="J69" s="317">
        <f>SUM('㈱塩釜:機船'!J69)</f>
        <v>432</v>
      </c>
      <c r="K69" s="317">
        <f>SUM('㈱塩釜:機船'!K69)</f>
        <v>1580.421</v>
      </c>
      <c r="L69" s="317">
        <f>SUM('㈱塩釜:機船'!L69)</f>
        <v>466872.7321931723</v>
      </c>
      <c r="M69" s="317">
        <f>SUM('㈱塩釜:機船'!M69)</f>
        <v>378</v>
      </c>
      <c r="N69" s="317">
        <f>SUM('㈱塩釜:機船'!N69)</f>
        <v>951.2531</v>
      </c>
      <c r="O69" s="317">
        <f>SUM('㈱塩釜:機船'!O69)</f>
        <v>543923.0350631382</v>
      </c>
      <c r="P69" s="317">
        <f>SUM('㈱塩釜:機船'!P69)</f>
        <v>440</v>
      </c>
      <c r="Q69" s="317">
        <f>SUM('㈱塩釜:機船'!Q69)</f>
        <v>1347.0846000000001</v>
      </c>
      <c r="R69" s="317">
        <f>SUM('㈱塩釜:機船'!R69)</f>
        <v>837776.1388763615</v>
      </c>
      <c r="S69" s="317">
        <f>SUM('㈱塩釜:機船'!S69)</f>
        <v>405</v>
      </c>
      <c r="T69" s="317">
        <f>SUM('㈱塩釜:機船'!T69)</f>
        <v>1577.5517</v>
      </c>
      <c r="U69" s="317">
        <f>SUM('㈱塩釜:機船'!U69)</f>
        <v>919375.0023855829</v>
      </c>
      <c r="V69" s="317">
        <f>SUM('㈱塩釜:機船'!V69)</f>
        <v>378</v>
      </c>
      <c r="W69" s="317">
        <f>SUM('㈱塩釜:機船'!W69)</f>
        <v>778.059</v>
      </c>
      <c r="X69" s="381">
        <f>SUM('㈱塩釜:機船'!X69)</f>
        <v>299676.544771315</v>
      </c>
      <c r="Y69" s="317">
        <f>SUM('㈱塩釜:機船'!Y69)</f>
        <v>304</v>
      </c>
      <c r="Z69" s="317">
        <f>SUM('㈱塩釜:機船'!Z69)</f>
        <v>988.5418000000001</v>
      </c>
      <c r="AA69" s="317">
        <f>SUM('㈱塩釜:機船'!AA69)</f>
        <v>837272.2041058129</v>
      </c>
      <c r="AB69" s="317">
        <f>SUM('㈱塩釜:機船'!AB69)</f>
        <v>396</v>
      </c>
      <c r="AC69" s="317">
        <f>SUM('㈱塩釜:機船'!AC69)</f>
        <v>1263.2728</v>
      </c>
      <c r="AD69" s="317">
        <f>SUM('㈱塩釜:機船'!AD69)</f>
        <v>751375.4519828554</v>
      </c>
      <c r="AE69" s="317">
        <f>SUM('㈱塩釜:機船'!AE69)</f>
        <v>422</v>
      </c>
      <c r="AF69" s="317">
        <f>SUM('㈱塩釜:機船'!AF69)</f>
        <v>1592.7349299999998</v>
      </c>
      <c r="AG69" s="317">
        <f>SUM('㈱塩釜:機船'!AG69)</f>
        <v>1008133.7812298727</v>
      </c>
      <c r="AH69" s="317">
        <f>SUM('㈱塩釜:機船'!AH69)</f>
        <v>418</v>
      </c>
      <c r="AI69" s="317">
        <f>SUM('㈱塩釜:機船'!AI69)</f>
        <v>2794.9557400000003</v>
      </c>
      <c r="AJ69" s="317">
        <f>SUM('㈱塩釜:機船'!AJ69)</f>
        <v>1007219.2938814731</v>
      </c>
      <c r="AK69" s="317">
        <f>SUM('㈱塩釜:機船'!AK69)</f>
        <v>505</v>
      </c>
      <c r="AL69" s="317">
        <f>SUM('㈱塩釜:機船'!AL69)</f>
        <v>1969.5932199999997</v>
      </c>
      <c r="AM69" s="317">
        <f>SUM('㈱塩釜:機船'!AM69)</f>
        <v>737405.1829320764</v>
      </c>
      <c r="AN69" s="317">
        <f>SUM('㈱塩釜:機船'!AN69)</f>
        <v>4812</v>
      </c>
      <c r="AO69" s="317">
        <f>SUM('㈱塩釜:機船'!AO69)</f>
        <v>17400.973490000004</v>
      </c>
      <c r="AP69" s="317">
        <f>SUM('㈱塩釜:機船'!AP69)</f>
        <v>8121399.959110911</v>
      </c>
      <c r="AQ69" s="318" t="s">
        <v>24</v>
      </c>
      <c r="AR69" s="461"/>
      <c r="AS69" s="462"/>
      <c r="AT69" s="301"/>
    </row>
    <row r="70" spans="1:46" ht="19.5" thickBot="1">
      <c r="A70" s="528" t="s">
        <v>96</v>
      </c>
      <c r="B70" s="529"/>
      <c r="C70" s="16"/>
      <c r="D70" s="8">
        <f>SUM('㈱塩釜:機船'!D70)</f>
        <v>0</v>
      </c>
      <c r="E70" s="9">
        <f>SUM('㈱塩釜:機船'!E70)</f>
        <v>0</v>
      </c>
      <c r="F70" s="9">
        <f>SUM('㈱塩釜:機船'!F70)</f>
        <v>0</v>
      </c>
      <c r="G70" s="8">
        <f>SUM('㈱塩釜:機船'!G70)</f>
        <v>0</v>
      </c>
      <c r="H70" s="9">
        <f>SUM('㈱塩釜:機船'!H70)</f>
        <v>0</v>
      </c>
      <c r="I70" s="9">
        <f>SUM('㈱塩釜:機船'!I70)</f>
        <v>0</v>
      </c>
      <c r="J70" s="8">
        <f>SUM('㈱塩釜:機船'!J70)</f>
        <v>0</v>
      </c>
      <c r="K70" s="9">
        <f>SUM('㈱塩釜:機船'!K70)</f>
        <v>0</v>
      </c>
      <c r="L70" s="9">
        <f>SUM('㈱塩釜:機船'!L70)</f>
        <v>0</v>
      </c>
      <c r="M70" s="8">
        <f>SUM('㈱塩釜:機船'!M70)</f>
        <v>0</v>
      </c>
      <c r="N70" s="9">
        <f>SUM('㈱塩釜:機船'!N70)</f>
        <v>0</v>
      </c>
      <c r="O70" s="9">
        <f>SUM('㈱塩釜:機船'!O70)</f>
        <v>0</v>
      </c>
      <c r="P70" s="8">
        <f>SUM('㈱塩釜:機船'!P70)</f>
        <v>0</v>
      </c>
      <c r="Q70" s="9">
        <f>SUM('㈱塩釜:機船'!Q70)</f>
        <v>0</v>
      </c>
      <c r="R70" s="9">
        <f>SUM('㈱塩釜:機船'!R70)</f>
        <v>0</v>
      </c>
      <c r="S70" s="8">
        <f>SUM('㈱塩釜:機船'!S70)</f>
        <v>0</v>
      </c>
      <c r="T70" s="9">
        <f>SUM('㈱塩釜:機船'!T70)</f>
        <v>0</v>
      </c>
      <c r="U70" s="9">
        <f>SUM('㈱塩釜:機船'!U70)</f>
        <v>0</v>
      </c>
      <c r="V70" s="8">
        <f>SUM('㈱塩釜:機船'!V70)</f>
        <v>0</v>
      </c>
      <c r="W70" s="9">
        <f>SUM('㈱塩釜:機船'!W70)</f>
        <v>0</v>
      </c>
      <c r="X70" s="10">
        <f>SUM('㈱塩釜:機船'!X70)</f>
        <v>0</v>
      </c>
      <c r="Y70" s="8">
        <f>SUM('㈱塩釜:機船'!Y70)</f>
        <v>0</v>
      </c>
      <c r="Z70" s="9">
        <f>SUM('㈱塩釜:機船'!Z70)</f>
        <v>0</v>
      </c>
      <c r="AA70" s="9">
        <f>SUM('㈱塩釜:機船'!AA70)</f>
        <v>0</v>
      </c>
      <c r="AB70" s="8">
        <f>SUM('㈱塩釜:機船'!AB70)</f>
        <v>0</v>
      </c>
      <c r="AC70" s="9">
        <f>SUM('㈱塩釜:機船'!AC70)</f>
        <v>0</v>
      </c>
      <c r="AD70" s="9">
        <f>SUM('㈱塩釜:機船'!AD70)</f>
        <v>0</v>
      </c>
      <c r="AE70" s="8">
        <f>SUM('㈱塩釜:機船'!AE70)</f>
        <v>0</v>
      </c>
      <c r="AF70" s="9">
        <f>SUM('㈱塩釜:機船'!AF70)</f>
        <v>0</v>
      </c>
      <c r="AG70" s="9">
        <f>SUM('㈱塩釜:機船'!AG70)</f>
        <v>0</v>
      </c>
      <c r="AH70" s="8">
        <f>SUM('㈱塩釜:機船'!AH70)</f>
        <v>0</v>
      </c>
      <c r="AI70" s="9">
        <f>SUM('㈱塩釜:機船'!AI70)</f>
        <v>0</v>
      </c>
      <c r="AJ70" s="9">
        <f>SUM('㈱塩釜:機船'!AJ70)</f>
        <v>0</v>
      </c>
      <c r="AK70" s="8">
        <f>SUM('㈱塩釜:機船'!AK70)</f>
        <v>0</v>
      </c>
      <c r="AL70" s="9">
        <f>SUM('㈱塩釜:機船'!AL70)</f>
        <v>0</v>
      </c>
      <c r="AM70" s="9">
        <f>SUM('㈱塩釜:機船'!AM70)</f>
        <v>0</v>
      </c>
      <c r="AN70" s="325">
        <f>SUM('㈱塩釜:機船'!AN70)</f>
        <v>0</v>
      </c>
      <c r="AO70" s="325">
        <f>SUM('㈱塩釜:機船'!AO70)</f>
        <v>0</v>
      </c>
      <c r="AP70" s="325">
        <f>SUM('㈱塩釜:機船'!AP70)</f>
        <v>0</v>
      </c>
      <c r="AQ70" s="525" t="s">
        <v>97</v>
      </c>
      <c r="AR70" s="526"/>
      <c r="AS70" s="527"/>
      <c r="AT70" s="20"/>
    </row>
    <row r="71" spans="1:46" s="322" customFormat="1" ht="19.5" thickBot="1">
      <c r="A71" s="468" t="s">
        <v>98</v>
      </c>
      <c r="B71" s="469"/>
      <c r="C71" s="431"/>
      <c r="D71" s="325">
        <f>SUM('㈱塩釜:機船'!D71)</f>
        <v>551</v>
      </c>
      <c r="E71" s="325">
        <f>SUM('㈱塩釜:機船'!E71)</f>
        <v>1945.9873</v>
      </c>
      <c r="F71" s="325">
        <f>SUM('㈱塩釜:機船'!F71)</f>
        <v>715111.284</v>
      </c>
      <c r="G71" s="325">
        <f>SUM('㈱塩釜:機船'!G71)</f>
        <v>492</v>
      </c>
      <c r="H71" s="325">
        <f>SUM('㈱塩釜:機船'!H71)</f>
        <v>1418.7358</v>
      </c>
      <c r="I71" s="325">
        <f>SUM('㈱塩釜:機船'!I71)</f>
        <v>415499.4</v>
      </c>
      <c r="J71" s="325">
        <f>SUM('㈱塩釜:機船'!J71)</f>
        <v>620</v>
      </c>
      <c r="K71" s="325">
        <f>SUM('㈱塩釜:機船'!K71)</f>
        <v>1754.1781</v>
      </c>
      <c r="L71" s="325">
        <f>SUM('㈱塩釜:機船'!L71)</f>
        <v>580960.5800000001</v>
      </c>
      <c r="M71" s="325">
        <f>SUM('㈱塩釜:機船'!M71)</f>
        <v>627</v>
      </c>
      <c r="N71" s="325">
        <f>SUM('㈱塩釜:機船'!N71)</f>
        <v>1347.3493</v>
      </c>
      <c r="O71" s="325">
        <f>SUM('㈱塩釜:機船'!O71)</f>
        <v>765634.527</v>
      </c>
      <c r="P71" s="325">
        <f>SUM('㈱塩釜:機船'!P71)</f>
        <v>823</v>
      </c>
      <c r="Q71" s="325">
        <f>SUM('㈱塩釜:機船'!Q71)</f>
        <v>1604.7282</v>
      </c>
      <c r="R71" s="325">
        <f>SUM('㈱塩釜:機船'!R71)</f>
        <v>1010951.8</v>
      </c>
      <c r="S71" s="325">
        <f>SUM('㈱塩釜:機船'!S71)</f>
        <v>832</v>
      </c>
      <c r="T71" s="325">
        <f>SUM('㈱塩釜:機船'!T71)</f>
        <v>2015.6970000000001</v>
      </c>
      <c r="U71" s="325">
        <f>SUM('㈱塩釜:機船'!U71)</f>
        <v>1134425.871</v>
      </c>
      <c r="V71" s="325">
        <f>SUM('㈱塩釜:機船'!V71)</f>
        <v>723</v>
      </c>
      <c r="W71" s="325">
        <f>SUM('㈱塩釜:機船'!W71)</f>
        <v>855.1560999999999</v>
      </c>
      <c r="X71" s="435">
        <f>SUM('㈱塩釜:機船'!X71)</f>
        <v>372631.329</v>
      </c>
      <c r="Y71" s="325">
        <f>SUM('㈱塩釜:機船'!Y71)</f>
        <v>565</v>
      </c>
      <c r="Z71" s="325">
        <f>SUM('㈱塩釜:機船'!Z71)</f>
        <v>1559.71234</v>
      </c>
      <c r="AA71" s="325">
        <f>SUM('㈱塩釜:機船'!AA71)</f>
        <v>1161548.0590000001</v>
      </c>
      <c r="AB71" s="325">
        <f>SUM('㈱塩釜:機船'!AB71)</f>
        <v>659</v>
      </c>
      <c r="AC71" s="325">
        <f>SUM('㈱塩釜:機船'!AC71)</f>
        <v>2128.1265</v>
      </c>
      <c r="AD71" s="325">
        <f>SUM('㈱塩釜:機船'!AD71)</f>
        <v>1136377.8020000001</v>
      </c>
      <c r="AE71" s="325">
        <f>SUM('㈱塩釜:機船'!AE71)</f>
        <v>702</v>
      </c>
      <c r="AF71" s="325">
        <f>SUM('㈱塩釜:機船'!AF71)</f>
        <v>2483.2716299999997</v>
      </c>
      <c r="AG71" s="325">
        <f>SUM('㈱塩釜:機船'!AG71)</f>
        <v>1358924.979</v>
      </c>
      <c r="AH71" s="325">
        <f>SUM('㈱塩釜:機船'!AH71)</f>
        <v>650</v>
      </c>
      <c r="AI71" s="325">
        <f>SUM('㈱塩釜:機船'!AI71)</f>
        <v>2999.7457400000003</v>
      </c>
      <c r="AJ71" s="325">
        <f>SUM('㈱塩釜:機船'!AJ71)</f>
        <v>1118830.321</v>
      </c>
      <c r="AK71" s="325">
        <f>SUM('㈱塩釜:機船'!AK71)</f>
        <v>758</v>
      </c>
      <c r="AL71" s="325">
        <f>SUM('㈱塩釜:機船'!AL71)</f>
        <v>2444.6411200000002</v>
      </c>
      <c r="AM71" s="325">
        <f>SUM('㈱塩釜:機船'!AM71)</f>
        <v>964759.115</v>
      </c>
      <c r="AN71" s="325">
        <f>SUM('㈱塩釜:機船'!AN71)</f>
        <v>8002</v>
      </c>
      <c r="AO71" s="325">
        <f>SUM('㈱塩釜:機船'!AO71)</f>
        <v>22557.32913</v>
      </c>
      <c r="AP71" s="325">
        <f>SUM('㈱塩釜:機船'!AP71)</f>
        <v>10735655.067000002</v>
      </c>
      <c r="AQ71" s="456" t="s">
        <v>98</v>
      </c>
      <c r="AR71" s="457"/>
      <c r="AS71" s="458"/>
      <c r="AT71" s="301"/>
    </row>
    <row r="72" spans="24:44" ht="18.75">
      <c r="X72" s="58" t="s">
        <v>86</v>
      </c>
      <c r="AN72" s="334"/>
      <c r="AR72" s="58" t="s">
        <v>86</v>
      </c>
    </row>
  </sheetData>
  <sheetProtection/>
  <mergeCells count="67">
    <mergeCell ref="AQ70:AS70"/>
    <mergeCell ref="B48:B49"/>
    <mergeCell ref="A71:B71"/>
    <mergeCell ref="AQ71:AS71"/>
    <mergeCell ref="B64:B65"/>
    <mergeCell ref="B66:B67"/>
    <mergeCell ref="AR68:AS69"/>
    <mergeCell ref="AR64:AR65"/>
    <mergeCell ref="AR66:AR67"/>
    <mergeCell ref="A68:B69"/>
    <mergeCell ref="A70:B70"/>
    <mergeCell ref="AR48:AR49"/>
    <mergeCell ref="AR50:AR51"/>
    <mergeCell ref="AR52:AR53"/>
    <mergeCell ref="AR54:AR55"/>
    <mergeCell ref="AR62:AS62"/>
    <mergeCell ref="AR56:AS57"/>
    <mergeCell ref="A56:B57"/>
    <mergeCell ref="AR59:AS59"/>
    <mergeCell ref="A62:B62"/>
    <mergeCell ref="AR44:AR45"/>
    <mergeCell ref="AR46:AR47"/>
    <mergeCell ref="AR32:AR33"/>
    <mergeCell ref="AR34:AR35"/>
    <mergeCell ref="AR36:AR37"/>
    <mergeCell ref="AR38:AR39"/>
    <mergeCell ref="AR40:AR41"/>
    <mergeCell ref="AR28:AR29"/>
    <mergeCell ref="AR30:AR31"/>
    <mergeCell ref="AR42:AR43"/>
    <mergeCell ref="AR10:AR11"/>
    <mergeCell ref="AR12:AR13"/>
    <mergeCell ref="AR18:AR19"/>
    <mergeCell ref="AR20:AR21"/>
    <mergeCell ref="AR22:AR23"/>
    <mergeCell ref="B16:B17"/>
    <mergeCell ref="B14:B15"/>
    <mergeCell ref="AR14:AR15"/>
    <mergeCell ref="AR16:AR17"/>
    <mergeCell ref="AR24:AR25"/>
    <mergeCell ref="AR26:AR27"/>
    <mergeCell ref="B12:B13"/>
    <mergeCell ref="B10:B11"/>
    <mergeCell ref="B8:B9"/>
    <mergeCell ref="B6:B7"/>
    <mergeCell ref="AR6:AR7"/>
    <mergeCell ref="AR8:AR9"/>
    <mergeCell ref="B28:B29"/>
    <mergeCell ref="B26:B27"/>
    <mergeCell ref="B20:B21"/>
    <mergeCell ref="B18:B19"/>
    <mergeCell ref="A1:X1"/>
    <mergeCell ref="A59:B59"/>
    <mergeCell ref="B46:B47"/>
    <mergeCell ref="B44:B45"/>
    <mergeCell ref="B42:B43"/>
    <mergeCell ref="B54:B55"/>
    <mergeCell ref="B52:B53"/>
    <mergeCell ref="B50:B51"/>
    <mergeCell ref="B32:B33"/>
    <mergeCell ref="B30:B31"/>
    <mergeCell ref="B24:B25"/>
    <mergeCell ref="B22:B23"/>
    <mergeCell ref="B40:B41"/>
    <mergeCell ref="B38:B39"/>
    <mergeCell ref="B36:B37"/>
    <mergeCell ref="B34:B35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1"/>
  <sheetViews>
    <sheetView zoomScale="70" zoomScaleNormal="70" zoomScaleSheetLayoutView="55" zoomScalePageLayoutView="0" workbookViewId="0" topLeftCell="A1">
      <pane xSplit="3" ySplit="5" topLeftCell="AF54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J65" sqref="AJ65"/>
    </sheetView>
  </sheetViews>
  <sheetFormatPr defaultColWidth="10.625" defaultRowHeight="13.5"/>
  <cols>
    <col min="1" max="1" width="5.75390625" style="14" customWidth="1"/>
    <col min="2" max="2" width="20.625" style="14" customWidth="1"/>
    <col min="3" max="3" width="9.625" style="14" customWidth="1"/>
    <col min="4" max="4" width="13.50390625" style="153" bestFit="1" customWidth="1"/>
    <col min="5" max="5" width="15.25390625" style="153" customWidth="1"/>
    <col min="6" max="6" width="21.375" style="153" bestFit="1" customWidth="1"/>
    <col min="7" max="8" width="15.375" style="153" bestFit="1" customWidth="1"/>
    <col min="9" max="9" width="18.50390625" style="153" bestFit="1" customWidth="1"/>
    <col min="10" max="10" width="15.375" style="13" bestFit="1" customWidth="1"/>
    <col min="11" max="11" width="16.625" style="13" customWidth="1"/>
    <col min="12" max="12" width="18.25390625" style="13" bestFit="1" customWidth="1"/>
    <col min="13" max="13" width="15.375" style="13" bestFit="1" customWidth="1"/>
    <col min="14" max="14" width="16.625" style="13" customWidth="1"/>
    <col min="15" max="15" width="18.25390625" style="13" bestFit="1" customWidth="1"/>
    <col min="16" max="16" width="15.50390625" style="13" customWidth="1"/>
    <col min="17" max="17" width="16.625" style="13" customWidth="1"/>
    <col min="18" max="18" width="21.125" style="13" bestFit="1" customWidth="1"/>
    <col min="19" max="19" width="13.50390625" style="15" bestFit="1" customWidth="1"/>
    <col min="20" max="20" width="16.625" style="15" customWidth="1"/>
    <col min="21" max="21" width="18.25390625" style="15" bestFit="1" customWidth="1"/>
    <col min="22" max="22" width="15.25390625" style="15" bestFit="1" customWidth="1"/>
    <col min="23" max="23" width="16.625" style="15" customWidth="1"/>
    <col min="24" max="24" width="18.125" style="15" bestFit="1" customWidth="1"/>
    <col min="25" max="25" width="13.375" style="153" bestFit="1" customWidth="1"/>
    <col min="26" max="26" width="16.625" style="153" customWidth="1"/>
    <col min="27" max="27" width="18.125" style="153" bestFit="1" customWidth="1"/>
    <col min="28" max="28" width="15.25390625" style="13" bestFit="1" customWidth="1"/>
    <col min="29" max="29" width="16.625" style="13" customWidth="1"/>
    <col min="30" max="30" width="18.625" style="13" bestFit="1" customWidth="1"/>
    <col min="31" max="31" width="13.50390625" style="13" bestFit="1" customWidth="1"/>
    <col min="32" max="32" width="16.625" style="13" customWidth="1"/>
    <col min="33" max="33" width="18.125" style="13" bestFit="1" customWidth="1"/>
    <col min="34" max="34" width="13.375" style="13" bestFit="1" customWidth="1"/>
    <col min="35" max="35" width="16.625" style="13" customWidth="1"/>
    <col min="36" max="36" width="18.125" style="13" customWidth="1"/>
    <col min="37" max="37" width="16.25390625" style="13" customWidth="1"/>
    <col min="38" max="38" width="16.625" style="13" customWidth="1"/>
    <col min="39" max="39" width="18.125" style="13" bestFit="1" customWidth="1"/>
    <col min="40" max="40" width="15.50390625" style="326" customWidth="1"/>
    <col min="41" max="41" width="18.625" style="326" customWidth="1"/>
    <col min="42" max="42" width="19.25390625" style="326" customWidth="1"/>
    <col min="43" max="43" width="9.50390625" style="14" customWidth="1"/>
    <col min="44" max="44" width="22.625" style="14" customWidth="1"/>
    <col min="45" max="45" width="5.875" style="14" customWidth="1"/>
    <col min="46" max="16384" width="10.625" style="14" customWidth="1"/>
  </cols>
  <sheetData>
    <row r="1" spans="1:24" ht="32.25">
      <c r="A1" s="489"/>
      <c r="B1" s="489"/>
      <c r="C1" s="489"/>
      <c r="D1" s="489" t="s">
        <v>0</v>
      </c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</row>
    <row r="2" spans="1:45" ht="19.5" thickBot="1">
      <c r="A2" s="16" t="s">
        <v>71</v>
      </c>
      <c r="B2" s="16"/>
      <c r="C2" s="16"/>
      <c r="D2" s="120"/>
      <c r="E2" s="120"/>
      <c r="F2" s="120"/>
      <c r="G2" s="120"/>
      <c r="H2" s="120"/>
      <c r="I2" s="120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20" t="s">
        <v>71</v>
      </c>
      <c r="Z2" s="120"/>
      <c r="AA2" s="120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324"/>
      <c r="AO2" s="324"/>
      <c r="AP2" s="324"/>
      <c r="AQ2" s="19"/>
      <c r="AR2" s="20"/>
      <c r="AS2" s="20"/>
    </row>
    <row r="3" spans="1:46" ht="18.75">
      <c r="A3" s="21"/>
      <c r="D3" s="148" t="s">
        <v>2</v>
      </c>
      <c r="E3" s="149"/>
      <c r="F3" s="149"/>
      <c r="G3" s="148" t="s">
        <v>3</v>
      </c>
      <c r="H3" s="149"/>
      <c r="I3" s="149"/>
      <c r="J3" s="22" t="s">
        <v>4</v>
      </c>
      <c r="K3" s="23"/>
      <c r="L3" s="23"/>
      <c r="M3" s="22" t="s">
        <v>5</v>
      </c>
      <c r="N3" s="23"/>
      <c r="O3" s="23"/>
      <c r="P3" s="22" t="s">
        <v>6</v>
      </c>
      <c r="Q3" s="23"/>
      <c r="R3" s="23"/>
      <c r="S3" s="22" t="s">
        <v>7</v>
      </c>
      <c r="T3" s="23"/>
      <c r="U3" s="23"/>
      <c r="V3" s="24" t="s">
        <v>82</v>
      </c>
      <c r="W3" s="59"/>
      <c r="X3" s="60"/>
      <c r="Y3" s="154" t="s">
        <v>9</v>
      </c>
      <c r="Z3" s="149"/>
      <c r="AA3" s="149"/>
      <c r="AB3" s="22" t="s">
        <v>10</v>
      </c>
      <c r="AC3" s="23"/>
      <c r="AD3" s="23"/>
      <c r="AE3" s="22" t="s">
        <v>11</v>
      </c>
      <c r="AF3" s="23"/>
      <c r="AG3" s="23"/>
      <c r="AH3" s="22" t="s">
        <v>12</v>
      </c>
      <c r="AI3" s="23"/>
      <c r="AJ3" s="23"/>
      <c r="AK3" s="22" t="s">
        <v>13</v>
      </c>
      <c r="AL3" s="23"/>
      <c r="AM3" s="23"/>
      <c r="AN3" s="437" t="s">
        <v>14</v>
      </c>
      <c r="AO3" s="328"/>
      <c r="AP3" s="328"/>
      <c r="AQ3" s="25"/>
      <c r="AR3" s="26"/>
      <c r="AS3" s="27"/>
      <c r="AT3" s="20"/>
    </row>
    <row r="4" spans="1:46" ht="18.75">
      <c r="A4" s="21"/>
      <c r="D4" s="150" t="s">
        <v>15</v>
      </c>
      <c r="E4" s="150" t="s">
        <v>16</v>
      </c>
      <c r="F4" s="150" t="s">
        <v>17</v>
      </c>
      <c r="G4" s="150" t="s">
        <v>15</v>
      </c>
      <c r="H4" s="150" t="s">
        <v>16</v>
      </c>
      <c r="I4" s="150" t="s">
        <v>17</v>
      </c>
      <c r="J4" s="29" t="s">
        <v>15</v>
      </c>
      <c r="K4" s="29" t="s">
        <v>16</v>
      </c>
      <c r="L4" s="29" t="s">
        <v>17</v>
      </c>
      <c r="M4" s="29" t="s">
        <v>15</v>
      </c>
      <c r="N4" s="29" t="s">
        <v>16</v>
      </c>
      <c r="O4" s="29" t="s">
        <v>17</v>
      </c>
      <c r="P4" s="29" t="s">
        <v>15</v>
      </c>
      <c r="Q4" s="29" t="s">
        <v>16</v>
      </c>
      <c r="R4" s="29" t="s">
        <v>17</v>
      </c>
      <c r="S4" s="29" t="s">
        <v>15</v>
      </c>
      <c r="T4" s="29" t="s">
        <v>16</v>
      </c>
      <c r="U4" s="29" t="s">
        <v>17</v>
      </c>
      <c r="V4" s="29" t="s">
        <v>15</v>
      </c>
      <c r="W4" s="29" t="s">
        <v>16</v>
      </c>
      <c r="X4" s="61" t="s">
        <v>17</v>
      </c>
      <c r="Y4" s="150" t="s">
        <v>15</v>
      </c>
      <c r="Z4" s="150" t="s">
        <v>16</v>
      </c>
      <c r="AA4" s="150" t="s">
        <v>17</v>
      </c>
      <c r="AB4" s="29" t="s">
        <v>15</v>
      </c>
      <c r="AC4" s="29" t="s">
        <v>16</v>
      </c>
      <c r="AD4" s="29" t="s">
        <v>17</v>
      </c>
      <c r="AE4" s="29" t="s">
        <v>15</v>
      </c>
      <c r="AF4" s="29" t="s">
        <v>16</v>
      </c>
      <c r="AG4" s="29" t="s">
        <v>17</v>
      </c>
      <c r="AH4" s="29" t="s">
        <v>15</v>
      </c>
      <c r="AI4" s="29" t="s">
        <v>16</v>
      </c>
      <c r="AJ4" s="29" t="s">
        <v>17</v>
      </c>
      <c r="AK4" s="29" t="s">
        <v>15</v>
      </c>
      <c r="AL4" s="29" t="s">
        <v>16</v>
      </c>
      <c r="AM4" s="29" t="s">
        <v>17</v>
      </c>
      <c r="AN4" s="330" t="s">
        <v>15</v>
      </c>
      <c r="AO4" s="330" t="s">
        <v>16</v>
      </c>
      <c r="AP4" s="330" t="s">
        <v>17</v>
      </c>
      <c r="AQ4" s="33"/>
      <c r="AR4" s="20"/>
      <c r="AS4" s="34"/>
      <c r="AT4" s="20"/>
    </row>
    <row r="5" spans="1:48" ht="18.75">
      <c r="A5" s="35"/>
      <c r="B5" s="36"/>
      <c r="C5" s="36"/>
      <c r="D5" s="151" t="s">
        <v>18</v>
      </c>
      <c r="E5" s="151" t="s">
        <v>19</v>
      </c>
      <c r="F5" s="151" t="s">
        <v>20</v>
      </c>
      <c r="G5" s="151" t="s">
        <v>18</v>
      </c>
      <c r="H5" s="151" t="s">
        <v>19</v>
      </c>
      <c r="I5" s="151" t="s">
        <v>20</v>
      </c>
      <c r="J5" s="37" t="s">
        <v>18</v>
      </c>
      <c r="K5" s="37" t="s">
        <v>19</v>
      </c>
      <c r="L5" s="99" t="s">
        <v>20</v>
      </c>
      <c r="M5" s="109" t="s">
        <v>18</v>
      </c>
      <c r="N5" s="37" t="s">
        <v>19</v>
      </c>
      <c r="O5" s="99" t="s">
        <v>20</v>
      </c>
      <c r="P5" s="109" t="s">
        <v>18</v>
      </c>
      <c r="Q5" s="37" t="s">
        <v>19</v>
      </c>
      <c r="R5" s="99" t="s">
        <v>20</v>
      </c>
      <c r="S5" s="109" t="s">
        <v>18</v>
      </c>
      <c r="T5" s="37" t="s">
        <v>19</v>
      </c>
      <c r="U5" s="99" t="s">
        <v>20</v>
      </c>
      <c r="V5" s="97" t="s">
        <v>18</v>
      </c>
      <c r="W5" s="37" t="s">
        <v>19</v>
      </c>
      <c r="X5" s="62" t="s">
        <v>20</v>
      </c>
      <c r="Y5" s="151" t="s">
        <v>18</v>
      </c>
      <c r="Z5" s="151" t="s">
        <v>19</v>
      </c>
      <c r="AA5" s="169" t="s">
        <v>20</v>
      </c>
      <c r="AB5" s="109" t="s">
        <v>18</v>
      </c>
      <c r="AC5" s="37" t="s">
        <v>19</v>
      </c>
      <c r="AD5" s="37" t="s">
        <v>20</v>
      </c>
      <c r="AE5" s="37" t="s">
        <v>18</v>
      </c>
      <c r="AF5" s="37" t="s">
        <v>19</v>
      </c>
      <c r="AG5" s="37" t="s">
        <v>20</v>
      </c>
      <c r="AH5" s="37" t="s">
        <v>18</v>
      </c>
      <c r="AI5" s="37" t="s">
        <v>19</v>
      </c>
      <c r="AJ5" s="37" t="s">
        <v>20</v>
      </c>
      <c r="AK5" s="37" t="s">
        <v>18</v>
      </c>
      <c r="AL5" s="37" t="s">
        <v>19</v>
      </c>
      <c r="AM5" s="99" t="s">
        <v>20</v>
      </c>
      <c r="AN5" s="438" t="s">
        <v>18</v>
      </c>
      <c r="AO5" s="332" t="s">
        <v>19</v>
      </c>
      <c r="AP5" s="332" t="s">
        <v>20</v>
      </c>
      <c r="AQ5" s="40"/>
      <c r="AR5" s="36"/>
      <c r="AS5" s="41"/>
      <c r="AT5" s="101"/>
      <c r="AU5" s="20"/>
      <c r="AV5" s="20"/>
    </row>
    <row r="6" spans="1:48" ht="18.75">
      <c r="A6" s="44" t="s">
        <v>21</v>
      </c>
      <c r="B6" s="490" t="s">
        <v>22</v>
      </c>
      <c r="C6" s="63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78"/>
      <c r="Q6" s="78"/>
      <c r="R6" s="122"/>
      <c r="S6" s="80"/>
      <c r="T6" s="80"/>
      <c r="U6" s="80"/>
      <c r="V6" s="78"/>
      <c r="W6" s="78"/>
      <c r="X6" s="78"/>
      <c r="Y6" s="82">
        <v>2</v>
      </c>
      <c r="Z6" s="82">
        <v>127.458</v>
      </c>
      <c r="AA6" s="82">
        <v>94574.067</v>
      </c>
      <c r="AB6" s="80"/>
      <c r="AC6" s="80"/>
      <c r="AD6" s="80"/>
      <c r="AE6" s="80"/>
      <c r="AF6" s="80"/>
      <c r="AG6" s="80"/>
      <c r="AH6" s="82"/>
      <c r="AI6" s="82"/>
      <c r="AJ6" s="82"/>
      <c r="AK6" s="93"/>
      <c r="AL6" s="80"/>
      <c r="AM6" s="121"/>
      <c r="AN6" s="310">
        <f>+D6+G6+J6+M6+P6+S6+V6+Y6+AB6+AE6+AH6+AK6</f>
        <v>2</v>
      </c>
      <c r="AO6" s="311">
        <f>+E6+H6+K6+N6+Q6+T6+W6+Z6+AC6+AF6+AI6+AL6</f>
        <v>127.458</v>
      </c>
      <c r="AP6" s="311">
        <f>+F6+I6+L6+O6+R6+U6+X6+AA6+AD6+AG6+AJ6+AM6</f>
        <v>94574.067</v>
      </c>
      <c r="AQ6" s="42" t="s">
        <v>23</v>
      </c>
      <c r="AR6" s="490" t="s">
        <v>22</v>
      </c>
      <c r="AS6" s="43" t="s">
        <v>21</v>
      </c>
      <c r="AT6" s="20"/>
      <c r="AV6" s="20"/>
    </row>
    <row r="7" spans="1:46" s="77" customFormat="1" ht="18.75">
      <c r="A7" s="161"/>
      <c r="B7" s="491"/>
      <c r="C7" s="146" t="s">
        <v>24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244">
        <v>4</v>
      </c>
      <c r="Q7" s="244">
        <v>190.416</v>
      </c>
      <c r="R7" s="278">
        <v>217454.257</v>
      </c>
      <c r="S7" s="83">
        <v>2</v>
      </c>
      <c r="T7" s="83">
        <v>158.43</v>
      </c>
      <c r="U7" s="83">
        <v>128398.035</v>
      </c>
      <c r="V7" s="244">
        <v>3</v>
      </c>
      <c r="W7" s="244">
        <v>85.133</v>
      </c>
      <c r="X7" s="244">
        <v>98160.627</v>
      </c>
      <c r="Y7" s="83">
        <v>3</v>
      </c>
      <c r="Z7" s="83">
        <v>179.619</v>
      </c>
      <c r="AA7" s="83">
        <v>165210.711</v>
      </c>
      <c r="AB7" s="83">
        <v>3</v>
      </c>
      <c r="AC7" s="83">
        <v>72.951</v>
      </c>
      <c r="AD7" s="83">
        <v>94351.543</v>
      </c>
      <c r="AE7" s="83"/>
      <c r="AF7" s="83"/>
      <c r="AG7" s="83"/>
      <c r="AH7" s="83"/>
      <c r="AI7" s="83"/>
      <c r="AJ7" s="83"/>
      <c r="AK7" s="104"/>
      <c r="AL7" s="83"/>
      <c r="AM7" s="279"/>
      <c r="AN7" s="316">
        <f aca="true" t="shared" si="0" ref="AN7:AN63">+D7+G7+J7+M7+P7+S7+V7+Y7+AB7+AE7+AH7+AK7</f>
        <v>15</v>
      </c>
      <c r="AO7" s="317">
        <f aca="true" t="shared" si="1" ref="AO7:AO63">+E7+H7+K7+N7+Q7+T7+W7+Z7+AC7+AF7+AI7+AL7</f>
        <v>686.549</v>
      </c>
      <c r="AP7" s="317">
        <f aca="true" t="shared" si="2" ref="AP7:AP63">+F7+I7+L7+O7+R7+U7+X7+AA7+AD7+AG7+AJ7+AM7</f>
        <v>703575.173</v>
      </c>
      <c r="AQ7" s="248" t="s">
        <v>24</v>
      </c>
      <c r="AR7" s="491"/>
      <c r="AS7" s="163"/>
      <c r="AT7" s="76"/>
    </row>
    <row r="8" spans="1:46" s="77" customFormat="1" ht="18.75">
      <c r="A8" s="161" t="s">
        <v>25</v>
      </c>
      <c r="B8" s="454" t="s">
        <v>26</v>
      </c>
      <c r="C8" s="74" t="s">
        <v>23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241"/>
      <c r="Q8" s="241"/>
      <c r="R8" s="280"/>
      <c r="S8" s="82"/>
      <c r="T8" s="82"/>
      <c r="U8" s="82"/>
      <c r="V8" s="241"/>
      <c r="W8" s="241"/>
      <c r="X8" s="241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105"/>
      <c r="AL8" s="82"/>
      <c r="AM8" s="281"/>
      <c r="AN8" s="310">
        <f t="shared" si="0"/>
        <v>0</v>
      </c>
      <c r="AO8" s="311">
        <f t="shared" si="1"/>
        <v>0</v>
      </c>
      <c r="AP8" s="311">
        <f t="shared" si="2"/>
        <v>0</v>
      </c>
      <c r="AQ8" s="238" t="s">
        <v>23</v>
      </c>
      <c r="AR8" s="454" t="s">
        <v>26</v>
      </c>
      <c r="AS8" s="163" t="s">
        <v>25</v>
      </c>
      <c r="AT8" s="76"/>
    </row>
    <row r="9" spans="1:46" s="77" customFormat="1" ht="18.75">
      <c r="A9" s="161"/>
      <c r="B9" s="455"/>
      <c r="C9" s="146" t="s">
        <v>24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244"/>
      <c r="Q9" s="244"/>
      <c r="R9" s="278"/>
      <c r="S9" s="83"/>
      <c r="T9" s="83"/>
      <c r="U9" s="83"/>
      <c r="V9" s="244"/>
      <c r="W9" s="244"/>
      <c r="X9" s="244"/>
      <c r="Y9" s="83"/>
      <c r="Z9" s="83"/>
      <c r="AA9" s="83"/>
      <c r="AB9" s="83"/>
      <c r="AC9" s="83"/>
      <c r="AD9" s="83"/>
      <c r="AE9" s="83"/>
      <c r="AF9" s="83"/>
      <c r="AG9" s="83"/>
      <c r="AH9" s="83">
        <v>2</v>
      </c>
      <c r="AI9" s="83">
        <v>254.137</v>
      </c>
      <c r="AJ9" s="83">
        <v>23354.633</v>
      </c>
      <c r="AK9" s="104"/>
      <c r="AL9" s="83"/>
      <c r="AM9" s="279"/>
      <c r="AN9" s="316">
        <f t="shared" si="0"/>
        <v>2</v>
      </c>
      <c r="AO9" s="317">
        <f t="shared" si="1"/>
        <v>254.137</v>
      </c>
      <c r="AP9" s="317">
        <f t="shared" si="2"/>
        <v>23354.633</v>
      </c>
      <c r="AQ9" s="248" t="s">
        <v>24</v>
      </c>
      <c r="AR9" s="455"/>
      <c r="AS9" s="163"/>
      <c r="AT9" s="76"/>
    </row>
    <row r="10" spans="1:46" s="77" customFormat="1" ht="18.75">
      <c r="A10" s="161" t="s">
        <v>27</v>
      </c>
      <c r="B10" s="454" t="s">
        <v>28</v>
      </c>
      <c r="C10" s="74" t="s">
        <v>23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41"/>
      <c r="Q10" s="241"/>
      <c r="R10" s="280"/>
      <c r="S10" s="82"/>
      <c r="T10" s="82"/>
      <c r="U10" s="82"/>
      <c r="V10" s="241"/>
      <c r="W10" s="241"/>
      <c r="X10" s="241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105"/>
      <c r="AL10" s="82"/>
      <c r="AM10" s="281"/>
      <c r="AN10" s="310">
        <f t="shared" si="0"/>
        <v>0</v>
      </c>
      <c r="AO10" s="311">
        <f t="shared" si="1"/>
        <v>0</v>
      </c>
      <c r="AP10" s="311">
        <f t="shared" si="2"/>
        <v>0</v>
      </c>
      <c r="AQ10" s="238" t="s">
        <v>23</v>
      </c>
      <c r="AR10" s="454" t="s">
        <v>28</v>
      </c>
      <c r="AS10" s="163" t="s">
        <v>27</v>
      </c>
      <c r="AT10" s="76"/>
    </row>
    <row r="11" spans="1:46" s="77" customFormat="1" ht="18.75">
      <c r="A11" s="164"/>
      <c r="B11" s="455"/>
      <c r="C11" s="146" t="s">
        <v>24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244"/>
      <c r="Q11" s="244"/>
      <c r="R11" s="278"/>
      <c r="S11" s="83"/>
      <c r="T11" s="83"/>
      <c r="U11" s="83"/>
      <c r="V11" s="244"/>
      <c r="W11" s="244"/>
      <c r="X11" s="244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104"/>
      <c r="AL11" s="83"/>
      <c r="AM11" s="279"/>
      <c r="AN11" s="316">
        <f t="shared" si="0"/>
        <v>0</v>
      </c>
      <c r="AO11" s="317">
        <f t="shared" si="1"/>
        <v>0</v>
      </c>
      <c r="AP11" s="317">
        <f t="shared" si="2"/>
        <v>0</v>
      </c>
      <c r="AQ11" s="251" t="s">
        <v>24</v>
      </c>
      <c r="AR11" s="455"/>
      <c r="AS11" s="166"/>
      <c r="AT11" s="76"/>
    </row>
    <row r="12" spans="1:46" s="77" customFormat="1" ht="18.75">
      <c r="A12" s="161"/>
      <c r="B12" s="454" t="s">
        <v>29</v>
      </c>
      <c r="C12" s="74" t="s">
        <v>23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41"/>
      <c r="Q12" s="241"/>
      <c r="R12" s="280"/>
      <c r="S12" s="82"/>
      <c r="T12" s="82"/>
      <c r="U12" s="82"/>
      <c r="V12" s="241"/>
      <c r="W12" s="241"/>
      <c r="X12" s="241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105"/>
      <c r="AL12" s="82"/>
      <c r="AM12" s="281"/>
      <c r="AN12" s="310">
        <f t="shared" si="0"/>
        <v>0</v>
      </c>
      <c r="AO12" s="311">
        <f t="shared" si="1"/>
        <v>0</v>
      </c>
      <c r="AP12" s="311">
        <f t="shared" si="2"/>
        <v>0</v>
      </c>
      <c r="AQ12" s="238" t="s">
        <v>23</v>
      </c>
      <c r="AR12" s="454" t="s">
        <v>29</v>
      </c>
      <c r="AS12" s="163"/>
      <c r="AT12" s="76"/>
    </row>
    <row r="13" spans="1:46" s="77" customFormat="1" ht="18.75">
      <c r="A13" s="161" t="s">
        <v>30</v>
      </c>
      <c r="B13" s="455"/>
      <c r="C13" s="146" t="s">
        <v>24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244"/>
      <c r="Q13" s="244"/>
      <c r="R13" s="278"/>
      <c r="S13" s="83"/>
      <c r="T13" s="83"/>
      <c r="U13" s="83"/>
      <c r="V13" s="244"/>
      <c r="W13" s="244"/>
      <c r="X13" s="244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104"/>
      <c r="AL13" s="83"/>
      <c r="AM13" s="279"/>
      <c r="AN13" s="316">
        <f t="shared" si="0"/>
        <v>0</v>
      </c>
      <c r="AO13" s="317">
        <f t="shared" si="1"/>
        <v>0</v>
      </c>
      <c r="AP13" s="317">
        <f t="shared" si="2"/>
        <v>0</v>
      </c>
      <c r="AQ13" s="248" t="s">
        <v>24</v>
      </c>
      <c r="AR13" s="455"/>
      <c r="AS13" s="163" t="s">
        <v>30</v>
      </c>
      <c r="AT13" s="76"/>
    </row>
    <row r="14" spans="1:46" s="77" customFormat="1" ht="18.75">
      <c r="A14" s="161"/>
      <c r="B14" s="454" t="s">
        <v>31</v>
      </c>
      <c r="C14" s="74" t="s">
        <v>23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41"/>
      <c r="Q14" s="241"/>
      <c r="R14" s="280"/>
      <c r="S14" s="82"/>
      <c r="T14" s="82"/>
      <c r="U14" s="82"/>
      <c r="V14" s="241"/>
      <c r="W14" s="241"/>
      <c r="X14" s="241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105"/>
      <c r="AL14" s="82"/>
      <c r="AM14" s="281"/>
      <c r="AN14" s="310">
        <f t="shared" si="0"/>
        <v>0</v>
      </c>
      <c r="AO14" s="311">
        <f t="shared" si="1"/>
        <v>0</v>
      </c>
      <c r="AP14" s="311">
        <f t="shared" si="2"/>
        <v>0</v>
      </c>
      <c r="AQ14" s="232" t="s">
        <v>23</v>
      </c>
      <c r="AR14" s="454" t="s">
        <v>31</v>
      </c>
      <c r="AS14" s="163"/>
      <c r="AT14" s="76"/>
    </row>
    <row r="15" spans="1:46" s="77" customFormat="1" ht="18.75">
      <c r="A15" s="161" t="s">
        <v>25</v>
      </c>
      <c r="B15" s="455"/>
      <c r="C15" s="146" t="s">
        <v>24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44"/>
      <c r="Q15" s="244"/>
      <c r="R15" s="278"/>
      <c r="S15" s="83"/>
      <c r="T15" s="83"/>
      <c r="U15" s="83"/>
      <c r="V15" s="244"/>
      <c r="W15" s="244"/>
      <c r="X15" s="244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104"/>
      <c r="AL15" s="83"/>
      <c r="AM15" s="279"/>
      <c r="AN15" s="316">
        <f t="shared" si="0"/>
        <v>0</v>
      </c>
      <c r="AO15" s="317">
        <f t="shared" si="1"/>
        <v>0</v>
      </c>
      <c r="AP15" s="317">
        <f t="shared" si="2"/>
        <v>0</v>
      </c>
      <c r="AQ15" s="253" t="s">
        <v>24</v>
      </c>
      <c r="AR15" s="455"/>
      <c r="AS15" s="163" t="s">
        <v>25</v>
      </c>
      <c r="AT15" s="76"/>
    </row>
    <row r="16" spans="1:46" s="77" customFormat="1" ht="18.75">
      <c r="A16" s="161"/>
      <c r="B16" s="454" t="s">
        <v>32</v>
      </c>
      <c r="C16" s="74" t="s">
        <v>23</v>
      </c>
      <c r="D16" s="7">
        <v>8</v>
      </c>
      <c r="E16" s="7">
        <v>4.609</v>
      </c>
      <c r="F16" s="7">
        <v>2794.052</v>
      </c>
      <c r="G16" s="7">
        <v>9</v>
      </c>
      <c r="H16" s="7">
        <v>5.0396</v>
      </c>
      <c r="I16" s="7">
        <v>3725.515</v>
      </c>
      <c r="J16" s="7">
        <v>12</v>
      </c>
      <c r="K16" s="7">
        <v>7.1566</v>
      </c>
      <c r="L16" s="7">
        <v>5483.462</v>
      </c>
      <c r="M16" s="7">
        <v>10</v>
      </c>
      <c r="N16" s="7">
        <v>6.7994</v>
      </c>
      <c r="O16" s="7">
        <v>4376.193</v>
      </c>
      <c r="P16" s="241">
        <v>13</v>
      </c>
      <c r="Q16" s="241">
        <v>7.569</v>
      </c>
      <c r="R16" s="280">
        <v>2963.015</v>
      </c>
      <c r="S16" s="82">
        <v>13</v>
      </c>
      <c r="T16" s="82">
        <v>8.3448</v>
      </c>
      <c r="U16" s="82">
        <v>2992.849</v>
      </c>
      <c r="V16" s="241">
        <v>1</v>
      </c>
      <c r="W16" s="241">
        <v>0.5874</v>
      </c>
      <c r="X16" s="241">
        <v>229.803</v>
      </c>
      <c r="Y16" s="82"/>
      <c r="Z16" s="82"/>
      <c r="AA16" s="82"/>
      <c r="AB16" s="82">
        <v>12</v>
      </c>
      <c r="AC16" s="82">
        <v>5.1887</v>
      </c>
      <c r="AD16" s="82">
        <v>1904.767</v>
      </c>
      <c r="AE16" s="82">
        <v>12</v>
      </c>
      <c r="AF16" s="82">
        <v>5.9561</v>
      </c>
      <c r="AG16" s="82">
        <v>3207.181</v>
      </c>
      <c r="AH16" s="82">
        <v>12</v>
      </c>
      <c r="AI16" s="82">
        <v>11.0276</v>
      </c>
      <c r="AJ16" s="82">
        <v>4796.283</v>
      </c>
      <c r="AK16" s="105">
        <v>12</v>
      </c>
      <c r="AL16" s="82">
        <v>6.4232</v>
      </c>
      <c r="AM16" s="281">
        <v>3919.821</v>
      </c>
      <c r="AN16" s="310">
        <f t="shared" si="0"/>
        <v>114</v>
      </c>
      <c r="AO16" s="311">
        <f t="shared" si="1"/>
        <v>68.70139999999999</v>
      </c>
      <c r="AP16" s="311">
        <f t="shared" si="2"/>
        <v>36392.941000000006</v>
      </c>
      <c r="AQ16" s="238" t="s">
        <v>23</v>
      </c>
      <c r="AR16" s="454" t="s">
        <v>32</v>
      </c>
      <c r="AS16" s="163"/>
      <c r="AT16" s="76"/>
    </row>
    <row r="17" spans="1:46" s="77" customFormat="1" ht="18.75">
      <c r="A17" s="161" t="s">
        <v>27</v>
      </c>
      <c r="B17" s="455"/>
      <c r="C17" s="146" t="s">
        <v>24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44"/>
      <c r="Q17" s="244"/>
      <c r="R17" s="278"/>
      <c r="S17" s="83"/>
      <c r="T17" s="83"/>
      <c r="U17" s="83"/>
      <c r="V17" s="244"/>
      <c r="W17" s="244"/>
      <c r="X17" s="244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104"/>
      <c r="AL17" s="83"/>
      <c r="AM17" s="279"/>
      <c r="AN17" s="316">
        <f t="shared" si="0"/>
        <v>0</v>
      </c>
      <c r="AO17" s="317">
        <f t="shared" si="1"/>
        <v>0</v>
      </c>
      <c r="AP17" s="317">
        <f t="shared" si="2"/>
        <v>0</v>
      </c>
      <c r="AQ17" s="248" t="s">
        <v>24</v>
      </c>
      <c r="AR17" s="455"/>
      <c r="AS17" s="163" t="s">
        <v>27</v>
      </c>
      <c r="AT17" s="76"/>
    </row>
    <row r="18" spans="1:46" s="77" customFormat="1" ht="18.75">
      <c r="A18" s="161"/>
      <c r="B18" s="454" t="s">
        <v>33</v>
      </c>
      <c r="C18" s="74" t="s">
        <v>23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41"/>
      <c r="Q18" s="241"/>
      <c r="R18" s="280"/>
      <c r="S18" s="82"/>
      <c r="T18" s="82"/>
      <c r="U18" s="82"/>
      <c r="V18" s="241"/>
      <c r="W18" s="241"/>
      <c r="X18" s="241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105"/>
      <c r="AL18" s="82"/>
      <c r="AM18" s="281"/>
      <c r="AN18" s="310">
        <f t="shared" si="0"/>
        <v>0</v>
      </c>
      <c r="AO18" s="311">
        <f t="shared" si="1"/>
        <v>0</v>
      </c>
      <c r="AP18" s="311">
        <f t="shared" si="2"/>
        <v>0</v>
      </c>
      <c r="AQ18" s="238" t="s">
        <v>23</v>
      </c>
      <c r="AR18" s="454" t="s">
        <v>33</v>
      </c>
      <c r="AS18" s="163"/>
      <c r="AT18" s="76"/>
    </row>
    <row r="19" spans="1:46" s="77" customFormat="1" ht="18.75">
      <c r="A19" s="164"/>
      <c r="B19" s="455"/>
      <c r="C19" s="146" t="s">
        <v>24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44"/>
      <c r="Q19" s="244"/>
      <c r="R19" s="278"/>
      <c r="S19" s="83"/>
      <c r="T19" s="83"/>
      <c r="U19" s="83"/>
      <c r="V19" s="244"/>
      <c r="W19" s="244"/>
      <c r="X19" s="244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104"/>
      <c r="AL19" s="83"/>
      <c r="AM19" s="279"/>
      <c r="AN19" s="316">
        <f t="shared" si="0"/>
        <v>0</v>
      </c>
      <c r="AO19" s="317">
        <f t="shared" si="1"/>
        <v>0</v>
      </c>
      <c r="AP19" s="317">
        <f t="shared" si="2"/>
        <v>0</v>
      </c>
      <c r="AQ19" s="251" t="s">
        <v>24</v>
      </c>
      <c r="AR19" s="455"/>
      <c r="AS19" s="166"/>
      <c r="AT19" s="76"/>
    </row>
    <row r="20" spans="1:46" s="77" customFormat="1" ht="18.75">
      <c r="A20" s="161" t="s">
        <v>34</v>
      </c>
      <c r="B20" s="454" t="s">
        <v>35</v>
      </c>
      <c r="C20" s="74" t="s">
        <v>23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41"/>
      <c r="Q20" s="241"/>
      <c r="R20" s="280"/>
      <c r="S20" s="82"/>
      <c r="T20" s="82"/>
      <c r="U20" s="82"/>
      <c r="V20" s="241"/>
      <c r="W20" s="241"/>
      <c r="X20" s="241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105"/>
      <c r="AL20" s="82"/>
      <c r="AM20" s="281"/>
      <c r="AN20" s="310">
        <f t="shared" si="0"/>
        <v>0</v>
      </c>
      <c r="AO20" s="311">
        <f t="shared" si="1"/>
        <v>0</v>
      </c>
      <c r="AP20" s="311">
        <f t="shared" si="2"/>
        <v>0</v>
      </c>
      <c r="AQ20" s="238" t="s">
        <v>23</v>
      </c>
      <c r="AR20" s="454" t="s">
        <v>35</v>
      </c>
      <c r="AS20" s="163" t="s">
        <v>34</v>
      </c>
      <c r="AT20" s="76"/>
    </row>
    <row r="21" spans="1:46" s="77" customFormat="1" ht="18.75">
      <c r="A21" s="161" t="s">
        <v>25</v>
      </c>
      <c r="B21" s="455"/>
      <c r="C21" s="146" t="s">
        <v>24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44"/>
      <c r="Q21" s="244"/>
      <c r="R21" s="278"/>
      <c r="S21" s="83"/>
      <c r="T21" s="83"/>
      <c r="U21" s="83"/>
      <c r="V21" s="244"/>
      <c r="W21" s="244"/>
      <c r="X21" s="244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104"/>
      <c r="AL21" s="83"/>
      <c r="AM21" s="279"/>
      <c r="AN21" s="316">
        <f t="shared" si="0"/>
        <v>0</v>
      </c>
      <c r="AO21" s="317">
        <f t="shared" si="1"/>
        <v>0</v>
      </c>
      <c r="AP21" s="317">
        <f t="shared" si="2"/>
        <v>0</v>
      </c>
      <c r="AQ21" s="248" t="s">
        <v>24</v>
      </c>
      <c r="AR21" s="455"/>
      <c r="AS21" s="163" t="s">
        <v>25</v>
      </c>
      <c r="AT21" s="76"/>
    </row>
    <row r="22" spans="1:46" s="77" customFormat="1" ht="18.75">
      <c r="A22" s="161" t="s">
        <v>27</v>
      </c>
      <c r="B22" s="454" t="s">
        <v>36</v>
      </c>
      <c r="C22" s="74" t="s">
        <v>23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41"/>
      <c r="Q22" s="241"/>
      <c r="R22" s="280"/>
      <c r="S22" s="82"/>
      <c r="T22" s="82"/>
      <c r="U22" s="82"/>
      <c r="V22" s="241"/>
      <c r="W22" s="241"/>
      <c r="X22" s="241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105"/>
      <c r="AL22" s="82"/>
      <c r="AM22" s="281"/>
      <c r="AN22" s="310">
        <f t="shared" si="0"/>
        <v>0</v>
      </c>
      <c r="AO22" s="311">
        <f t="shared" si="1"/>
        <v>0</v>
      </c>
      <c r="AP22" s="311">
        <f t="shared" si="2"/>
        <v>0</v>
      </c>
      <c r="AQ22" s="232" t="s">
        <v>23</v>
      </c>
      <c r="AR22" s="454" t="s">
        <v>36</v>
      </c>
      <c r="AS22" s="163" t="s">
        <v>27</v>
      </c>
      <c r="AT22" s="76"/>
    </row>
    <row r="23" spans="1:46" s="77" customFormat="1" ht="18.75">
      <c r="A23" s="164"/>
      <c r="B23" s="455"/>
      <c r="C23" s="146" t="s">
        <v>24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44"/>
      <c r="Q23" s="244"/>
      <c r="R23" s="278"/>
      <c r="S23" s="83"/>
      <c r="T23" s="83"/>
      <c r="U23" s="83"/>
      <c r="V23" s="244"/>
      <c r="W23" s="244"/>
      <c r="X23" s="244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104"/>
      <c r="AL23" s="83"/>
      <c r="AM23" s="279"/>
      <c r="AN23" s="316">
        <f t="shared" si="0"/>
        <v>0</v>
      </c>
      <c r="AO23" s="317">
        <f t="shared" si="1"/>
        <v>0</v>
      </c>
      <c r="AP23" s="317">
        <f t="shared" si="2"/>
        <v>0</v>
      </c>
      <c r="AQ23" s="165" t="s">
        <v>24</v>
      </c>
      <c r="AR23" s="455"/>
      <c r="AS23" s="166"/>
      <c r="AT23" s="76"/>
    </row>
    <row r="24" spans="1:46" s="77" customFormat="1" ht="18.75">
      <c r="A24" s="161"/>
      <c r="B24" s="454" t="s">
        <v>37</v>
      </c>
      <c r="C24" s="74" t="s">
        <v>23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241"/>
      <c r="Q24" s="241"/>
      <c r="R24" s="280"/>
      <c r="S24" s="82"/>
      <c r="T24" s="82"/>
      <c r="U24" s="82"/>
      <c r="V24" s="241"/>
      <c r="W24" s="241"/>
      <c r="X24" s="241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105"/>
      <c r="AL24" s="82"/>
      <c r="AM24" s="281"/>
      <c r="AN24" s="310">
        <f t="shared" si="0"/>
        <v>0</v>
      </c>
      <c r="AO24" s="311">
        <f t="shared" si="1"/>
        <v>0</v>
      </c>
      <c r="AP24" s="311">
        <f t="shared" si="2"/>
        <v>0</v>
      </c>
      <c r="AQ24" s="238" t="s">
        <v>23</v>
      </c>
      <c r="AR24" s="454" t="s">
        <v>37</v>
      </c>
      <c r="AS24" s="163"/>
      <c r="AT24" s="76"/>
    </row>
    <row r="25" spans="1:46" s="77" customFormat="1" ht="18.75">
      <c r="A25" s="161" t="s">
        <v>38</v>
      </c>
      <c r="B25" s="455"/>
      <c r="C25" s="146" t="s">
        <v>24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244"/>
      <c r="Q25" s="244"/>
      <c r="R25" s="278"/>
      <c r="S25" s="83"/>
      <c r="T25" s="83"/>
      <c r="U25" s="83"/>
      <c r="V25" s="244"/>
      <c r="W25" s="244"/>
      <c r="X25" s="244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104"/>
      <c r="AL25" s="83"/>
      <c r="AM25" s="279"/>
      <c r="AN25" s="316">
        <f t="shared" si="0"/>
        <v>0</v>
      </c>
      <c r="AO25" s="317">
        <f t="shared" si="1"/>
        <v>0</v>
      </c>
      <c r="AP25" s="317">
        <f t="shared" si="2"/>
        <v>0</v>
      </c>
      <c r="AQ25" s="248" t="s">
        <v>24</v>
      </c>
      <c r="AR25" s="455"/>
      <c r="AS25" s="163" t="s">
        <v>38</v>
      </c>
      <c r="AT25" s="76"/>
    </row>
    <row r="26" spans="1:46" s="77" customFormat="1" ht="18.75">
      <c r="A26" s="161"/>
      <c r="B26" s="454" t="s">
        <v>39</v>
      </c>
      <c r="C26" s="74" t="s">
        <v>23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41"/>
      <c r="Q26" s="241"/>
      <c r="R26" s="280"/>
      <c r="S26" s="82"/>
      <c r="T26" s="82"/>
      <c r="U26" s="82"/>
      <c r="V26" s="241"/>
      <c r="W26" s="241"/>
      <c r="X26" s="241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105"/>
      <c r="AL26" s="82"/>
      <c r="AM26" s="281"/>
      <c r="AN26" s="310">
        <f t="shared" si="0"/>
        <v>0</v>
      </c>
      <c r="AO26" s="311">
        <f t="shared" si="1"/>
        <v>0</v>
      </c>
      <c r="AP26" s="311">
        <f t="shared" si="2"/>
        <v>0</v>
      </c>
      <c r="AQ26" s="238" t="s">
        <v>23</v>
      </c>
      <c r="AR26" s="454" t="s">
        <v>39</v>
      </c>
      <c r="AS26" s="163"/>
      <c r="AT26" s="76"/>
    </row>
    <row r="27" spans="1:46" s="77" customFormat="1" ht="18.75">
      <c r="A27" s="161" t="s">
        <v>25</v>
      </c>
      <c r="B27" s="455"/>
      <c r="C27" s="146" t="s">
        <v>24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244"/>
      <c r="Q27" s="244"/>
      <c r="R27" s="278"/>
      <c r="S27" s="83"/>
      <c r="T27" s="83"/>
      <c r="U27" s="83"/>
      <c r="V27" s="244"/>
      <c r="W27" s="244"/>
      <c r="X27" s="244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104"/>
      <c r="AL27" s="83"/>
      <c r="AM27" s="279"/>
      <c r="AN27" s="316">
        <f t="shared" si="0"/>
        <v>0</v>
      </c>
      <c r="AO27" s="317">
        <f t="shared" si="1"/>
        <v>0</v>
      </c>
      <c r="AP27" s="317">
        <f t="shared" si="2"/>
        <v>0</v>
      </c>
      <c r="AQ27" s="253" t="s">
        <v>24</v>
      </c>
      <c r="AR27" s="455"/>
      <c r="AS27" s="163" t="s">
        <v>25</v>
      </c>
      <c r="AT27" s="76"/>
    </row>
    <row r="28" spans="1:46" s="77" customFormat="1" ht="18.75">
      <c r="A28" s="161"/>
      <c r="B28" s="454" t="s">
        <v>40</v>
      </c>
      <c r="C28" s="74" t="s">
        <v>23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241"/>
      <c r="Q28" s="241"/>
      <c r="R28" s="280"/>
      <c r="S28" s="82"/>
      <c r="T28" s="82"/>
      <c r="U28" s="82"/>
      <c r="V28" s="241"/>
      <c r="W28" s="241"/>
      <c r="X28" s="241"/>
      <c r="Y28" s="82"/>
      <c r="Z28" s="82"/>
      <c r="AA28" s="82"/>
      <c r="AB28" s="82"/>
      <c r="AC28" s="82"/>
      <c r="AD28" s="82"/>
      <c r="AE28" s="82"/>
      <c r="AF28" s="82"/>
      <c r="AG28" s="82"/>
      <c r="AH28" s="82">
        <v>1</v>
      </c>
      <c r="AI28" s="82">
        <v>0.0342</v>
      </c>
      <c r="AJ28" s="82">
        <v>36.936</v>
      </c>
      <c r="AK28" s="105"/>
      <c r="AL28" s="82"/>
      <c r="AM28" s="281"/>
      <c r="AN28" s="310">
        <f t="shared" si="0"/>
        <v>1</v>
      </c>
      <c r="AO28" s="311">
        <f t="shared" si="1"/>
        <v>0.0342</v>
      </c>
      <c r="AP28" s="311">
        <f t="shared" si="2"/>
        <v>36.936</v>
      </c>
      <c r="AQ28" s="238" t="s">
        <v>23</v>
      </c>
      <c r="AR28" s="454" t="s">
        <v>40</v>
      </c>
      <c r="AS28" s="163"/>
      <c r="AT28" s="76"/>
    </row>
    <row r="29" spans="1:46" s="77" customFormat="1" ht="18.75">
      <c r="A29" s="161" t="s">
        <v>27</v>
      </c>
      <c r="B29" s="455"/>
      <c r="C29" s="146" t="s">
        <v>24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244"/>
      <c r="Q29" s="244"/>
      <c r="R29" s="278"/>
      <c r="S29" s="83"/>
      <c r="T29" s="83"/>
      <c r="U29" s="83"/>
      <c r="V29" s="244"/>
      <c r="W29" s="244"/>
      <c r="X29" s="244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104"/>
      <c r="AL29" s="83"/>
      <c r="AM29" s="279"/>
      <c r="AN29" s="316">
        <f t="shared" si="0"/>
        <v>0</v>
      </c>
      <c r="AO29" s="317">
        <f t="shared" si="1"/>
        <v>0</v>
      </c>
      <c r="AP29" s="317">
        <f t="shared" si="2"/>
        <v>0</v>
      </c>
      <c r="AQ29" s="248" t="s">
        <v>24</v>
      </c>
      <c r="AR29" s="455"/>
      <c r="AS29" s="163" t="s">
        <v>27</v>
      </c>
      <c r="AT29" s="76"/>
    </row>
    <row r="30" spans="1:46" s="77" customFormat="1" ht="18.75">
      <c r="A30" s="161"/>
      <c r="B30" s="454" t="s">
        <v>41</v>
      </c>
      <c r="C30" s="74" t="s">
        <v>23</v>
      </c>
      <c r="D30" s="7">
        <v>13</v>
      </c>
      <c r="E30" s="7">
        <v>3.2945</v>
      </c>
      <c r="F30" s="7">
        <v>1630.232</v>
      </c>
      <c r="G30" s="7"/>
      <c r="H30" s="7"/>
      <c r="I30" s="7"/>
      <c r="J30" s="7">
        <v>1</v>
      </c>
      <c r="K30" s="7">
        <v>0.1012</v>
      </c>
      <c r="L30" s="7">
        <v>52.277</v>
      </c>
      <c r="M30" s="7">
        <v>23</v>
      </c>
      <c r="N30" s="7">
        <v>2.7223</v>
      </c>
      <c r="O30" s="7">
        <v>1814.871</v>
      </c>
      <c r="P30" s="241">
        <v>62</v>
      </c>
      <c r="Q30" s="241">
        <v>16.4493</v>
      </c>
      <c r="R30" s="280">
        <v>9855.966</v>
      </c>
      <c r="S30" s="82">
        <v>62</v>
      </c>
      <c r="T30" s="82">
        <v>16.1119</v>
      </c>
      <c r="U30" s="82">
        <v>12745.078</v>
      </c>
      <c r="V30" s="241">
        <v>64</v>
      </c>
      <c r="W30" s="241">
        <v>12.1347</v>
      </c>
      <c r="X30" s="241">
        <v>11023.231</v>
      </c>
      <c r="Y30" s="82">
        <v>56</v>
      </c>
      <c r="Z30" s="82">
        <v>8.7441</v>
      </c>
      <c r="AA30" s="82">
        <v>13523.913</v>
      </c>
      <c r="AB30" s="82">
        <v>24</v>
      </c>
      <c r="AC30" s="82">
        <v>2.9352</v>
      </c>
      <c r="AD30" s="82">
        <v>4086.972</v>
      </c>
      <c r="AE30" s="82">
        <v>26</v>
      </c>
      <c r="AF30" s="82">
        <v>1.6169</v>
      </c>
      <c r="AG30" s="82">
        <v>1643.8</v>
      </c>
      <c r="AH30" s="82">
        <v>27</v>
      </c>
      <c r="AI30" s="82">
        <v>1.3619</v>
      </c>
      <c r="AJ30" s="82">
        <v>1187.152</v>
      </c>
      <c r="AK30" s="105">
        <v>43</v>
      </c>
      <c r="AL30" s="82">
        <v>6.735</v>
      </c>
      <c r="AM30" s="281">
        <v>3438.536</v>
      </c>
      <c r="AN30" s="310">
        <f t="shared" si="0"/>
        <v>401</v>
      </c>
      <c r="AO30" s="311">
        <f t="shared" si="1"/>
        <v>72.20700000000001</v>
      </c>
      <c r="AP30" s="311">
        <f t="shared" si="2"/>
        <v>61002.028000000006</v>
      </c>
      <c r="AQ30" s="238" t="s">
        <v>23</v>
      </c>
      <c r="AR30" s="454" t="s">
        <v>41</v>
      </c>
      <c r="AS30" s="162"/>
      <c r="AT30" s="76"/>
    </row>
    <row r="31" spans="1:46" s="77" customFormat="1" ht="18.75">
      <c r="A31" s="164"/>
      <c r="B31" s="455"/>
      <c r="C31" s="146" t="s">
        <v>24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44"/>
      <c r="Q31" s="244"/>
      <c r="R31" s="278"/>
      <c r="S31" s="83"/>
      <c r="T31" s="83"/>
      <c r="U31" s="83"/>
      <c r="V31" s="244"/>
      <c r="W31" s="244"/>
      <c r="X31" s="244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104"/>
      <c r="AL31" s="83"/>
      <c r="AM31" s="279"/>
      <c r="AN31" s="316">
        <f t="shared" si="0"/>
        <v>0</v>
      </c>
      <c r="AO31" s="317">
        <f t="shared" si="1"/>
        <v>0</v>
      </c>
      <c r="AP31" s="317">
        <f t="shared" si="2"/>
        <v>0</v>
      </c>
      <c r="AQ31" s="251" t="s">
        <v>24</v>
      </c>
      <c r="AR31" s="455"/>
      <c r="AS31" s="166"/>
      <c r="AT31" s="76"/>
    </row>
    <row r="32" spans="1:46" s="77" customFormat="1" ht="18.75">
      <c r="A32" s="161" t="s">
        <v>42</v>
      </c>
      <c r="B32" s="454" t="s">
        <v>43</v>
      </c>
      <c r="C32" s="74" t="s">
        <v>23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241"/>
      <c r="Q32" s="241"/>
      <c r="R32" s="280"/>
      <c r="S32" s="82"/>
      <c r="T32" s="82"/>
      <c r="U32" s="82"/>
      <c r="V32" s="241"/>
      <c r="W32" s="241"/>
      <c r="X32" s="241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105"/>
      <c r="AL32" s="82"/>
      <c r="AM32" s="281"/>
      <c r="AN32" s="310">
        <f t="shared" si="0"/>
        <v>0</v>
      </c>
      <c r="AO32" s="311">
        <f t="shared" si="1"/>
        <v>0</v>
      </c>
      <c r="AP32" s="311">
        <f t="shared" si="2"/>
        <v>0</v>
      </c>
      <c r="AQ32" s="254" t="s">
        <v>23</v>
      </c>
      <c r="AR32" s="454" t="s">
        <v>43</v>
      </c>
      <c r="AS32" s="163" t="s">
        <v>42</v>
      </c>
      <c r="AT32" s="76"/>
    </row>
    <row r="33" spans="1:46" s="77" customFormat="1" ht="18.75">
      <c r="A33" s="161" t="s">
        <v>44</v>
      </c>
      <c r="B33" s="455"/>
      <c r="C33" s="146" t="s">
        <v>24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44"/>
      <c r="Q33" s="244"/>
      <c r="R33" s="278"/>
      <c r="S33" s="83"/>
      <c r="T33" s="83"/>
      <c r="U33" s="83"/>
      <c r="V33" s="244"/>
      <c r="W33" s="244"/>
      <c r="X33" s="244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104"/>
      <c r="AL33" s="83"/>
      <c r="AM33" s="279"/>
      <c r="AN33" s="316">
        <f t="shared" si="0"/>
        <v>0</v>
      </c>
      <c r="AO33" s="317">
        <f t="shared" si="1"/>
        <v>0</v>
      </c>
      <c r="AP33" s="317">
        <f t="shared" si="2"/>
        <v>0</v>
      </c>
      <c r="AQ33" s="253" t="s">
        <v>24</v>
      </c>
      <c r="AR33" s="455"/>
      <c r="AS33" s="163" t="s">
        <v>44</v>
      </c>
      <c r="AT33" s="76"/>
    </row>
    <row r="34" spans="1:46" s="77" customFormat="1" ht="18.75">
      <c r="A34" s="161" t="s">
        <v>25</v>
      </c>
      <c r="B34" s="454" t="s">
        <v>45</v>
      </c>
      <c r="C34" s="74" t="s">
        <v>23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241">
        <v>1</v>
      </c>
      <c r="Q34" s="241">
        <v>0.051</v>
      </c>
      <c r="R34" s="280">
        <v>25.79</v>
      </c>
      <c r="S34" s="82"/>
      <c r="T34" s="82"/>
      <c r="U34" s="82"/>
      <c r="V34" s="241">
        <v>1</v>
      </c>
      <c r="W34" s="241">
        <v>0.0231</v>
      </c>
      <c r="X34" s="241">
        <v>35.068</v>
      </c>
      <c r="Y34" s="82"/>
      <c r="Z34" s="82"/>
      <c r="AA34" s="82"/>
      <c r="AB34" s="82"/>
      <c r="AC34" s="82"/>
      <c r="AD34" s="82"/>
      <c r="AE34" s="82"/>
      <c r="AF34" s="82"/>
      <c r="AG34" s="82"/>
      <c r="AH34" s="82">
        <v>1</v>
      </c>
      <c r="AI34" s="82">
        <v>0.0162</v>
      </c>
      <c r="AJ34" s="82">
        <v>18.058</v>
      </c>
      <c r="AK34" s="105">
        <v>2</v>
      </c>
      <c r="AL34" s="82">
        <v>0.1076</v>
      </c>
      <c r="AM34" s="281">
        <v>110.419</v>
      </c>
      <c r="AN34" s="310">
        <f t="shared" si="0"/>
        <v>5</v>
      </c>
      <c r="AO34" s="311">
        <f t="shared" si="1"/>
        <v>0.1979</v>
      </c>
      <c r="AP34" s="311">
        <f t="shared" si="2"/>
        <v>189.33499999999998</v>
      </c>
      <c r="AQ34" s="238" t="s">
        <v>23</v>
      </c>
      <c r="AR34" s="454" t="s">
        <v>45</v>
      </c>
      <c r="AS34" s="163" t="s">
        <v>25</v>
      </c>
      <c r="AT34" s="76"/>
    </row>
    <row r="35" spans="1:46" s="77" customFormat="1" ht="18.75">
      <c r="A35" s="164" t="s">
        <v>27</v>
      </c>
      <c r="B35" s="455"/>
      <c r="C35" s="146" t="s">
        <v>24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244"/>
      <c r="Q35" s="244"/>
      <c r="R35" s="278"/>
      <c r="S35" s="83"/>
      <c r="T35" s="83"/>
      <c r="U35" s="83"/>
      <c r="V35" s="244"/>
      <c r="W35" s="244"/>
      <c r="X35" s="244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104"/>
      <c r="AL35" s="83"/>
      <c r="AM35" s="279"/>
      <c r="AN35" s="316">
        <f t="shared" si="0"/>
        <v>0</v>
      </c>
      <c r="AO35" s="317">
        <f t="shared" si="1"/>
        <v>0</v>
      </c>
      <c r="AP35" s="317">
        <f t="shared" si="2"/>
        <v>0</v>
      </c>
      <c r="AQ35" s="251" t="s">
        <v>24</v>
      </c>
      <c r="AR35" s="455"/>
      <c r="AS35" s="166" t="s">
        <v>27</v>
      </c>
      <c r="AT35" s="76"/>
    </row>
    <row r="36" spans="1:46" s="77" customFormat="1" ht="18.75">
      <c r="A36" s="161" t="s">
        <v>46</v>
      </c>
      <c r="B36" s="454" t="s">
        <v>47</v>
      </c>
      <c r="C36" s="74" t="s">
        <v>23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241"/>
      <c r="Q36" s="241"/>
      <c r="R36" s="280"/>
      <c r="S36" s="82"/>
      <c r="T36" s="82"/>
      <c r="U36" s="82"/>
      <c r="V36" s="241"/>
      <c r="W36" s="241"/>
      <c r="X36" s="241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105"/>
      <c r="AL36" s="82"/>
      <c r="AM36" s="281"/>
      <c r="AN36" s="310">
        <f t="shared" si="0"/>
        <v>0</v>
      </c>
      <c r="AO36" s="311">
        <f t="shared" si="1"/>
        <v>0</v>
      </c>
      <c r="AP36" s="311">
        <f t="shared" si="2"/>
        <v>0</v>
      </c>
      <c r="AQ36" s="254" t="s">
        <v>23</v>
      </c>
      <c r="AR36" s="454" t="s">
        <v>47</v>
      </c>
      <c r="AS36" s="163" t="s">
        <v>46</v>
      </c>
      <c r="AT36" s="76"/>
    </row>
    <row r="37" spans="1:46" s="77" customFormat="1" ht="18.75">
      <c r="A37" s="161" t="s">
        <v>25</v>
      </c>
      <c r="B37" s="455"/>
      <c r="C37" s="146" t="s">
        <v>24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244"/>
      <c r="Q37" s="244"/>
      <c r="R37" s="278"/>
      <c r="S37" s="83"/>
      <c r="T37" s="83"/>
      <c r="U37" s="83"/>
      <c r="V37" s="244"/>
      <c r="W37" s="244"/>
      <c r="X37" s="244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104"/>
      <c r="AL37" s="83"/>
      <c r="AM37" s="279"/>
      <c r="AN37" s="316">
        <f t="shared" si="0"/>
        <v>0</v>
      </c>
      <c r="AO37" s="317">
        <f t="shared" si="1"/>
        <v>0</v>
      </c>
      <c r="AP37" s="317">
        <f t="shared" si="2"/>
        <v>0</v>
      </c>
      <c r="AQ37" s="253" t="s">
        <v>24</v>
      </c>
      <c r="AR37" s="455"/>
      <c r="AS37" s="163" t="s">
        <v>25</v>
      </c>
      <c r="AT37" s="76"/>
    </row>
    <row r="38" spans="1:46" s="77" customFormat="1" ht="18.75">
      <c r="A38" s="161" t="s">
        <v>27</v>
      </c>
      <c r="B38" s="454" t="s">
        <v>48</v>
      </c>
      <c r="C38" s="74" t="s">
        <v>23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41"/>
      <c r="Q38" s="241"/>
      <c r="R38" s="280"/>
      <c r="S38" s="82"/>
      <c r="T38" s="82"/>
      <c r="U38" s="82"/>
      <c r="V38" s="241"/>
      <c r="W38" s="241"/>
      <c r="X38" s="241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105"/>
      <c r="AL38" s="82"/>
      <c r="AM38" s="281"/>
      <c r="AN38" s="310">
        <f t="shared" si="0"/>
        <v>0</v>
      </c>
      <c r="AO38" s="311">
        <f t="shared" si="1"/>
        <v>0</v>
      </c>
      <c r="AP38" s="311">
        <f t="shared" si="2"/>
        <v>0</v>
      </c>
      <c r="AQ38" s="232" t="s">
        <v>23</v>
      </c>
      <c r="AR38" s="454" t="s">
        <v>48</v>
      </c>
      <c r="AS38" s="163" t="s">
        <v>27</v>
      </c>
      <c r="AT38" s="76"/>
    </row>
    <row r="39" spans="1:46" s="77" customFormat="1" ht="18.75">
      <c r="A39" s="164" t="s">
        <v>49</v>
      </c>
      <c r="B39" s="455"/>
      <c r="C39" s="146" t="s">
        <v>24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244"/>
      <c r="Q39" s="244"/>
      <c r="R39" s="278"/>
      <c r="S39" s="83"/>
      <c r="T39" s="83"/>
      <c r="U39" s="83"/>
      <c r="V39" s="244"/>
      <c r="W39" s="244"/>
      <c r="X39" s="244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104"/>
      <c r="AL39" s="83"/>
      <c r="AM39" s="279"/>
      <c r="AN39" s="316">
        <f t="shared" si="0"/>
        <v>0</v>
      </c>
      <c r="AO39" s="317">
        <f t="shared" si="1"/>
        <v>0</v>
      </c>
      <c r="AP39" s="317">
        <f t="shared" si="2"/>
        <v>0</v>
      </c>
      <c r="AQ39" s="165" t="s">
        <v>24</v>
      </c>
      <c r="AR39" s="455"/>
      <c r="AS39" s="166" t="s">
        <v>49</v>
      </c>
      <c r="AT39" s="76"/>
    </row>
    <row r="40" spans="1:46" s="77" customFormat="1" ht="18.75">
      <c r="A40" s="161"/>
      <c r="B40" s="454" t="s">
        <v>50</v>
      </c>
      <c r="C40" s="74" t="s">
        <v>23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241"/>
      <c r="Q40" s="241"/>
      <c r="R40" s="280"/>
      <c r="S40" s="82"/>
      <c r="T40" s="82"/>
      <c r="U40" s="82"/>
      <c r="V40" s="241"/>
      <c r="W40" s="241"/>
      <c r="X40" s="241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105"/>
      <c r="AL40" s="82"/>
      <c r="AM40" s="281"/>
      <c r="AN40" s="310">
        <f t="shared" si="0"/>
        <v>0</v>
      </c>
      <c r="AO40" s="311">
        <f t="shared" si="1"/>
        <v>0</v>
      </c>
      <c r="AP40" s="311">
        <f t="shared" si="2"/>
        <v>0</v>
      </c>
      <c r="AQ40" s="238" t="s">
        <v>23</v>
      </c>
      <c r="AR40" s="454" t="s">
        <v>50</v>
      </c>
      <c r="AS40" s="163"/>
      <c r="AT40" s="76"/>
    </row>
    <row r="41" spans="1:46" s="77" customFormat="1" ht="18.75">
      <c r="A41" s="161" t="s">
        <v>51</v>
      </c>
      <c r="B41" s="455"/>
      <c r="C41" s="146" t="s">
        <v>24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244"/>
      <c r="Q41" s="244"/>
      <c r="R41" s="278"/>
      <c r="S41" s="83"/>
      <c r="T41" s="83"/>
      <c r="U41" s="83"/>
      <c r="V41" s="244"/>
      <c r="W41" s="244"/>
      <c r="X41" s="244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104"/>
      <c r="AL41" s="83"/>
      <c r="AM41" s="279"/>
      <c r="AN41" s="316">
        <f t="shared" si="0"/>
        <v>0</v>
      </c>
      <c r="AO41" s="317">
        <f t="shared" si="1"/>
        <v>0</v>
      </c>
      <c r="AP41" s="317">
        <f t="shared" si="2"/>
        <v>0</v>
      </c>
      <c r="AQ41" s="248" t="s">
        <v>24</v>
      </c>
      <c r="AR41" s="455"/>
      <c r="AS41" s="163" t="s">
        <v>51</v>
      </c>
      <c r="AT41" s="76"/>
    </row>
    <row r="42" spans="1:46" s="77" customFormat="1" ht="18.75">
      <c r="A42" s="161"/>
      <c r="B42" s="454" t="s">
        <v>52</v>
      </c>
      <c r="C42" s="74" t="s">
        <v>23</v>
      </c>
      <c r="D42" s="7"/>
      <c r="E42" s="7"/>
      <c r="F42" s="7"/>
      <c r="G42" s="7"/>
      <c r="H42" s="7"/>
      <c r="I42" s="7"/>
      <c r="J42" s="7">
        <v>2</v>
      </c>
      <c r="K42" s="7">
        <v>19.0522</v>
      </c>
      <c r="L42" s="7">
        <v>9619.251</v>
      </c>
      <c r="M42" s="7">
        <v>4</v>
      </c>
      <c r="N42" s="7">
        <v>32.7264</v>
      </c>
      <c r="O42" s="7">
        <v>22124.996</v>
      </c>
      <c r="P42" s="241">
        <v>3</v>
      </c>
      <c r="Q42" s="241">
        <v>36.893</v>
      </c>
      <c r="R42" s="280">
        <v>14342.51</v>
      </c>
      <c r="S42" s="82">
        <v>1</v>
      </c>
      <c r="T42" s="82">
        <v>3.9214</v>
      </c>
      <c r="U42" s="82">
        <v>2565.868</v>
      </c>
      <c r="V42" s="241">
        <v>1</v>
      </c>
      <c r="W42" s="241">
        <v>16.4284</v>
      </c>
      <c r="X42" s="241">
        <v>6424.6</v>
      </c>
      <c r="Y42" s="82">
        <v>2</v>
      </c>
      <c r="Z42" s="82">
        <v>15.2036</v>
      </c>
      <c r="AA42" s="82">
        <v>8396.495</v>
      </c>
      <c r="AB42" s="82">
        <v>1</v>
      </c>
      <c r="AC42" s="82">
        <v>6.6346</v>
      </c>
      <c r="AD42" s="82">
        <v>3514.46</v>
      </c>
      <c r="AE42" s="82">
        <v>1</v>
      </c>
      <c r="AF42" s="82">
        <v>13.4702</v>
      </c>
      <c r="AG42" s="82">
        <v>13337.603</v>
      </c>
      <c r="AH42" s="82">
        <v>1</v>
      </c>
      <c r="AI42" s="82">
        <v>8.1936</v>
      </c>
      <c r="AJ42" s="82">
        <v>7740.267</v>
      </c>
      <c r="AK42" s="105">
        <v>1</v>
      </c>
      <c r="AL42" s="82">
        <v>9.177</v>
      </c>
      <c r="AM42" s="281">
        <v>7140.813</v>
      </c>
      <c r="AN42" s="310">
        <f t="shared" si="0"/>
        <v>17</v>
      </c>
      <c r="AO42" s="311">
        <f t="shared" si="1"/>
        <v>161.7004</v>
      </c>
      <c r="AP42" s="311">
        <f t="shared" si="2"/>
        <v>95206.86300000001</v>
      </c>
      <c r="AQ42" s="232" t="s">
        <v>23</v>
      </c>
      <c r="AR42" s="454" t="s">
        <v>52</v>
      </c>
      <c r="AS42" s="163"/>
      <c r="AT42" s="76"/>
    </row>
    <row r="43" spans="1:46" s="77" customFormat="1" ht="18.75">
      <c r="A43" s="161" t="s">
        <v>53</v>
      </c>
      <c r="B43" s="455"/>
      <c r="C43" s="146" t="s">
        <v>24</v>
      </c>
      <c r="D43" s="6">
        <v>9</v>
      </c>
      <c r="E43" s="6">
        <v>119.0762</v>
      </c>
      <c r="F43" s="6">
        <v>81406.133</v>
      </c>
      <c r="G43" s="6">
        <v>13</v>
      </c>
      <c r="H43" s="6">
        <v>209.6748</v>
      </c>
      <c r="I43" s="6">
        <v>130298.327</v>
      </c>
      <c r="J43" s="6">
        <v>21</v>
      </c>
      <c r="K43" s="6">
        <v>295.8688</v>
      </c>
      <c r="L43" s="6">
        <v>168693.837</v>
      </c>
      <c r="M43" s="6">
        <v>22</v>
      </c>
      <c r="N43" s="6">
        <v>255.7394</v>
      </c>
      <c r="O43" s="6">
        <v>171554.203</v>
      </c>
      <c r="P43" s="244">
        <v>22</v>
      </c>
      <c r="Q43" s="244">
        <v>308.8166</v>
      </c>
      <c r="R43" s="278">
        <v>143007.709</v>
      </c>
      <c r="S43" s="83">
        <v>6</v>
      </c>
      <c r="T43" s="83">
        <v>35.1458</v>
      </c>
      <c r="U43" s="83">
        <v>16370.535</v>
      </c>
      <c r="V43" s="244">
        <v>1</v>
      </c>
      <c r="W43" s="244">
        <v>17.0712</v>
      </c>
      <c r="X43" s="244">
        <v>6993.309</v>
      </c>
      <c r="Y43" s="83">
        <v>17</v>
      </c>
      <c r="Z43" s="83">
        <v>161.6318</v>
      </c>
      <c r="AA43" s="83">
        <v>141995.282</v>
      </c>
      <c r="AB43" s="83">
        <v>24</v>
      </c>
      <c r="AC43" s="83">
        <v>171.3</v>
      </c>
      <c r="AD43" s="83">
        <v>145579.448</v>
      </c>
      <c r="AE43" s="83">
        <v>32</v>
      </c>
      <c r="AF43" s="83">
        <v>293.4662</v>
      </c>
      <c r="AG43" s="83">
        <v>307323.117</v>
      </c>
      <c r="AH43" s="83">
        <v>22</v>
      </c>
      <c r="AI43" s="83">
        <v>194.6512</v>
      </c>
      <c r="AJ43" s="83">
        <v>201118.59</v>
      </c>
      <c r="AK43" s="104">
        <v>25</v>
      </c>
      <c r="AL43" s="83">
        <v>317.2974</v>
      </c>
      <c r="AM43" s="279">
        <v>248698.086</v>
      </c>
      <c r="AN43" s="316">
        <f t="shared" si="0"/>
        <v>214</v>
      </c>
      <c r="AO43" s="317">
        <f t="shared" si="1"/>
        <v>2379.7394</v>
      </c>
      <c r="AP43" s="317">
        <f t="shared" si="2"/>
        <v>1763038.5760000004</v>
      </c>
      <c r="AQ43" s="238" t="s">
        <v>24</v>
      </c>
      <c r="AR43" s="455"/>
      <c r="AS43" s="163" t="s">
        <v>53</v>
      </c>
      <c r="AT43" s="76"/>
    </row>
    <row r="44" spans="1:46" s="77" customFormat="1" ht="18.75">
      <c r="A44" s="161"/>
      <c r="B44" s="454" t="s">
        <v>54</v>
      </c>
      <c r="C44" s="74" t="s">
        <v>23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41"/>
      <c r="Q44" s="241"/>
      <c r="R44" s="280"/>
      <c r="S44" s="82"/>
      <c r="T44" s="82"/>
      <c r="U44" s="82"/>
      <c r="V44" s="241"/>
      <c r="W44" s="241"/>
      <c r="X44" s="241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105"/>
      <c r="AL44" s="82"/>
      <c r="AM44" s="281"/>
      <c r="AN44" s="310">
        <f t="shared" si="0"/>
        <v>0</v>
      </c>
      <c r="AO44" s="311">
        <f t="shared" si="1"/>
        <v>0</v>
      </c>
      <c r="AP44" s="311">
        <f t="shared" si="2"/>
        <v>0</v>
      </c>
      <c r="AQ44" s="260" t="s">
        <v>23</v>
      </c>
      <c r="AR44" s="454" t="s">
        <v>54</v>
      </c>
      <c r="AS44" s="163"/>
      <c r="AT44" s="76"/>
    </row>
    <row r="45" spans="1:46" s="77" customFormat="1" ht="18.75">
      <c r="A45" s="161" t="s">
        <v>27</v>
      </c>
      <c r="B45" s="455"/>
      <c r="C45" s="146" t="s">
        <v>24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244"/>
      <c r="Q45" s="244"/>
      <c r="R45" s="278"/>
      <c r="S45" s="83"/>
      <c r="T45" s="83"/>
      <c r="U45" s="83"/>
      <c r="V45" s="244"/>
      <c r="W45" s="244"/>
      <c r="X45" s="244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104"/>
      <c r="AL45" s="83"/>
      <c r="AM45" s="279"/>
      <c r="AN45" s="316">
        <f t="shared" si="0"/>
        <v>0</v>
      </c>
      <c r="AO45" s="317">
        <f t="shared" si="1"/>
        <v>0</v>
      </c>
      <c r="AP45" s="317">
        <f t="shared" si="2"/>
        <v>0</v>
      </c>
      <c r="AQ45" s="248" t="s">
        <v>24</v>
      </c>
      <c r="AR45" s="455"/>
      <c r="AS45" s="261" t="s">
        <v>27</v>
      </c>
      <c r="AT45" s="76"/>
    </row>
    <row r="46" spans="1:46" s="77" customFormat="1" ht="18.75">
      <c r="A46" s="161"/>
      <c r="B46" s="454" t="s">
        <v>55</v>
      </c>
      <c r="C46" s="74" t="s">
        <v>23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41"/>
      <c r="Q46" s="241"/>
      <c r="R46" s="280"/>
      <c r="S46" s="82"/>
      <c r="T46" s="82"/>
      <c r="U46" s="82"/>
      <c r="V46" s="241"/>
      <c r="W46" s="241"/>
      <c r="X46" s="241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105"/>
      <c r="AL46" s="82"/>
      <c r="AM46" s="281"/>
      <c r="AN46" s="310">
        <f t="shared" si="0"/>
        <v>0</v>
      </c>
      <c r="AO46" s="311">
        <f t="shared" si="1"/>
        <v>0</v>
      </c>
      <c r="AP46" s="311">
        <f t="shared" si="2"/>
        <v>0</v>
      </c>
      <c r="AQ46" s="232" t="s">
        <v>23</v>
      </c>
      <c r="AR46" s="454" t="s">
        <v>55</v>
      </c>
      <c r="AS46" s="261"/>
      <c r="AT46" s="76"/>
    </row>
    <row r="47" spans="1:46" s="77" customFormat="1" ht="18.75">
      <c r="A47" s="164"/>
      <c r="B47" s="455"/>
      <c r="C47" s="146" t="s">
        <v>24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244"/>
      <c r="Q47" s="244"/>
      <c r="R47" s="278"/>
      <c r="S47" s="83"/>
      <c r="T47" s="83"/>
      <c r="U47" s="83"/>
      <c r="V47" s="244"/>
      <c r="W47" s="244"/>
      <c r="X47" s="244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104"/>
      <c r="AL47" s="83"/>
      <c r="AM47" s="279"/>
      <c r="AN47" s="316">
        <f t="shared" si="0"/>
        <v>0</v>
      </c>
      <c r="AO47" s="317">
        <f t="shared" si="1"/>
        <v>0</v>
      </c>
      <c r="AP47" s="317">
        <f t="shared" si="2"/>
        <v>0</v>
      </c>
      <c r="AQ47" s="165" t="s">
        <v>24</v>
      </c>
      <c r="AR47" s="455"/>
      <c r="AS47" s="144"/>
      <c r="AT47" s="76"/>
    </row>
    <row r="48" spans="1:46" s="77" customFormat="1" ht="18.75">
      <c r="A48" s="161"/>
      <c r="B48" s="454" t="s">
        <v>56</v>
      </c>
      <c r="C48" s="74" t="s">
        <v>23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41"/>
      <c r="Q48" s="241"/>
      <c r="R48" s="280"/>
      <c r="S48" s="82"/>
      <c r="T48" s="82"/>
      <c r="U48" s="82"/>
      <c r="V48" s="241"/>
      <c r="W48" s="241"/>
      <c r="X48" s="241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105"/>
      <c r="AL48" s="82"/>
      <c r="AM48" s="281"/>
      <c r="AN48" s="310">
        <f t="shared" si="0"/>
        <v>0</v>
      </c>
      <c r="AO48" s="311">
        <f t="shared" si="1"/>
        <v>0</v>
      </c>
      <c r="AP48" s="311">
        <f t="shared" si="2"/>
        <v>0</v>
      </c>
      <c r="AQ48" s="254" t="s">
        <v>23</v>
      </c>
      <c r="AR48" s="454" t="s">
        <v>56</v>
      </c>
      <c r="AS48" s="261"/>
      <c r="AT48" s="76"/>
    </row>
    <row r="49" spans="1:46" s="77" customFormat="1" ht="18.75">
      <c r="A49" s="161" t="s">
        <v>57</v>
      </c>
      <c r="B49" s="455"/>
      <c r="C49" s="146" t="s">
        <v>24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44"/>
      <c r="Q49" s="244"/>
      <c r="R49" s="278"/>
      <c r="S49" s="83"/>
      <c r="T49" s="83"/>
      <c r="U49" s="83"/>
      <c r="V49" s="244"/>
      <c r="W49" s="244"/>
      <c r="X49" s="244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104"/>
      <c r="AL49" s="83"/>
      <c r="AM49" s="279"/>
      <c r="AN49" s="316">
        <f t="shared" si="0"/>
        <v>0</v>
      </c>
      <c r="AO49" s="317">
        <f t="shared" si="1"/>
        <v>0</v>
      </c>
      <c r="AP49" s="317">
        <f t="shared" si="2"/>
        <v>0</v>
      </c>
      <c r="AQ49" s="253" t="s">
        <v>24</v>
      </c>
      <c r="AR49" s="455"/>
      <c r="AS49" s="261" t="s">
        <v>57</v>
      </c>
      <c r="AT49" s="76"/>
    </row>
    <row r="50" spans="1:46" s="77" customFormat="1" ht="18.75">
      <c r="A50" s="161"/>
      <c r="B50" s="454" t="s">
        <v>58</v>
      </c>
      <c r="C50" s="74" t="s">
        <v>23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41"/>
      <c r="Q50" s="241"/>
      <c r="R50" s="280"/>
      <c r="S50" s="82"/>
      <c r="T50" s="82"/>
      <c r="U50" s="82"/>
      <c r="V50" s="241"/>
      <c r="W50" s="241"/>
      <c r="X50" s="241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105"/>
      <c r="AL50" s="82"/>
      <c r="AM50" s="281"/>
      <c r="AN50" s="310">
        <f t="shared" si="0"/>
        <v>0</v>
      </c>
      <c r="AO50" s="311">
        <f t="shared" si="1"/>
        <v>0</v>
      </c>
      <c r="AP50" s="311">
        <f t="shared" si="2"/>
        <v>0</v>
      </c>
      <c r="AQ50" s="232" t="s">
        <v>23</v>
      </c>
      <c r="AR50" s="454" t="s">
        <v>58</v>
      </c>
      <c r="AS50" s="162"/>
      <c r="AT50" s="76"/>
    </row>
    <row r="51" spans="1:46" s="77" customFormat="1" ht="18.75">
      <c r="A51" s="161"/>
      <c r="B51" s="455"/>
      <c r="C51" s="146" t="s">
        <v>24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244"/>
      <c r="Q51" s="244"/>
      <c r="R51" s="278"/>
      <c r="S51" s="83"/>
      <c r="T51" s="83"/>
      <c r="U51" s="83"/>
      <c r="V51" s="244"/>
      <c r="W51" s="244"/>
      <c r="X51" s="244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104"/>
      <c r="AL51" s="83"/>
      <c r="AM51" s="279"/>
      <c r="AN51" s="316">
        <f t="shared" si="0"/>
        <v>0</v>
      </c>
      <c r="AO51" s="317">
        <f t="shared" si="1"/>
        <v>0</v>
      </c>
      <c r="AP51" s="317">
        <f t="shared" si="2"/>
        <v>0</v>
      </c>
      <c r="AQ51" s="253" t="s">
        <v>24</v>
      </c>
      <c r="AR51" s="455"/>
      <c r="AS51" s="261"/>
      <c r="AT51" s="76"/>
    </row>
    <row r="52" spans="1:46" s="77" customFormat="1" ht="18.75">
      <c r="A52" s="161"/>
      <c r="B52" s="454" t="s">
        <v>59</v>
      </c>
      <c r="C52" s="74" t="s">
        <v>23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41"/>
      <c r="Q52" s="241"/>
      <c r="R52" s="280"/>
      <c r="S52" s="82"/>
      <c r="T52" s="82"/>
      <c r="U52" s="82"/>
      <c r="V52" s="241"/>
      <c r="W52" s="241"/>
      <c r="X52" s="241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105"/>
      <c r="AL52" s="82"/>
      <c r="AM52" s="281"/>
      <c r="AN52" s="310">
        <f t="shared" si="0"/>
        <v>0</v>
      </c>
      <c r="AO52" s="311">
        <f t="shared" si="1"/>
        <v>0</v>
      </c>
      <c r="AP52" s="311">
        <f t="shared" si="2"/>
        <v>0</v>
      </c>
      <c r="AQ52" s="238" t="s">
        <v>23</v>
      </c>
      <c r="AR52" s="454" t="s">
        <v>59</v>
      </c>
      <c r="AS52" s="261"/>
      <c r="AT52" s="76"/>
    </row>
    <row r="53" spans="1:46" s="77" customFormat="1" ht="18.75">
      <c r="A53" s="161" t="s">
        <v>27</v>
      </c>
      <c r="B53" s="455"/>
      <c r="C53" s="146" t="s">
        <v>24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244"/>
      <c r="Q53" s="244"/>
      <c r="R53" s="278"/>
      <c r="S53" s="83"/>
      <c r="T53" s="83"/>
      <c r="U53" s="83"/>
      <c r="V53" s="244"/>
      <c r="W53" s="244"/>
      <c r="X53" s="244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104"/>
      <c r="AL53" s="83"/>
      <c r="AM53" s="279"/>
      <c r="AN53" s="316">
        <f t="shared" si="0"/>
        <v>0</v>
      </c>
      <c r="AO53" s="317">
        <f t="shared" si="1"/>
        <v>0</v>
      </c>
      <c r="AP53" s="317">
        <f t="shared" si="2"/>
        <v>0</v>
      </c>
      <c r="AQ53" s="248" t="s">
        <v>24</v>
      </c>
      <c r="AR53" s="455"/>
      <c r="AS53" s="261" t="s">
        <v>27</v>
      </c>
      <c r="AT53" s="76"/>
    </row>
    <row r="54" spans="1:46" s="77" customFormat="1" ht="18.75">
      <c r="A54" s="161"/>
      <c r="B54" s="454" t="s">
        <v>60</v>
      </c>
      <c r="C54" s="74" t="s">
        <v>23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241"/>
      <c r="Q54" s="241"/>
      <c r="R54" s="280"/>
      <c r="S54" s="82"/>
      <c r="T54" s="82"/>
      <c r="U54" s="82"/>
      <c r="V54" s="241"/>
      <c r="W54" s="241"/>
      <c r="X54" s="241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105"/>
      <c r="AL54" s="82"/>
      <c r="AM54" s="281"/>
      <c r="AN54" s="310">
        <f t="shared" si="0"/>
        <v>0</v>
      </c>
      <c r="AO54" s="311">
        <f t="shared" si="1"/>
        <v>0</v>
      </c>
      <c r="AP54" s="311">
        <f t="shared" si="2"/>
        <v>0</v>
      </c>
      <c r="AQ54" s="238" t="s">
        <v>23</v>
      </c>
      <c r="AR54" s="454" t="s">
        <v>60</v>
      </c>
      <c r="AS54" s="163"/>
      <c r="AT54" s="76"/>
    </row>
    <row r="55" spans="1:46" s="77" customFormat="1" ht="18.75">
      <c r="A55" s="164"/>
      <c r="B55" s="455"/>
      <c r="C55" s="146" t="s">
        <v>24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244"/>
      <c r="Q55" s="244"/>
      <c r="R55" s="278"/>
      <c r="S55" s="83"/>
      <c r="T55" s="83"/>
      <c r="U55" s="83"/>
      <c r="V55" s="244"/>
      <c r="W55" s="244"/>
      <c r="X55" s="244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104"/>
      <c r="AL55" s="83"/>
      <c r="AM55" s="279"/>
      <c r="AN55" s="316">
        <f t="shared" si="0"/>
        <v>0</v>
      </c>
      <c r="AO55" s="317">
        <f t="shared" si="1"/>
        <v>0</v>
      </c>
      <c r="AP55" s="317">
        <f t="shared" si="2"/>
        <v>0</v>
      </c>
      <c r="AQ55" s="251" t="s">
        <v>24</v>
      </c>
      <c r="AR55" s="455"/>
      <c r="AS55" s="166"/>
      <c r="AT55" s="76"/>
    </row>
    <row r="56" spans="1:46" s="77" customFormat="1" ht="18.75">
      <c r="A56" s="474" t="s">
        <v>99</v>
      </c>
      <c r="B56" s="475" t="s">
        <v>61</v>
      </c>
      <c r="C56" s="74" t="s">
        <v>23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41"/>
      <c r="Q56" s="241"/>
      <c r="R56" s="280"/>
      <c r="S56" s="82"/>
      <c r="T56" s="82"/>
      <c r="U56" s="82"/>
      <c r="V56" s="241"/>
      <c r="W56" s="241"/>
      <c r="X56" s="241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105"/>
      <c r="AL56" s="82"/>
      <c r="AM56" s="281"/>
      <c r="AN56" s="310">
        <f t="shared" si="0"/>
        <v>0</v>
      </c>
      <c r="AO56" s="311">
        <f t="shared" si="1"/>
        <v>0</v>
      </c>
      <c r="AP56" s="311">
        <f t="shared" si="2"/>
        <v>0</v>
      </c>
      <c r="AQ56" s="115" t="s">
        <v>23</v>
      </c>
      <c r="AR56" s="480" t="s">
        <v>61</v>
      </c>
      <c r="AS56" s="481" t="s">
        <v>0</v>
      </c>
      <c r="AT56" s="76"/>
    </row>
    <row r="57" spans="1:46" s="77" customFormat="1" ht="18.75">
      <c r="A57" s="476"/>
      <c r="B57" s="477"/>
      <c r="C57" s="146" t="s">
        <v>24</v>
      </c>
      <c r="D57" s="6"/>
      <c r="E57" s="6"/>
      <c r="F57" s="6"/>
      <c r="G57" s="6"/>
      <c r="H57" s="6"/>
      <c r="I57" s="160"/>
      <c r="J57" s="95"/>
      <c r="K57" s="6"/>
      <c r="L57" s="6"/>
      <c r="M57" s="6"/>
      <c r="N57" s="6"/>
      <c r="O57" s="6"/>
      <c r="P57" s="244"/>
      <c r="Q57" s="244"/>
      <c r="R57" s="278"/>
      <c r="S57" s="83"/>
      <c r="T57" s="83"/>
      <c r="U57" s="83"/>
      <c r="V57" s="244"/>
      <c r="W57" s="244"/>
      <c r="X57" s="244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104"/>
      <c r="AL57" s="83"/>
      <c r="AM57" s="279"/>
      <c r="AN57" s="443">
        <f t="shared" si="0"/>
        <v>0</v>
      </c>
      <c r="AO57" s="317">
        <f t="shared" si="1"/>
        <v>0</v>
      </c>
      <c r="AP57" s="317">
        <f t="shared" si="2"/>
        <v>0</v>
      </c>
      <c r="AQ57" s="262" t="s">
        <v>24</v>
      </c>
      <c r="AR57" s="482"/>
      <c r="AS57" s="483"/>
      <c r="AT57" s="76"/>
    </row>
    <row r="58" spans="1:46" s="77" customFormat="1" ht="18.75">
      <c r="A58" s="167" t="s">
        <v>0</v>
      </c>
      <c r="C58" s="263" t="s">
        <v>23</v>
      </c>
      <c r="D58" s="282"/>
      <c r="E58" s="12"/>
      <c r="F58" s="224"/>
      <c r="G58" s="229"/>
      <c r="H58" s="222"/>
      <c r="I58" s="228"/>
      <c r="J58" s="229"/>
      <c r="K58" s="222"/>
      <c r="L58" s="222"/>
      <c r="M58" s="222"/>
      <c r="N58" s="222"/>
      <c r="O58" s="222"/>
      <c r="P58" s="283"/>
      <c r="Q58" s="283"/>
      <c r="R58" s="284"/>
      <c r="S58" s="198"/>
      <c r="T58" s="198"/>
      <c r="U58" s="184"/>
      <c r="V58" s="285"/>
      <c r="W58" s="283"/>
      <c r="X58" s="286"/>
      <c r="Y58" s="197"/>
      <c r="Z58" s="198"/>
      <c r="AA58" s="198"/>
      <c r="AB58" s="198"/>
      <c r="AC58" s="198"/>
      <c r="AD58" s="184"/>
      <c r="AE58" s="197">
        <v>6</v>
      </c>
      <c r="AF58" s="198">
        <v>0.3315</v>
      </c>
      <c r="AG58" s="198">
        <v>399.072</v>
      </c>
      <c r="AH58" s="198">
        <v>8</v>
      </c>
      <c r="AI58" s="198">
        <v>0.4041</v>
      </c>
      <c r="AJ58" s="184">
        <v>542.203</v>
      </c>
      <c r="AK58" s="197">
        <v>7</v>
      </c>
      <c r="AL58" s="185">
        <v>0.1245</v>
      </c>
      <c r="AM58" s="287">
        <v>183.956</v>
      </c>
      <c r="AN58" s="448">
        <f t="shared" si="0"/>
        <v>21</v>
      </c>
      <c r="AO58" s="417">
        <f t="shared" si="1"/>
        <v>0.8601000000000001</v>
      </c>
      <c r="AP58" s="400">
        <f t="shared" si="2"/>
        <v>1125.231</v>
      </c>
      <c r="AQ58" s="216" t="s">
        <v>23</v>
      </c>
      <c r="AR58" s="168"/>
      <c r="AS58" s="163" t="s">
        <v>0</v>
      </c>
      <c r="AT58" s="76"/>
    </row>
    <row r="59" spans="1:46" s="77" customFormat="1" ht="18.75">
      <c r="A59" s="472" t="s">
        <v>62</v>
      </c>
      <c r="B59" s="473"/>
      <c r="C59" s="268" t="s">
        <v>63</v>
      </c>
      <c r="D59" s="96"/>
      <c r="E59" s="288"/>
      <c r="F59" s="114"/>
      <c r="G59" s="96"/>
      <c r="H59" s="152"/>
      <c r="I59" s="114"/>
      <c r="J59" s="96"/>
      <c r="K59" s="152"/>
      <c r="L59" s="7"/>
      <c r="M59" s="7"/>
      <c r="N59" s="152"/>
      <c r="O59" s="7"/>
      <c r="P59" s="241"/>
      <c r="Q59" s="241"/>
      <c r="R59" s="280"/>
      <c r="S59" s="82"/>
      <c r="T59" s="82"/>
      <c r="U59" s="111"/>
      <c r="V59" s="240"/>
      <c r="W59" s="241"/>
      <c r="X59" s="258"/>
      <c r="Y59" s="105"/>
      <c r="Z59" s="82"/>
      <c r="AA59" s="111"/>
      <c r="AB59" s="105"/>
      <c r="AC59" s="82"/>
      <c r="AD59" s="111"/>
      <c r="AE59" s="105"/>
      <c r="AF59" s="82"/>
      <c r="AG59" s="111"/>
      <c r="AH59" s="105"/>
      <c r="AI59" s="82"/>
      <c r="AJ59" s="111"/>
      <c r="AK59" s="105"/>
      <c r="AL59" s="82"/>
      <c r="AM59" s="281"/>
      <c r="AN59" s="394">
        <f t="shared" si="0"/>
        <v>0</v>
      </c>
      <c r="AO59" s="310">
        <f t="shared" si="1"/>
        <v>0</v>
      </c>
      <c r="AP59" s="311">
        <f t="shared" si="2"/>
        <v>0</v>
      </c>
      <c r="AQ59" s="289" t="s">
        <v>63</v>
      </c>
      <c r="AR59" s="478" t="s">
        <v>62</v>
      </c>
      <c r="AS59" s="479"/>
      <c r="AT59" s="76"/>
    </row>
    <row r="60" spans="1:46" s="77" customFormat="1" ht="18.75">
      <c r="A60" s="272"/>
      <c r="B60" s="273"/>
      <c r="C60" s="242" t="s">
        <v>24</v>
      </c>
      <c r="D60" s="95"/>
      <c r="E60" s="6"/>
      <c r="F60" s="116"/>
      <c r="G60" s="95"/>
      <c r="H60" s="6"/>
      <c r="I60" s="116"/>
      <c r="J60" s="95"/>
      <c r="K60" s="6"/>
      <c r="L60" s="6"/>
      <c r="M60" s="6"/>
      <c r="N60" s="6"/>
      <c r="O60" s="6"/>
      <c r="P60" s="244"/>
      <c r="Q60" s="244"/>
      <c r="R60" s="278"/>
      <c r="S60" s="83"/>
      <c r="T60" s="83"/>
      <c r="U60" s="110"/>
      <c r="V60" s="250"/>
      <c r="W60" s="244"/>
      <c r="X60" s="255"/>
      <c r="Y60" s="104"/>
      <c r="Z60" s="83"/>
      <c r="AA60" s="110"/>
      <c r="AB60" s="104"/>
      <c r="AC60" s="83"/>
      <c r="AD60" s="110"/>
      <c r="AE60" s="104"/>
      <c r="AF60" s="83"/>
      <c r="AG60" s="110"/>
      <c r="AH60" s="104"/>
      <c r="AI60" s="83"/>
      <c r="AJ60" s="110"/>
      <c r="AK60" s="104"/>
      <c r="AL60" s="83"/>
      <c r="AM60" s="279"/>
      <c r="AN60" s="398">
        <f t="shared" si="0"/>
        <v>0</v>
      </c>
      <c r="AO60" s="316">
        <f t="shared" si="1"/>
        <v>0</v>
      </c>
      <c r="AP60" s="317">
        <f t="shared" si="2"/>
        <v>0</v>
      </c>
      <c r="AQ60" s="262" t="s">
        <v>24</v>
      </c>
      <c r="AR60" s="273"/>
      <c r="AS60" s="166"/>
      <c r="AT60" s="76"/>
    </row>
    <row r="61" spans="1:46" s="322" customFormat="1" ht="18.75">
      <c r="A61" s="335" t="s">
        <v>0</v>
      </c>
      <c r="C61" s="399" t="s">
        <v>23</v>
      </c>
      <c r="D61" s="417">
        <v>21</v>
      </c>
      <c r="E61" s="304">
        <v>7.9035</v>
      </c>
      <c r="F61" s="400">
        <v>4424.284</v>
      </c>
      <c r="G61" s="303">
        <f>+G6+G8+G10+G12+G14+G16+G18+G20+G22+G24+G26+G28+G30+G32+G34+G36+G38+G40+G42+G44+G46+G48+G50+G52+G54+G56+G58</f>
        <v>9</v>
      </c>
      <c r="H61" s="304">
        <f>+H6+H8+H10+H12+H14+H16+H18+H20+H22+H24+H26+H28+H30+H32+H34+H36+H38+H40+H42+H44+H46+H48+H50+H52+H54+H56+H58</f>
        <v>5.0396</v>
      </c>
      <c r="I61" s="400">
        <f>+I6+I8+I10+I12+I14+I16+I18+I20+I22+I24+I26+I28+I30+I32+I34+I36+I38+I40+I42+I44+I46+I48+I50+I52+I54+I56+I58</f>
        <v>3725.515</v>
      </c>
      <c r="J61" s="417">
        <v>15</v>
      </c>
      <c r="K61" s="304">
        <v>26.31</v>
      </c>
      <c r="L61" s="377">
        <v>15154.990000000002</v>
      </c>
      <c r="M61" s="304">
        <v>37</v>
      </c>
      <c r="N61" s="304">
        <v>42.2481</v>
      </c>
      <c r="O61" s="304">
        <v>28316.059999999998</v>
      </c>
      <c r="P61" s="339">
        <v>79</v>
      </c>
      <c r="Q61" s="339">
        <v>60.9623</v>
      </c>
      <c r="R61" s="418">
        <v>27187.281000000003</v>
      </c>
      <c r="S61" s="340">
        <v>76</v>
      </c>
      <c r="T61" s="340">
        <v>28.378099999999996</v>
      </c>
      <c r="U61" s="343">
        <v>18303.795</v>
      </c>
      <c r="V61" s="401">
        <v>67</v>
      </c>
      <c r="W61" s="339">
        <v>29.1736</v>
      </c>
      <c r="X61" s="419">
        <v>17712.701999999997</v>
      </c>
      <c r="Y61" s="403">
        <v>60</v>
      </c>
      <c r="Z61" s="340">
        <v>151.4057</v>
      </c>
      <c r="AA61" s="343">
        <v>116494.47499999999</v>
      </c>
      <c r="AB61" s="403">
        <f>+AB6+AB8+AB10+AB12+AB14+AB16+AB18+AB20+AB22+AB24+AB26+AB28+AB30+AB32+AB34+AB36+AB38+AB40+AB42+AB44+AB46+AB48+AB50+AB52+AB54+AB56+AB58</f>
        <v>37</v>
      </c>
      <c r="AC61" s="340">
        <f>+AC6+AC8+AC10+AC12+AC14+AC16+AC18+AC20+AC22+AC24+AC26+AC28+AC30+AC32+AC34+AC36+AC38+AC40+AC42+AC44+AC46+AC48+AC50+AC52+AC54+AC56+AC58</f>
        <v>14.758499999999998</v>
      </c>
      <c r="AD61" s="343">
        <f>+AD6+AD8+AD10+AD12+AD14+AD16+AD18+AD20+AD22+AD24+AD26+AD28+AD30+AD32+AD34+AD36+AD38+AD40+AD42+AD44+AD46+AD48+AD50+AD52+AD54+AD56+AD58</f>
        <v>9506.199</v>
      </c>
      <c r="AE61" s="403">
        <v>45</v>
      </c>
      <c r="AF61" s="340">
        <v>21.374699999999997</v>
      </c>
      <c r="AG61" s="343">
        <v>18587.656</v>
      </c>
      <c r="AH61" s="403">
        <v>50</v>
      </c>
      <c r="AI61" s="340">
        <v>21.037599999999998</v>
      </c>
      <c r="AJ61" s="343">
        <v>14320.899</v>
      </c>
      <c r="AK61" s="403">
        <f>+AK6+AK8+AK10+AK12+AK14+AK16+AK18+AK20+AK22+AK24+AK26+AK28+AK30+AK32+AK34+AK36+AK38+AK40+AK42+AK44+AK46+AK48+AK50+AK52+AK54+AK56+AK58</f>
        <v>65</v>
      </c>
      <c r="AL61" s="340">
        <f>+AL6+AL8+AL10+AL12+AL14+AL16+AL18+AL20+AL22+AL24+AL26+AL28+AL30+AL32+AL34+AL36+AL38+AL40+AL42+AL44+AL46+AL48+AL50+AL52+AL54+AL56+AL58</f>
        <v>22.5673</v>
      </c>
      <c r="AM61" s="340">
        <f>+AM6+AM8+AM10+AM12+AM14+AM16+AM18+AM20+AM22+AM24+AM26+AM28+AM30+AM32+AM34+AM36+AM38+AM40+AM42+AM44+AM46+AM48+AM50+AM52+AM54+AM56+AM58</f>
        <v>14793.545</v>
      </c>
      <c r="AN61" s="420">
        <f t="shared" si="0"/>
        <v>561</v>
      </c>
      <c r="AO61" s="303">
        <f t="shared" si="1"/>
        <v>431.159</v>
      </c>
      <c r="AP61" s="304">
        <f t="shared" si="2"/>
        <v>288527.40099999995</v>
      </c>
      <c r="AQ61" s="421" t="s">
        <v>23</v>
      </c>
      <c r="AR61" s="306"/>
      <c r="AS61" s="307" t="s">
        <v>0</v>
      </c>
      <c r="AT61" s="301"/>
    </row>
    <row r="62" spans="1:46" s="322" customFormat="1" ht="18.75">
      <c r="A62" s="484" t="s">
        <v>64</v>
      </c>
      <c r="B62" s="485" t="s">
        <v>64</v>
      </c>
      <c r="C62" s="389" t="s">
        <v>63</v>
      </c>
      <c r="D62" s="310"/>
      <c r="E62" s="379"/>
      <c r="F62" s="386"/>
      <c r="G62" s="422"/>
      <c r="H62" s="379"/>
      <c r="I62" s="386"/>
      <c r="J62" s="310"/>
      <c r="K62" s="379"/>
      <c r="L62" s="311"/>
      <c r="M62" s="379"/>
      <c r="N62" s="379"/>
      <c r="O62" s="379"/>
      <c r="P62" s="353"/>
      <c r="Q62" s="353"/>
      <c r="R62" s="390"/>
      <c r="S62" s="357"/>
      <c r="T62" s="357"/>
      <c r="U62" s="358"/>
      <c r="V62" s="354"/>
      <c r="W62" s="353"/>
      <c r="X62" s="393"/>
      <c r="Y62" s="355"/>
      <c r="Z62" s="357"/>
      <c r="AA62" s="358"/>
      <c r="AB62" s="355"/>
      <c r="AC62" s="357"/>
      <c r="AD62" s="358"/>
      <c r="AE62" s="355"/>
      <c r="AF62" s="357"/>
      <c r="AG62" s="358"/>
      <c r="AH62" s="355"/>
      <c r="AI62" s="357"/>
      <c r="AJ62" s="358"/>
      <c r="AK62" s="355"/>
      <c r="AL62" s="357"/>
      <c r="AM62" s="357"/>
      <c r="AN62" s="394"/>
      <c r="AO62" s="310"/>
      <c r="AP62" s="311"/>
      <c r="AQ62" s="312" t="s">
        <v>63</v>
      </c>
      <c r="AR62" s="492" t="s">
        <v>64</v>
      </c>
      <c r="AS62" s="493"/>
      <c r="AT62" s="301"/>
    </row>
    <row r="63" spans="1:46" s="322" customFormat="1" ht="18.75">
      <c r="A63" s="364"/>
      <c r="B63" s="314"/>
      <c r="C63" s="365" t="s">
        <v>24</v>
      </c>
      <c r="D63" s="316">
        <v>9</v>
      </c>
      <c r="E63" s="317">
        <v>119.0762</v>
      </c>
      <c r="F63" s="387">
        <v>81406.133</v>
      </c>
      <c r="G63" s="316">
        <f>+G7+G9+G11+G13+G15+G17+G19+G21+G23+G25+G27+G29+G31+G33+G35+G37+G39+G41+G43+G45+G47+G49+G51+G53+G55+G57+G60</f>
        <v>13</v>
      </c>
      <c r="H63" s="317">
        <f>+H7+H9+H11+H13+H15+H17+H19+H21+H23+H25+H27+H29+H31+H33+H35+H37+H39+H41+H43+H45+H47+H49+H51+H53+H55+H57+H60</f>
        <v>209.6748</v>
      </c>
      <c r="I63" s="387">
        <f>+I7+I9+I11+I13+I15+I17+I19+I21+I23+I25+I27+I29+I31+I33+I35+I37+I39+I41+I43+I45+I47+I49+I51+I53+I55+I57+I60</f>
        <v>130298.327</v>
      </c>
      <c r="J63" s="316">
        <v>21</v>
      </c>
      <c r="K63" s="317">
        <v>295.8688</v>
      </c>
      <c r="L63" s="317">
        <v>168693.837</v>
      </c>
      <c r="M63" s="317">
        <v>22</v>
      </c>
      <c r="N63" s="317">
        <v>255.7394</v>
      </c>
      <c r="O63" s="317">
        <v>171554.203</v>
      </c>
      <c r="P63" s="367">
        <v>26</v>
      </c>
      <c r="Q63" s="367">
        <v>499.2326</v>
      </c>
      <c r="R63" s="395">
        <v>360461.966</v>
      </c>
      <c r="S63" s="369">
        <v>8</v>
      </c>
      <c r="T63" s="369">
        <v>193.57580000000002</v>
      </c>
      <c r="U63" s="370">
        <v>144768.57</v>
      </c>
      <c r="V63" s="366">
        <v>4</v>
      </c>
      <c r="W63" s="367">
        <v>102.2042</v>
      </c>
      <c r="X63" s="397">
        <v>105153.93599999999</v>
      </c>
      <c r="Y63" s="368">
        <v>20</v>
      </c>
      <c r="Z63" s="369">
        <v>341.2508</v>
      </c>
      <c r="AA63" s="370">
        <v>307205.993</v>
      </c>
      <c r="AB63" s="368">
        <f>+AB7+AB9+AB11+AB13+AB15+AB17+AB19+AB21+AB23+AB25+AB27+AB29+AB31+AB33+AB35+AB37+AB39+AB41+AB43+AB45+AB47+AB49+AB51+AB53+AB55+AB57+AB60</f>
        <v>27</v>
      </c>
      <c r="AC63" s="369">
        <f>+AC7+AC9+AC11+AC13+AC15+AC17+AC19+AC21+AC23+AC25+AC27+AC29+AC31+AC33+AC35+AC37+AC39+AC41+AC43+AC45+AC47+AC49+AC51+AC53+AC55+AC57+AC60</f>
        <v>244.251</v>
      </c>
      <c r="AD63" s="370">
        <f>+AD7+AD9+AD11+AD13+AD15+AD17+AD19+AD21+AD23+AD25+AD27+AD29+AD31+AD33+AD35+AD37+AD39+AD41+AD43+AD45+AD47+AD49+AD51+AD53+AD55+AD57+AD60</f>
        <v>239930.991</v>
      </c>
      <c r="AE63" s="368">
        <v>32</v>
      </c>
      <c r="AF63" s="369">
        <v>293.4662</v>
      </c>
      <c r="AG63" s="369">
        <v>307323.117</v>
      </c>
      <c r="AH63" s="369">
        <v>24</v>
      </c>
      <c r="AI63" s="369">
        <v>448.78819999999996</v>
      </c>
      <c r="AJ63" s="370">
        <v>224473.223</v>
      </c>
      <c r="AK63" s="368">
        <f>+AK7+AK9+AK11+AK13+AK15+AK17+AK19+AK21+AK23+AK25+AK27+AK29+AK31+AK33+AK35+AK37+AK39+AK41+AK43+AK45+AK47+AK49+AK51+AK53+AK55+AK57+AK60</f>
        <v>25</v>
      </c>
      <c r="AL63" s="369">
        <f>+AL7+AL9+AL11+AL13+AL15+AL17+AL19+AL21+AL23+AL25+AL27+AL29+AL31+AL33+AL35+AL37+AL39+AL41+AL43+AL45+AL47+AL49+AL51+AL53+AL55+AL57+AL60</f>
        <v>317.2974</v>
      </c>
      <c r="AM63" s="369">
        <f>+AM7+AM9+AM11+AM13+AM15+AM17+AM19+AM21+AM23+AM25+AM27+AM29+AM31+AM33+AM35+AM37+AM39+AM41+AM43+AM45+AM47+AM49+AM51+AM53+AM55+AM57+AM60</f>
        <v>248698.086</v>
      </c>
      <c r="AN63" s="398">
        <f t="shared" si="0"/>
        <v>231</v>
      </c>
      <c r="AO63" s="316">
        <f t="shared" si="1"/>
        <v>3320.4253999999996</v>
      </c>
      <c r="AP63" s="317">
        <f t="shared" si="2"/>
        <v>2489968.382</v>
      </c>
      <c r="AQ63" s="318" t="s">
        <v>24</v>
      </c>
      <c r="AR63" s="319"/>
      <c r="AS63" s="320"/>
      <c r="AT63" s="301"/>
    </row>
    <row r="64" spans="1:46" s="77" customFormat="1" ht="18.75">
      <c r="A64" s="161" t="s">
        <v>65</v>
      </c>
      <c r="B64" s="454" t="s">
        <v>66</v>
      </c>
      <c r="C64" s="249" t="s">
        <v>23</v>
      </c>
      <c r="D64" s="7">
        <v>125</v>
      </c>
      <c r="E64" s="7">
        <v>530.8317</v>
      </c>
      <c r="F64" s="114">
        <v>292622.128</v>
      </c>
      <c r="G64" s="96">
        <v>96</v>
      </c>
      <c r="H64" s="7">
        <v>104.5303</v>
      </c>
      <c r="I64" s="7">
        <v>62974.542</v>
      </c>
      <c r="J64" s="7">
        <v>142</v>
      </c>
      <c r="K64" s="7">
        <v>139.4805</v>
      </c>
      <c r="L64" s="7">
        <v>93171.384</v>
      </c>
      <c r="M64" s="7">
        <v>166</v>
      </c>
      <c r="N64" s="7">
        <v>344.2706</v>
      </c>
      <c r="O64" s="7">
        <v>186684.815</v>
      </c>
      <c r="P64" s="241">
        <v>224</v>
      </c>
      <c r="Q64" s="241">
        <v>171.7174</v>
      </c>
      <c r="R64" s="280">
        <v>131322.99</v>
      </c>
      <c r="S64" s="82">
        <v>243</v>
      </c>
      <c r="T64" s="82">
        <v>138.3951</v>
      </c>
      <c r="U64" s="82">
        <v>85736.872</v>
      </c>
      <c r="V64" s="241">
        <v>193</v>
      </c>
      <c r="W64" s="241">
        <v>32.5846</v>
      </c>
      <c r="X64" s="241">
        <v>40913.658</v>
      </c>
      <c r="Y64" s="82">
        <v>166</v>
      </c>
      <c r="Z64" s="82">
        <v>340.78434</v>
      </c>
      <c r="AA64" s="111">
        <v>147013.91</v>
      </c>
      <c r="AB64" s="105">
        <v>181</v>
      </c>
      <c r="AC64" s="82">
        <v>335.6686</v>
      </c>
      <c r="AD64" s="82">
        <v>187746.181</v>
      </c>
      <c r="AE64" s="82">
        <v>192</v>
      </c>
      <c r="AF64" s="82">
        <v>693.7123</v>
      </c>
      <c r="AG64" s="82">
        <v>277123.436</v>
      </c>
      <c r="AH64" s="82">
        <v>143</v>
      </c>
      <c r="AI64" s="82">
        <v>173.8567</v>
      </c>
      <c r="AJ64" s="82">
        <v>90056.812</v>
      </c>
      <c r="AK64" s="105">
        <v>134</v>
      </c>
      <c r="AL64" s="82">
        <v>438.4348</v>
      </c>
      <c r="AM64" s="82">
        <v>200567.823</v>
      </c>
      <c r="AN64" s="394">
        <f>+D64+G64+J64+M64+P64+S64+V64+Y64+AB64+AE64+AH64+AK64</f>
        <v>2005</v>
      </c>
      <c r="AO64" s="310">
        <f aca="true" t="shared" si="3" ref="AO64:AO71">+E64+H64+K64+N64+Q64+T64+W64+Z64+AC64+AF64+AI64+AL64</f>
        <v>3444.26694</v>
      </c>
      <c r="AP64" s="311">
        <f aca="true" t="shared" si="4" ref="AP64:AP71">+F64+I64+L64+O64+R64+U64+X64+AA64+AD64+AG64+AJ64+AM64</f>
        <v>1795934.5510000002</v>
      </c>
      <c r="AQ64" s="254" t="s">
        <v>23</v>
      </c>
      <c r="AR64" s="454" t="s">
        <v>66</v>
      </c>
      <c r="AS64" s="274" t="s">
        <v>65</v>
      </c>
      <c r="AT64" s="76"/>
    </row>
    <row r="65" spans="1:46" s="77" customFormat="1" ht="18.75">
      <c r="A65" s="161"/>
      <c r="B65" s="455"/>
      <c r="C65" s="146" t="s">
        <v>24</v>
      </c>
      <c r="D65" s="6">
        <v>49</v>
      </c>
      <c r="E65" s="6">
        <v>3.7593</v>
      </c>
      <c r="F65" s="116">
        <v>8159.786</v>
      </c>
      <c r="G65" s="95">
        <v>50</v>
      </c>
      <c r="H65" s="6">
        <v>3.0856</v>
      </c>
      <c r="I65" s="6">
        <v>6004.308</v>
      </c>
      <c r="J65" s="6">
        <v>49</v>
      </c>
      <c r="K65" s="6">
        <v>3.0942</v>
      </c>
      <c r="L65" s="6">
        <v>5205.422</v>
      </c>
      <c r="M65" s="6">
        <v>56</v>
      </c>
      <c r="N65" s="6">
        <v>440.4498</v>
      </c>
      <c r="O65" s="6">
        <v>184749.768</v>
      </c>
      <c r="P65" s="244">
        <v>65</v>
      </c>
      <c r="Q65" s="244">
        <v>441.9202</v>
      </c>
      <c r="R65" s="278">
        <v>192378.35</v>
      </c>
      <c r="S65" s="83">
        <v>83</v>
      </c>
      <c r="T65" s="83">
        <v>818.2433</v>
      </c>
      <c r="U65" s="83">
        <v>361220.381</v>
      </c>
      <c r="V65" s="244">
        <v>61</v>
      </c>
      <c r="W65" s="244">
        <v>276.2091</v>
      </c>
      <c r="X65" s="244">
        <v>83452.4</v>
      </c>
      <c r="Y65" s="83">
        <v>24</v>
      </c>
      <c r="Z65" s="83">
        <v>1.8474</v>
      </c>
      <c r="AA65" s="83">
        <v>2169.169</v>
      </c>
      <c r="AB65" s="83">
        <v>76</v>
      </c>
      <c r="AC65" s="83">
        <v>675.997</v>
      </c>
      <c r="AD65" s="83">
        <v>158032.022</v>
      </c>
      <c r="AE65" s="83">
        <v>90</v>
      </c>
      <c r="AF65" s="83">
        <v>910.9171</v>
      </c>
      <c r="AG65" s="83">
        <v>251383.747</v>
      </c>
      <c r="AH65" s="83">
        <v>82</v>
      </c>
      <c r="AI65" s="83">
        <v>699.4674</v>
      </c>
      <c r="AJ65" s="83">
        <v>292802.991</v>
      </c>
      <c r="AK65" s="104">
        <v>93</v>
      </c>
      <c r="AL65" s="83">
        <v>12.8924</v>
      </c>
      <c r="AM65" s="83">
        <v>24033.123</v>
      </c>
      <c r="AN65" s="398">
        <f>+D65+G65+J65+M65+P65+S65+V65+Y65+AB65+AE65+AH65+AK65</f>
        <v>778</v>
      </c>
      <c r="AO65" s="316">
        <f t="shared" si="3"/>
        <v>4287.8828</v>
      </c>
      <c r="AP65" s="317">
        <f t="shared" si="4"/>
        <v>1569591.467</v>
      </c>
      <c r="AQ65" s="253" t="s">
        <v>24</v>
      </c>
      <c r="AR65" s="455"/>
      <c r="AS65" s="163"/>
      <c r="AT65" s="76"/>
    </row>
    <row r="66" spans="1:46" s="77" customFormat="1" ht="18.75">
      <c r="A66" s="161" t="s">
        <v>67</v>
      </c>
      <c r="B66" s="454" t="s">
        <v>68</v>
      </c>
      <c r="C66" s="74" t="s">
        <v>23</v>
      </c>
      <c r="D66" s="290"/>
      <c r="E66" s="290"/>
      <c r="F66" s="291"/>
      <c r="G66" s="292"/>
      <c r="H66" s="290"/>
      <c r="I66" s="290"/>
      <c r="J66" s="290"/>
      <c r="K66" s="290"/>
      <c r="L66" s="290"/>
      <c r="M66" s="290"/>
      <c r="N66" s="290"/>
      <c r="O66" s="293"/>
      <c r="P66" s="241"/>
      <c r="Q66" s="241"/>
      <c r="R66" s="280"/>
      <c r="S66" s="82"/>
      <c r="T66" s="82"/>
      <c r="U66" s="82"/>
      <c r="V66" s="241"/>
      <c r="W66" s="241"/>
      <c r="X66" s="241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105"/>
      <c r="AL66" s="82"/>
      <c r="AM66" s="82"/>
      <c r="AN66" s="394">
        <f>+D66+G66+J66+M66+P66+S66+V66+Y66+AB66+AE66+AH66+AK66</f>
        <v>0</v>
      </c>
      <c r="AO66" s="310">
        <f t="shared" si="3"/>
        <v>0</v>
      </c>
      <c r="AP66" s="311">
        <f t="shared" si="4"/>
        <v>0</v>
      </c>
      <c r="AQ66" s="232" t="s">
        <v>23</v>
      </c>
      <c r="AR66" s="454" t="s">
        <v>68</v>
      </c>
      <c r="AS66" s="163" t="s">
        <v>67</v>
      </c>
      <c r="AT66" s="76"/>
    </row>
    <row r="67" spans="1:46" s="77" customFormat="1" ht="18.75">
      <c r="A67" s="164" t="s">
        <v>49</v>
      </c>
      <c r="B67" s="455"/>
      <c r="C67" s="146" t="s">
        <v>24</v>
      </c>
      <c r="D67" s="294"/>
      <c r="E67" s="294"/>
      <c r="F67" s="295"/>
      <c r="G67" s="296"/>
      <c r="H67" s="294"/>
      <c r="I67" s="294"/>
      <c r="J67" s="294"/>
      <c r="K67" s="294"/>
      <c r="L67" s="294"/>
      <c r="M67" s="294"/>
      <c r="N67" s="294"/>
      <c r="O67" s="297"/>
      <c r="P67" s="244"/>
      <c r="Q67" s="244"/>
      <c r="R67" s="244"/>
      <c r="S67" s="83"/>
      <c r="T67" s="83"/>
      <c r="U67" s="83"/>
      <c r="V67" s="244"/>
      <c r="W67" s="244"/>
      <c r="X67" s="244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104"/>
      <c r="AL67" s="83"/>
      <c r="AM67" s="83"/>
      <c r="AN67" s="398">
        <f>+D67+G67+J67+M67+P67+S67+V67+Y67+AB67+AE67+AH67+AK67</f>
        <v>0</v>
      </c>
      <c r="AO67" s="316">
        <f t="shared" si="3"/>
        <v>0</v>
      </c>
      <c r="AP67" s="317">
        <f t="shared" si="4"/>
        <v>0</v>
      </c>
      <c r="AQ67" s="165" t="s">
        <v>24</v>
      </c>
      <c r="AR67" s="455"/>
      <c r="AS67" s="166" t="s">
        <v>49</v>
      </c>
      <c r="AT67" s="76"/>
    </row>
    <row r="68" spans="1:46" s="322" customFormat="1" ht="18.75">
      <c r="A68" s="450" t="s">
        <v>103</v>
      </c>
      <c r="B68" s="451"/>
      <c r="C68" s="378" t="s">
        <v>23</v>
      </c>
      <c r="D68" s="424">
        <v>146</v>
      </c>
      <c r="E68" s="425">
        <v>538.7352</v>
      </c>
      <c r="F68" s="426">
        <v>297046.412</v>
      </c>
      <c r="G68" s="424">
        <f>+G61+G64+G66</f>
        <v>105</v>
      </c>
      <c r="H68" s="425">
        <f>+H61+H64+H66</f>
        <v>109.56989999999999</v>
      </c>
      <c r="I68" s="426">
        <f>+I61+I64+I66</f>
        <v>66700.057</v>
      </c>
      <c r="J68" s="424">
        <v>157</v>
      </c>
      <c r="K68" s="425">
        <v>165.7905</v>
      </c>
      <c r="L68" s="426">
        <v>108326.37400000001</v>
      </c>
      <c r="M68" s="310">
        <v>203</v>
      </c>
      <c r="N68" s="311">
        <v>386.5187</v>
      </c>
      <c r="O68" s="386">
        <v>215000.875</v>
      </c>
      <c r="P68" s="310">
        <v>303</v>
      </c>
      <c r="Q68" s="311">
        <v>232.6797</v>
      </c>
      <c r="R68" s="379">
        <v>158510.271</v>
      </c>
      <c r="S68" s="311">
        <v>319</v>
      </c>
      <c r="T68" s="311">
        <v>166.7732</v>
      </c>
      <c r="U68" s="386">
        <v>104040.667</v>
      </c>
      <c r="V68" s="310">
        <v>260</v>
      </c>
      <c r="W68" s="311">
        <v>61.7582</v>
      </c>
      <c r="X68" s="386">
        <v>58626.36</v>
      </c>
      <c r="Y68" s="310">
        <v>226</v>
      </c>
      <c r="Z68" s="311">
        <v>492.19003999999995</v>
      </c>
      <c r="AA68" s="311">
        <v>263508.385</v>
      </c>
      <c r="AB68" s="394">
        <f aca="true" t="shared" si="5" ref="AB68:AN68">+AB61+AB64+AB66</f>
        <v>218</v>
      </c>
      <c r="AC68" s="310">
        <f t="shared" si="5"/>
        <v>350.4271</v>
      </c>
      <c r="AD68" s="386">
        <f t="shared" si="5"/>
        <v>197252.38</v>
      </c>
      <c r="AE68" s="310">
        <v>237</v>
      </c>
      <c r="AF68" s="311">
        <v>715.087</v>
      </c>
      <c r="AG68" s="386">
        <v>295711.092</v>
      </c>
      <c r="AH68" s="310">
        <f t="shared" si="5"/>
        <v>193</v>
      </c>
      <c r="AI68" s="311">
        <f t="shared" si="5"/>
        <v>194.8943</v>
      </c>
      <c r="AJ68" s="386">
        <f t="shared" si="5"/>
        <v>104377.71100000001</v>
      </c>
      <c r="AK68" s="310">
        <f t="shared" si="5"/>
        <v>199</v>
      </c>
      <c r="AL68" s="311">
        <f t="shared" si="5"/>
        <v>461.0021</v>
      </c>
      <c r="AM68" s="311">
        <f t="shared" si="5"/>
        <v>215361.36800000002</v>
      </c>
      <c r="AN68" s="420">
        <f t="shared" si="5"/>
        <v>2566</v>
      </c>
      <c r="AO68" s="310">
        <f t="shared" si="3"/>
        <v>3875.42594</v>
      </c>
      <c r="AP68" s="311">
        <f t="shared" si="4"/>
        <v>2084461.9519999998</v>
      </c>
      <c r="AQ68" s="421" t="s">
        <v>23</v>
      </c>
      <c r="AR68" s="459" t="s">
        <v>76</v>
      </c>
      <c r="AS68" s="460"/>
      <c r="AT68" s="301"/>
    </row>
    <row r="69" spans="1:46" s="322" customFormat="1" ht="18.75">
      <c r="A69" s="452"/>
      <c r="B69" s="453"/>
      <c r="C69" s="380" t="s">
        <v>24</v>
      </c>
      <c r="D69" s="427">
        <v>58</v>
      </c>
      <c r="E69" s="428">
        <v>122.8355</v>
      </c>
      <c r="F69" s="430">
        <v>89565.919</v>
      </c>
      <c r="G69" s="427">
        <f>+G63+G65+G67</f>
        <v>63</v>
      </c>
      <c r="H69" s="428">
        <f>+H63+H65+H67</f>
        <v>212.7604</v>
      </c>
      <c r="I69" s="428">
        <f>+I63+I65+I67</f>
        <v>136302.635</v>
      </c>
      <c r="J69" s="427">
        <v>70</v>
      </c>
      <c r="K69" s="428">
        <v>298.963</v>
      </c>
      <c r="L69" s="428">
        <v>173899.259</v>
      </c>
      <c r="M69" s="317">
        <v>78</v>
      </c>
      <c r="N69" s="317">
        <v>696.1892</v>
      </c>
      <c r="O69" s="317">
        <v>356303.971</v>
      </c>
      <c r="P69" s="317">
        <v>91</v>
      </c>
      <c r="Q69" s="317">
        <v>941.1528000000001</v>
      </c>
      <c r="R69" s="381">
        <v>552840.316</v>
      </c>
      <c r="S69" s="317">
        <v>91</v>
      </c>
      <c r="T69" s="317">
        <v>1011.8190999999999</v>
      </c>
      <c r="U69" s="381">
        <v>505988.951</v>
      </c>
      <c r="V69" s="317">
        <v>65</v>
      </c>
      <c r="W69" s="317">
        <v>378.4133</v>
      </c>
      <c r="X69" s="381">
        <v>188606.33599999998</v>
      </c>
      <c r="Y69" s="317">
        <v>44</v>
      </c>
      <c r="Z69" s="317">
        <v>343.0982</v>
      </c>
      <c r="AA69" s="317">
        <v>309375.162</v>
      </c>
      <c r="AB69" s="423">
        <f>+AB63+AB65+AB67</f>
        <v>103</v>
      </c>
      <c r="AC69" s="316">
        <f>+AC63+AC65+AC67</f>
        <v>920.2479999999999</v>
      </c>
      <c r="AD69" s="317">
        <f>+AD63+AD65+AD67</f>
        <v>397963.01300000004</v>
      </c>
      <c r="AE69" s="317">
        <v>122</v>
      </c>
      <c r="AF69" s="317">
        <v>1204.3833</v>
      </c>
      <c r="AG69" s="387">
        <v>558706.8640000001</v>
      </c>
      <c r="AH69" s="317">
        <f aca="true" t="shared" si="6" ref="AH69:AN69">+AH63+AH65+AH67</f>
        <v>106</v>
      </c>
      <c r="AI69" s="317">
        <f t="shared" si="6"/>
        <v>1148.2556</v>
      </c>
      <c r="AJ69" s="387">
        <f t="shared" si="6"/>
        <v>517276.214</v>
      </c>
      <c r="AK69" s="317">
        <f t="shared" si="6"/>
        <v>118</v>
      </c>
      <c r="AL69" s="317">
        <f t="shared" si="6"/>
        <v>330.1898</v>
      </c>
      <c r="AM69" s="387">
        <f t="shared" si="6"/>
        <v>272731.20900000003</v>
      </c>
      <c r="AN69" s="449">
        <f t="shared" si="6"/>
        <v>1009</v>
      </c>
      <c r="AO69" s="317">
        <f t="shared" si="3"/>
        <v>7608.308200000001</v>
      </c>
      <c r="AP69" s="317">
        <f t="shared" si="4"/>
        <v>4059559.8490000004</v>
      </c>
      <c r="AQ69" s="375" t="s">
        <v>24</v>
      </c>
      <c r="AR69" s="461"/>
      <c r="AS69" s="462"/>
      <c r="AT69" s="301"/>
    </row>
    <row r="70" spans="1:46" s="77" customFormat="1" ht="19.5" thickBot="1">
      <c r="A70" s="466" t="s">
        <v>96</v>
      </c>
      <c r="B70" s="467" t="s">
        <v>69</v>
      </c>
      <c r="C70" s="147"/>
      <c r="D70" s="120"/>
      <c r="E70" s="9"/>
      <c r="F70" s="119"/>
      <c r="G70" s="120"/>
      <c r="H70" s="9"/>
      <c r="I70" s="9"/>
      <c r="J70" s="120"/>
      <c r="K70" s="9"/>
      <c r="L70" s="9"/>
      <c r="M70" s="9"/>
      <c r="N70" s="9"/>
      <c r="O70" s="9"/>
      <c r="P70" s="9"/>
      <c r="Q70" s="9"/>
      <c r="R70" s="10"/>
      <c r="S70" s="9"/>
      <c r="T70" s="9"/>
      <c r="U70" s="10"/>
      <c r="V70" s="9"/>
      <c r="W70" s="9"/>
      <c r="X70" s="10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325">
        <f>+D70+G70+J70+M70+P70+S70+V70+Y70+AB70+AE70+AH70+AK70</f>
        <v>0</v>
      </c>
      <c r="AO70" s="325">
        <f t="shared" si="3"/>
        <v>0</v>
      </c>
      <c r="AP70" s="325">
        <f t="shared" si="4"/>
        <v>0</v>
      </c>
      <c r="AQ70" s="463" t="s">
        <v>96</v>
      </c>
      <c r="AR70" s="464" t="s">
        <v>69</v>
      </c>
      <c r="AS70" s="465"/>
      <c r="AT70" s="76"/>
    </row>
    <row r="71" spans="1:46" s="322" customFormat="1" ht="19.5" thickBot="1">
      <c r="A71" s="468" t="s">
        <v>98</v>
      </c>
      <c r="B71" s="469" t="s">
        <v>70</v>
      </c>
      <c r="C71" s="431"/>
      <c r="D71" s="325">
        <v>204</v>
      </c>
      <c r="E71" s="325">
        <v>661.5707</v>
      </c>
      <c r="F71" s="432">
        <v>386612.331</v>
      </c>
      <c r="G71" s="324">
        <f>G68+G69</f>
        <v>168</v>
      </c>
      <c r="H71" s="325">
        <f>H68+H69</f>
        <v>322.33029999999997</v>
      </c>
      <c r="I71" s="325">
        <f>I68+I69</f>
        <v>203002.692</v>
      </c>
      <c r="J71" s="325">
        <v>227</v>
      </c>
      <c r="K71" s="325">
        <v>464.75350000000003</v>
      </c>
      <c r="L71" s="325">
        <v>282225.63300000003</v>
      </c>
      <c r="M71" s="325">
        <v>281</v>
      </c>
      <c r="N71" s="325">
        <v>1082.7079</v>
      </c>
      <c r="O71" s="325">
        <v>571304.846</v>
      </c>
      <c r="P71" s="433">
        <v>394</v>
      </c>
      <c r="Q71" s="433">
        <v>1173.8325</v>
      </c>
      <c r="R71" s="434">
        <v>711350.587</v>
      </c>
      <c r="S71" s="433">
        <f aca="true" t="shared" si="7" ref="S71:X71">S68+S69+S70</f>
        <v>410</v>
      </c>
      <c r="T71" s="433">
        <f t="shared" si="7"/>
        <v>1178.5923</v>
      </c>
      <c r="U71" s="435">
        <f t="shared" si="7"/>
        <v>610029.618</v>
      </c>
      <c r="V71" s="325">
        <f t="shared" si="7"/>
        <v>325</v>
      </c>
      <c r="W71" s="325">
        <f t="shared" si="7"/>
        <v>440.1715</v>
      </c>
      <c r="X71" s="435">
        <f t="shared" si="7"/>
        <v>247232.696</v>
      </c>
      <c r="Y71" s="325">
        <f aca="true" t="shared" si="8" ref="Y71:AM71">Y68+Y69</f>
        <v>270</v>
      </c>
      <c r="Z71" s="325">
        <f t="shared" si="8"/>
        <v>835.28824</v>
      </c>
      <c r="AA71" s="325">
        <f t="shared" si="8"/>
        <v>572883.547</v>
      </c>
      <c r="AB71" s="325">
        <f t="shared" si="8"/>
        <v>321</v>
      </c>
      <c r="AC71" s="325">
        <f t="shared" si="8"/>
        <v>1270.6751</v>
      </c>
      <c r="AD71" s="325">
        <f t="shared" si="8"/>
        <v>595215.393</v>
      </c>
      <c r="AE71" s="325">
        <f t="shared" si="8"/>
        <v>359</v>
      </c>
      <c r="AF71" s="325">
        <f t="shared" si="8"/>
        <v>1919.4703</v>
      </c>
      <c r="AG71" s="325">
        <f t="shared" si="8"/>
        <v>854417.956</v>
      </c>
      <c r="AH71" s="434">
        <f t="shared" si="8"/>
        <v>299</v>
      </c>
      <c r="AI71" s="434">
        <f t="shared" si="8"/>
        <v>1343.1499</v>
      </c>
      <c r="AJ71" s="434">
        <f t="shared" si="8"/>
        <v>621653.925</v>
      </c>
      <c r="AK71" s="325">
        <f t="shared" si="8"/>
        <v>317</v>
      </c>
      <c r="AL71" s="325">
        <f t="shared" si="8"/>
        <v>791.1919</v>
      </c>
      <c r="AM71" s="325">
        <f t="shared" si="8"/>
        <v>488092.57700000005</v>
      </c>
      <c r="AN71" s="325">
        <f>+D71+G71+J71+M71+P71+S71+V71+Y71+AB71+AE71+AH71+AK71</f>
        <v>3575</v>
      </c>
      <c r="AO71" s="325">
        <f t="shared" si="3"/>
        <v>11483.734139999999</v>
      </c>
      <c r="AP71" s="325">
        <f t="shared" si="4"/>
        <v>6144021.801000001</v>
      </c>
      <c r="AQ71" s="456" t="s">
        <v>98</v>
      </c>
      <c r="AR71" s="457" t="s">
        <v>70</v>
      </c>
      <c r="AS71" s="458" t="s">
        <v>0</v>
      </c>
      <c r="AT71" s="301"/>
    </row>
    <row r="72" spans="4:44" s="77" customFormat="1" ht="18.75"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275"/>
      <c r="P72" s="276"/>
      <c r="Q72" s="276"/>
      <c r="R72" s="277"/>
      <c r="S72" s="171"/>
      <c r="T72" s="171"/>
      <c r="U72" s="172"/>
      <c r="V72" s="153"/>
      <c r="W72" s="153"/>
      <c r="X72" s="159" t="s">
        <v>86</v>
      </c>
      <c r="Y72" s="153"/>
      <c r="Z72" s="153"/>
      <c r="AA72" s="153"/>
      <c r="AB72" s="153"/>
      <c r="AC72" s="153"/>
      <c r="AD72" s="153"/>
      <c r="AE72" s="153"/>
      <c r="AF72" s="153"/>
      <c r="AG72" s="153"/>
      <c r="AH72" s="106"/>
      <c r="AI72" s="106"/>
      <c r="AJ72" s="107"/>
      <c r="AK72" s="153"/>
      <c r="AL72" s="153"/>
      <c r="AM72" s="153"/>
      <c r="AN72" s="334"/>
      <c r="AO72" s="326"/>
      <c r="AP72" s="326"/>
      <c r="AR72" s="298" t="s">
        <v>86</v>
      </c>
    </row>
    <row r="73" spans="4:42" s="77" customFormat="1" ht="18.75">
      <c r="D73" s="153"/>
      <c r="E73" s="153"/>
      <c r="F73" s="153"/>
      <c r="G73" s="153"/>
      <c r="H73" s="153"/>
      <c r="I73" s="153"/>
      <c r="J73" s="153"/>
      <c r="K73" s="153"/>
      <c r="L73" s="153"/>
      <c r="M73" s="72"/>
      <c r="N73" s="153"/>
      <c r="O73" s="72"/>
      <c r="P73" s="277"/>
      <c r="Q73" s="277"/>
      <c r="R73" s="277"/>
      <c r="S73" s="106"/>
      <c r="T73" s="106"/>
      <c r="U73" s="106"/>
      <c r="V73" s="173"/>
      <c r="W73" s="174"/>
      <c r="X73" s="174"/>
      <c r="Y73" s="153"/>
      <c r="Z73" s="153"/>
      <c r="AA73" s="153"/>
      <c r="AB73" s="153"/>
      <c r="AC73" s="153"/>
      <c r="AD73" s="153"/>
      <c r="AE73" s="153"/>
      <c r="AF73" s="153"/>
      <c r="AG73" s="72"/>
      <c r="AH73" s="106"/>
      <c r="AI73" s="106"/>
      <c r="AJ73" s="107"/>
      <c r="AK73" s="153"/>
      <c r="AL73" s="153"/>
      <c r="AM73" s="153"/>
      <c r="AN73" s="326"/>
      <c r="AO73" s="326"/>
      <c r="AP73" s="326"/>
    </row>
    <row r="74" spans="4:42" s="77" customFormat="1" ht="18.75">
      <c r="D74" s="153"/>
      <c r="E74" s="153"/>
      <c r="F74" s="153"/>
      <c r="G74" s="153"/>
      <c r="H74" s="153"/>
      <c r="I74" s="153"/>
      <c r="J74" s="153"/>
      <c r="K74" s="153"/>
      <c r="L74" s="153"/>
      <c r="M74" s="72"/>
      <c r="N74" s="153"/>
      <c r="O74" s="72"/>
      <c r="P74" s="277"/>
      <c r="Q74" s="277"/>
      <c r="R74" s="277"/>
      <c r="S74" s="173"/>
      <c r="T74" s="173"/>
      <c r="U74" s="174"/>
      <c r="V74" s="174"/>
      <c r="W74" s="174"/>
      <c r="X74" s="174"/>
      <c r="Y74" s="153"/>
      <c r="Z74" s="153"/>
      <c r="AA74" s="153"/>
      <c r="AB74" s="153"/>
      <c r="AC74" s="153"/>
      <c r="AD74" s="153"/>
      <c r="AE74" s="153"/>
      <c r="AF74" s="153"/>
      <c r="AG74" s="72"/>
      <c r="AH74" s="72"/>
      <c r="AI74" s="72"/>
      <c r="AJ74" s="72"/>
      <c r="AK74" s="72"/>
      <c r="AL74" s="72"/>
      <c r="AM74" s="153"/>
      <c r="AN74" s="326"/>
      <c r="AO74" s="326"/>
      <c r="AP74" s="326"/>
    </row>
    <row r="75" spans="4:42" s="77" customFormat="1" ht="18.75">
      <c r="D75" s="153"/>
      <c r="E75" s="153"/>
      <c r="F75" s="153"/>
      <c r="G75" s="153"/>
      <c r="H75" s="153"/>
      <c r="I75" s="153"/>
      <c r="J75" s="153"/>
      <c r="K75" s="153"/>
      <c r="L75" s="153"/>
      <c r="M75" s="72"/>
      <c r="N75" s="153"/>
      <c r="O75" s="72"/>
      <c r="P75" s="277"/>
      <c r="Q75" s="277"/>
      <c r="R75" s="277"/>
      <c r="S75" s="173"/>
      <c r="T75" s="174"/>
      <c r="U75" s="174"/>
      <c r="V75" s="174"/>
      <c r="W75" s="174"/>
      <c r="X75" s="174"/>
      <c r="Y75" s="153"/>
      <c r="Z75" s="153"/>
      <c r="AA75" s="153"/>
      <c r="AB75" s="153"/>
      <c r="AC75" s="153"/>
      <c r="AD75" s="153"/>
      <c r="AE75" s="153"/>
      <c r="AF75" s="153"/>
      <c r="AG75" s="72"/>
      <c r="AH75" s="72"/>
      <c r="AI75" s="72"/>
      <c r="AJ75" s="72"/>
      <c r="AK75" s="72"/>
      <c r="AL75" s="72"/>
      <c r="AM75" s="153"/>
      <c r="AN75" s="326"/>
      <c r="AO75" s="326"/>
      <c r="AP75" s="326"/>
    </row>
    <row r="76" spans="4:42" s="77" customFormat="1" ht="18.75">
      <c r="D76" s="153"/>
      <c r="E76" s="153"/>
      <c r="F76" s="153"/>
      <c r="G76" s="153"/>
      <c r="H76" s="153"/>
      <c r="I76" s="153"/>
      <c r="J76" s="153"/>
      <c r="K76" s="153"/>
      <c r="L76" s="153"/>
      <c r="M76" s="72"/>
      <c r="N76" s="153"/>
      <c r="O76" s="153"/>
      <c r="P76" s="277"/>
      <c r="Q76" s="277"/>
      <c r="R76" s="277"/>
      <c r="S76" s="173"/>
      <c r="T76" s="174"/>
      <c r="U76" s="174"/>
      <c r="V76" s="174"/>
      <c r="W76" s="174"/>
      <c r="X76" s="174"/>
      <c r="Y76" s="153"/>
      <c r="Z76" s="153"/>
      <c r="AA76" s="153"/>
      <c r="AB76" s="153"/>
      <c r="AC76" s="153"/>
      <c r="AD76" s="153"/>
      <c r="AE76" s="153"/>
      <c r="AF76" s="153"/>
      <c r="AG76" s="72"/>
      <c r="AH76" s="72"/>
      <c r="AI76" s="153"/>
      <c r="AJ76" s="72"/>
      <c r="AK76" s="153"/>
      <c r="AL76" s="153"/>
      <c r="AM76" s="153"/>
      <c r="AN76" s="326"/>
      <c r="AO76" s="326"/>
      <c r="AP76" s="326"/>
    </row>
    <row r="77" spans="4:42" s="77" customFormat="1" ht="18.75">
      <c r="D77" s="153"/>
      <c r="E77" s="153"/>
      <c r="F77" s="153"/>
      <c r="G77" s="153"/>
      <c r="H77" s="153"/>
      <c r="I77" s="153"/>
      <c r="J77" s="153"/>
      <c r="K77" s="153"/>
      <c r="L77" s="153"/>
      <c r="M77" s="72"/>
      <c r="N77" s="153"/>
      <c r="O77" s="153"/>
      <c r="P77" s="277"/>
      <c r="Q77" s="277"/>
      <c r="R77" s="277"/>
      <c r="S77" s="173"/>
      <c r="T77" s="174"/>
      <c r="U77" s="174"/>
      <c r="V77" s="174"/>
      <c r="W77" s="174"/>
      <c r="X77" s="174"/>
      <c r="Y77" s="153"/>
      <c r="Z77" s="153"/>
      <c r="AA77" s="153"/>
      <c r="AB77" s="153"/>
      <c r="AC77" s="153"/>
      <c r="AD77" s="153"/>
      <c r="AE77" s="153"/>
      <c r="AF77" s="153"/>
      <c r="AG77" s="72"/>
      <c r="AH77" s="72"/>
      <c r="AI77" s="153"/>
      <c r="AJ77" s="72"/>
      <c r="AK77" s="153"/>
      <c r="AL77" s="153"/>
      <c r="AM77" s="153"/>
      <c r="AN77" s="326"/>
      <c r="AO77" s="326"/>
      <c r="AP77" s="326"/>
    </row>
    <row r="78" spans="4:42" s="77" customFormat="1" ht="18.75">
      <c r="D78" s="153"/>
      <c r="E78" s="153"/>
      <c r="F78" s="153"/>
      <c r="G78" s="153"/>
      <c r="H78" s="153"/>
      <c r="I78" s="153"/>
      <c r="J78" s="153"/>
      <c r="K78" s="153"/>
      <c r="L78" s="153"/>
      <c r="M78" s="72"/>
      <c r="N78" s="153"/>
      <c r="O78" s="153"/>
      <c r="P78" s="277"/>
      <c r="Q78" s="277"/>
      <c r="R78" s="277"/>
      <c r="S78" s="173"/>
      <c r="T78" s="174"/>
      <c r="U78" s="174"/>
      <c r="V78" s="174"/>
      <c r="W78" s="174"/>
      <c r="X78" s="174"/>
      <c r="Y78" s="153"/>
      <c r="Z78" s="153"/>
      <c r="AA78" s="153"/>
      <c r="AB78" s="153"/>
      <c r="AC78" s="153"/>
      <c r="AD78" s="153"/>
      <c r="AE78" s="153"/>
      <c r="AF78" s="153"/>
      <c r="AG78" s="153"/>
      <c r="AH78" s="72"/>
      <c r="AI78" s="153"/>
      <c r="AJ78" s="72"/>
      <c r="AK78" s="153"/>
      <c r="AL78" s="153"/>
      <c r="AM78" s="153"/>
      <c r="AN78" s="326"/>
      <c r="AO78" s="326"/>
      <c r="AP78" s="326"/>
    </row>
    <row r="79" spans="4:42" s="77" customFormat="1" ht="18.75">
      <c r="D79" s="153"/>
      <c r="E79" s="153"/>
      <c r="F79" s="153"/>
      <c r="G79" s="153"/>
      <c r="H79" s="153"/>
      <c r="I79" s="153"/>
      <c r="J79" s="153"/>
      <c r="K79" s="153"/>
      <c r="L79" s="153"/>
      <c r="M79" s="72"/>
      <c r="N79" s="153"/>
      <c r="O79" s="153"/>
      <c r="P79" s="277"/>
      <c r="Q79" s="277"/>
      <c r="R79" s="277"/>
      <c r="S79" s="173"/>
      <c r="T79" s="174"/>
      <c r="U79" s="174"/>
      <c r="V79" s="174"/>
      <c r="W79" s="174"/>
      <c r="X79" s="174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326"/>
      <c r="AO79" s="326"/>
      <c r="AP79" s="326"/>
    </row>
    <row r="80" spans="4:42" s="77" customFormat="1" ht="18.75">
      <c r="D80" s="153"/>
      <c r="E80" s="153"/>
      <c r="F80" s="153"/>
      <c r="G80" s="153"/>
      <c r="H80" s="153"/>
      <c r="I80" s="153"/>
      <c r="J80" s="153"/>
      <c r="K80" s="153"/>
      <c r="L80" s="153"/>
      <c r="M80" s="72"/>
      <c r="N80" s="153"/>
      <c r="O80" s="153"/>
      <c r="P80" s="277"/>
      <c r="Q80" s="277"/>
      <c r="R80" s="277"/>
      <c r="S80" s="173"/>
      <c r="T80" s="174"/>
      <c r="U80" s="174"/>
      <c r="V80" s="174"/>
      <c r="W80" s="174"/>
      <c r="X80" s="174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326"/>
      <c r="AO80" s="326"/>
      <c r="AP80" s="326"/>
    </row>
    <row r="81" spans="4:42" s="77" customFormat="1" ht="18.75">
      <c r="D81" s="153"/>
      <c r="E81" s="153"/>
      <c r="F81" s="153"/>
      <c r="G81" s="153"/>
      <c r="H81" s="153"/>
      <c r="I81" s="153"/>
      <c r="J81" s="153"/>
      <c r="K81" s="153"/>
      <c r="L81" s="153"/>
      <c r="M81" s="72"/>
      <c r="N81" s="153"/>
      <c r="O81" s="153"/>
      <c r="P81" s="277"/>
      <c r="Q81" s="277"/>
      <c r="R81" s="277"/>
      <c r="S81" s="173"/>
      <c r="T81" s="174"/>
      <c r="U81" s="174"/>
      <c r="V81" s="174"/>
      <c r="W81" s="174"/>
      <c r="X81" s="174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326"/>
      <c r="AO81" s="326"/>
      <c r="AP81" s="326"/>
    </row>
    <row r="82" spans="4:42" s="77" customFormat="1" ht="18.75">
      <c r="D82" s="153"/>
      <c r="E82" s="153"/>
      <c r="F82" s="153"/>
      <c r="G82" s="153"/>
      <c r="H82" s="153"/>
      <c r="I82" s="153"/>
      <c r="J82" s="153"/>
      <c r="K82" s="153"/>
      <c r="L82" s="153"/>
      <c r="M82" s="72"/>
      <c r="N82" s="153"/>
      <c r="O82" s="153"/>
      <c r="P82" s="277"/>
      <c r="Q82" s="277"/>
      <c r="R82" s="277"/>
      <c r="S82" s="173"/>
      <c r="T82" s="174"/>
      <c r="U82" s="174"/>
      <c r="V82" s="174"/>
      <c r="W82" s="174"/>
      <c r="X82" s="174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326"/>
      <c r="AO82" s="326"/>
      <c r="AP82" s="326"/>
    </row>
    <row r="83" spans="4:42" s="77" customFormat="1" ht="18.75">
      <c r="D83" s="153"/>
      <c r="E83" s="153"/>
      <c r="F83" s="153"/>
      <c r="G83" s="153"/>
      <c r="H83" s="153"/>
      <c r="I83" s="153"/>
      <c r="J83" s="153"/>
      <c r="K83" s="153"/>
      <c r="L83" s="153"/>
      <c r="M83" s="72"/>
      <c r="N83" s="153"/>
      <c r="O83" s="153"/>
      <c r="P83" s="277"/>
      <c r="Q83" s="277"/>
      <c r="R83" s="277"/>
      <c r="S83" s="173"/>
      <c r="T83" s="174"/>
      <c r="U83" s="174"/>
      <c r="V83" s="174"/>
      <c r="W83" s="174"/>
      <c r="X83" s="174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326"/>
      <c r="AO83" s="326"/>
      <c r="AP83" s="326"/>
    </row>
    <row r="84" spans="4:42" s="77" customFormat="1" ht="18.75">
      <c r="D84" s="153"/>
      <c r="E84" s="153"/>
      <c r="F84" s="153"/>
      <c r="G84" s="153"/>
      <c r="H84" s="153"/>
      <c r="I84" s="153"/>
      <c r="J84" s="153"/>
      <c r="K84" s="153"/>
      <c r="L84" s="153"/>
      <c r="M84" s="72"/>
      <c r="N84" s="153"/>
      <c r="O84" s="153"/>
      <c r="P84" s="277"/>
      <c r="Q84" s="277"/>
      <c r="R84" s="277"/>
      <c r="S84" s="173"/>
      <c r="T84" s="174"/>
      <c r="U84" s="174"/>
      <c r="V84" s="174"/>
      <c r="W84" s="174"/>
      <c r="X84" s="174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326"/>
      <c r="AO84" s="326"/>
      <c r="AP84" s="326"/>
    </row>
    <row r="85" spans="4:42" s="77" customFormat="1" ht="18.75">
      <c r="D85" s="153"/>
      <c r="E85" s="153"/>
      <c r="F85" s="153"/>
      <c r="G85" s="153"/>
      <c r="H85" s="153"/>
      <c r="I85" s="153"/>
      <c r="J85" s="153"/>
      <c r="K85" s="153"/>
      <c r="L85" s="153"/>
      <c r="M85" s="72"/>
      <c r="N85" s="153"/>
      <c r="O85" s="153"/>
      <c r="P85" s="277"/>
      <c r="Q85" s="277"/>
      <c r="R85" s="277"/>
      <c r="S85" s="173"/>
      <c r="T85" s="174"/>
      <c r="U85" s="174"/>
      <c r="V85" s="174"/>
      <c r="W85" s="174"/>
      <c r="X85" s="174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326"/>
      <c r="AO85" s="326"/>
      <c r="AP85" s="326"/>
    </row>
    <row r="86" spans="3:42" s="77" customFormat="1" ht="18.75">
      <c r="C86" s="76"/>
      <c r="D86" s="72"/>
      <c r="E86" s="153"/>
      <c r="F86" s="153"/>
      <c r="G86" s="153"/>
      <c r="H86" s="153"/>
      <c r="I86" s="153"/>
      <c r="J86" s="153"/>
      <c r="K86" s="153"/>
      <c r="L86" s="153"/>
      <c r="M86" s="72"/>
      <c r="N86" s="153"/>
      <c r="O86" s="153"/>
      <c r="P86" s="277"/>
      <c r="Q86" s="277"/>
      <c r="R86" s="277"/>
      <c r="S86" s="173"/>
      <c r="T86" s="174"/>
      <c r="U86" s="174"/>
      <c r="V86" s="174"/>
      <c r="W86" s="174"/>
      <c r="X86" s="174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326"/>
      <c r="AO86" s="326"/>
      <c r="AP86" s="326"/>
    </row>
    <row r="87" spans="3:42" s="77" customFormat="1" ht="18.75">
      <c r="C87" s="76"/>
      <c r="D87" s="72"/>
      <c r="E87" s="153"/>
      <c r="F87" s="153"/>
      <c r="G87" s="153"/>
      <c r="H87" s="153"/>
      <c r="I87" s="153"/>
      <c r="J87" s="153"/>
      <c r="K87" s="153"/>
      <c r="L87" s="153"/>
      <c r="M87" s="72"/>
      <c r="N87" s="153"/>
      <c r="O87" s="153"/>
      <c r="P87" s="277"/>
      <c r="Q87" s="277"/>
      <c r="R87" s="277"/>
      <c r="S87" s="173"/>
      <c r="T87" s="174"/>
      <c r="U87" s="174"/>
      <c r="V87" s="174"/>
      <c r="W87" s="174"/>
      <c r="X87" s="174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326"/>
      <c r="AO87" s="326"/>
      <c r="AP87" s="326"/>
    </row>
    <row r="88" spans="3:42" s="77" customFormat="1" ht="18.75">
      <c r="C88" s="76"/>
      <c r="D88" s="72"/>
      <c r="E88" s="153"/>
      <c r="F88" s="153"/>
      <c r="G88" s="153"/>
      <c r="H88" s="153"/>
      <c r="I88" s="153"/>
      <c r="J88" s="153"/>
      <c r="K88" s="153"/>
      <c r="L88" s="153"/>
      <c r="M88" s="72"/>
      <c r="N88" s="153"/>
      <c r="O88" s="153"/>
      <c r="P88" s="277"/>
      <c r="Q88" s="277"/>
      <c r="R88" s="277"/>
      <c r="S88" s="173"/>
      <c r="T88" s="174"/>
      <c r="U88" s="174"/>
      <c r="V88" s="174"/>
      <c r="W88" s="174"/>
      <c r="X88" s="174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326"/>
      <c r="AO88" s="326"/>
      <c r="AP88" s="326"/>
    </row>
    <row r="89" spans="3:42" s="77" customFormat="1" ht="18.75">
      <c r="C89" s="76"/>
      <c r="D89" s="72"/>
      <c r="E89" s="153"/>
      <c r="F89" s="153"/>
      <c r="G89" s="153"/>
      <c r="H89" s="153"/>
      <c r="I89" s="153"/>
      <c r="J89" s="153"/>
      <c r="K89" s="153"/>
      <c r="L89" s="153"/>
      <c r="M89" s="72"/>
      <c r="N89" s="153"/>
      <c r="O89" s="153"/>
      <c r="P89" s="277"/>
      <c r="Q89" s="277"/>
      <c r="R89" s="277"/>
      <c r="S89" s="173"/>
      <c r="T89" s="174"/>
      <c r="U89" s="174"/>
      <c r="V89" s="174"/>
      <c r="W89" s="174"/>
      <c r="X89" s="174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326"/>
      <c r="AO89" s="326"/>
      <c r="AP89" s="326"/>
    </row>
    <row r="90" spans="3:42" s="77" customFormat="1" ht="18.75">
      <c r="C90" s="76"/>
      <c r="D90" s="72"/>
      <c r="E90" s="153"/>
      <c r="F90" s="153"/>
      <c r="G90" s="153"/>
      <c r="H90" s="153"/>
      <c r="I90" s="153"/>
      <c r="J90" s="153"/>
      <c r="K90" s="153"/>
      <c r="L90" s="153"/>
      <c r="M90" s="72"/>
      <c r="N90" s="153"/>
      <c r="O90" s="153"/>
      <c r="P90" s="277"/>
      <c r="Q90" s="277"/>
      <c r="R90" s="277"/>
      <c r="S90" s="173"/>
      <c r="T90" s="174"/>
      <c r="U90" s="174"/>
      <c r="V90" s="174"/>
      <c r="W90" s="174"/>
      <c r="X90" s="174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326"/>
      <c r="AO90" s="326"/>
      <c r="AP90" s="326"/>
    </row>
    <row r="91" spans="3:42" s="77" customFormat="1" ht="18.75">
      <c r="C91" s="76"/>
      <c r="D91" s="72"/>
      <c r="E91" s="153"/>
      <c r="F91" s="153"/>
      <c r="G91" s="153"/>
      <c r="H91" s="153"/>
      <c r="I91" s="153"/>
      <c r="J91" s="153"/>
      <c r="K91" s="153"/>
      <c r="L91" s="153"/>
      <c r="M91" s="72"/>
      <c r="N91" s="153"/>
      <c r="O91" s="153"/>
      <c r="P91" s="277"/>
      <c r="Q91" s="277"/>
      <c r="R91" s="277"/>
      <c r="S91" s="173"/>
      <c r="T91" s="174"/>
      <c r="U91" s="174"/>
      <c r="V91" s="174"/>
      <c r="W91" s="174"/>
      <c r="X91" s="174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326"/>
      <c r="AO91" s="326"/>
      <c r="AP91" s="326"/>
    </row>
    <row r="92" spans="3:42" s="77" customFormat="1" ht="18.75">
      <c r="C92" s="76"/>
      <c r="D92" s="72"/>
      <c r="E92" s="153"/>
      <c r="F92" s="153"/>
      <c r="G92" s="153"/>
      <c r="H92" s="153"/>
      <c r="I92" s="153"/>
      <c r="J92" s="153"/>
      <c r="K92" s="153"/>
      <c r="L92" s="153"/>
      <c r="M92" s="72"/>
      <c r="N92" s="153"/>
      <c r="O92" s="153"/>
      <c r="P92" s="277"/>
      <c r="Q92" s="277"/>
      <c r="R92" s="277"/>
      <c r="S92" s="173"/>
      <c r="T92" s="174"/>
      <c r="U92" s="174"/>
      <c r="V92" s="174"/>
      <c r="W92" s="174"/>
      <c r="X92" s="174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326"/>
      <c r="AO92" s="326"/>
      <c r="AP92" s="326"/>
    </row>
    <row r="93" spans="3:42" s="77" customFormat="1" ht="18.75">
      <c r="C93" s="76"/>
      <c r="D93" s="72"/>
      <c r="E93" s="153"/>
      <c r="F93" s="153"/>
      <c r="G93" s="153"/>
      <c r="H93" s="153"/>
      <c r="I93" s="153"/>
      <c r="J93" s="153"/>
      <c r="K93" s="153"/>
      <c r="L93" s="153"/>
      <c r="M93" s="72"/>
      <c r="N93" s="153"/>
      <c r="O93" s="153"/>
      <c r="P93" s="277"/>
      <c r="Q93" s="277"/>
      <c r="R93" s="277"/>
      <c r="S93" s="173"/>
      <c r="T93" s="174"/>
      <c r="U93" s="174"/>
      <c r="V93" s="174"/>
      <c r="W93" s="174"/>
      <c r="X93" s="174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326"/>
      <c r="AO93" s="326"/>
      <c r="AP93" s="326"/>
    </row>
    <row r="94" spans="3:42" s="77" customFormat="1" ht="18.75">
      <c r="C94" s="76"/>
      <c r="D94" s="72"/>
      <c r="E94" s="153"/>
      <c r="F94" s="153"/>
      <c r="G94" s="153"/>
      <c r="H94" s="153"/>
      <c r="I94" s="153"/>
      <c r="J94" s="153"/>
      <c r="K94" s="153"/>
      <c r="L94" s="153"/>
      <c r="M94" s="72"/>
      <c r="N94" s="153"/>
      <c r="O94" s="153"/>
      <c r="P94" s="277"/>
      <c r="Q94" s="277"/>
      <c r="R94" s="277"/>
      <c r="S94" s="174"/>
      <c r="T94" s="174"/>
      <c r="U94" s="174"/>
      <c r="V94" s="174"/>
      <c r="W94" s="174"/>
      <c r="X94" s="174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326"/>
      <c r="AO94" s="326"/>
      <c r="AP94" s="326"/>
    </row>
    <row r="95" spans="3:42" s="77" customFormat="1" ht="18.75">
      <c r="C95" s="76"/>
      <c r="D95" s="72"/>
      <c r="E95" s="153"/>
      <c r="F95" s="153"/>
      <c r="G95" s="153"/>
      <c r="H95" s="153"/>
      <c r="I95" s="153"/>
      <c r="J95" s="153"/>
      <c r="K95" s="153"/>
      <c r="L95" s="153"/>
      <c r="M95" s="72"/>
      <c r="N95" s="153"/>
      <c r="O95" s="153"/>
      <c r="P95" s="72"/>
      <c r="Q95" s="72"/>
      <c r="R95" s="72"/>
      <c r="S95" s="174"/>
      <c r="T95" s="174"/>
      <c r="U95" s="174"/>
      <c r="V95" s="174"/>
      <c r="W95" s="174"/>
      <c r="X95" s="174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326"/>
      <c r="AO95" s="326"/>
      <c r="AP95" s="326"/>
    </row>
    <row r="96" spans="3:16" ht="18.75">
      <c r="C96" s="20"/>
      <c r="D96" s="72"/>
      <c r="M96" s="3"/>
      <c r="P96" s="3"/>
    </row>
    <row r="97" spans="3:13" ht="18.75">
      <c r="C97" s="20"/>
      <c r="D97" s="72"/>
      <c r="M97" s="3"/>
    </row>
    <row r="98" ht="18.75">
      <c r="M98" s="3"/>
    </row>
    <row r="99" ht="18.75">
      <c r="M99" s="3"/>
    </row>
    <row r="100" ht="18.75">
      <c r="M100" s="3"/>
    </row>
    <row r="101" ht="18.75">
      <c r="M101" s="3"/>
    </row>
  </sheetData>
  <sheetProtection/>
  <mergeCells count="67">
    <mergeCell ref="B20:B21"/>
    <mergeCell ref="B18:B19"/>
    <mergeCell ref="B6:B7"/>
    <mergeCell ref="B8:B9"/>
    <mergeCell ref="B10:B11"/>
    <mergeCell ref="B12:B13"/>
    <mergeCell ref="B14:B15"/>
    <mergeCell ref="B16:B17"/>
    <mergeCell ref="A70:B70"/>
    <mergeCell ref="A59:B59"/>
    <mergeCell ref="B44:B45"/>
    <mergeCell ref="B46:B47"/>
    <mergeCell ref="B48:B49"/>
    <mergeCell ref="A56:B57"/>
    <mergeCell ref="B52:B53"/>
    <mergeCell ref="B54:B55"/>
    <mergeCell ref="AR40:AR41"/>
    <mergeCell ref="AR32:AR33"/>
    <mergeCell ref="AR20:AR21"/>
    <mergeCell ref="AR22:AR23"/>
    <mergeCell ref="AR24:AR25"/>
    <mergeCell ref="AR26:AR27"/>
    <mergeCell ref="AR30:AR31"/>
    <mergeCell ref="B32:B33"/>
    <mergeCell ref="B34:B35"/>
    <mergeCell ref="AR8:AR9"/>
    <mergeCell ref="AR10:AR11"/>
    <mergeCell ref="AR12:AR13"/>
    <mergeCell ref="B22:B23"/>
    <mergeCell ref="B24:B25"/>
    <mergeCell ref="B26:B27"/>
    <mergeCell ref="B28:B29"/>
    <mergeCell ref="AR14:AR15"/>
    <mergeCell ref="A71:B71"/>
    <mergeCell ref="B64:B65"/>
    <mergeCell ref="B66:B67"/>
    <mergeCell ref="B36:B37"/>
    <mergeCell ref="B38:B39"/>
    <mergeCell ref="A62:B62"/>
    <mergeCell ref="A68:B69"/>
    <mergeCell ref="B42:B43"/>
    <mergeCell ref="B50:B51"/>
    <mergeCell ref="B40:B41"/>
    <mergeCell ref="AQ71:AS71"/>
    <mergeCell ref="AR62:AS62"/>
    <mergeCell ref="AR64:AR65"/>
    <mergeCell ref="AR66:AR67"/>
    <mergeCell ref="AQ70:AS70"/>
    <mergeCell ref="AR68:AS69"/>
    <mergeCell ref="AR56:AS57"/>
    <mergeCell ref="AR59:AS59"/>
    <mergeCell ref="AR42:AR43"/>
    <mergeCell ref="AR44:AR45"/>
    <mergeCell ref="AR46:AR47"/>
    <mergeCell ref="AR48:AR49"/>
    <mergeCell ref="AR50:AR51"/>
    <mergeCell ref="AR52:AR53"/>
    <mergeCell ref="A1:X1"/>
    <mergeCell ref="AR54:AR55"/>
    <mergeCell ref="AR28:AR29"/>
    <mergeCell ref="AR34:AR35"/>
    <mergeCell ref="AR36:AR37"/>
    <mergeCell ref="AR38:AR39"/>
    <mergeCell ref="AR16:AR17"/>
    <mergeCell ref="AR18:AR19"/>
    <mergeCell ref="AR6:AR7"/>
    <mergeCell ref="B30:B31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3" r:id="rId1"/>
  <colBreaks count="1" manualBreakCount="1">
    <brk id="24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V101"/>
  <sheetViews>
    <sheetView zoomScale="70" zoomScaleNormal="70" zoomScalePageLayoutView="0" workbookViewId="0" topLeftCell="A1">
      <pane xSplit="3" ySplit="5" topLeftCell="AF60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K15" sqref="AK15"/>
    </sheetView>
  </sheetViews>
  <sheetFormatPr defaultColWidth="10.625" defaultRowHeight="13.5"/>
  <cols>
    <col min="1" max="1" width="5.75390625" style="14" customWidth="1"/>
    <col min="2" max="2" width="20.625" style="14" customWidth="1"/>
    <col min="3" max="3" width="9.625" style="14" customWidth="1"/>
    <col min="4" max="4" width="17.875" style="13" bestFit="1" customWidth="1"/>
    <col min="5" max="5" width="15.25390625" style="13" customWidth="1"/>
    <col min="6" max="6" width="23.625" style="13" bestFit="1" customWidth="1"/>
    <col min="7" max="8" width="16.125" style="13" bestFit="1" customWidth="1"/>
    <col min="9" max="9" width="20.50390625" style="13" bestFit="1" customWidth="1"/>
    <col min="10" max="10" width="16.125" style="13" bestFit="1" customWidth="1"/>
    <col min="11" max="11" width="16.625" style="13" customWidth="1"/>
    <col min="12" max="12" width="20.375" style="13" bestFit="1" customWidth="1"/>
    <col min="13" max="13" width="15.50390625" style="13" bestFit="1" customWidth="1"/>
    <col min="14" max="14" width="16.625" style="13" customWidth="1"/>
    <col min="15" max="15" width="18.375" style="13" bestFit="1" customWidth="1"/>
    <col min="16" max="16" width="15.50390625" style="13" customWidth="1"/>
    <col min="17" max="17" width="16.625" style="13" customWidth="1"/>
    <col min="18" max="18" width="17.375" style="13" customWidth="1"/>
    <col min="19" max="19" width="13.50390625" style="174" bestFit="1" customWidth="1"/>
    <col min="20" max="20" width="16.625" style="174" customWidth="1"/>
    <col min="21" max="21" width="19.375" style="174" customWidth="1"/>
    <col min="22" max="22" width="15.375" style="15" bestFit="1" customWidth="1"/>
    <col min="23" max="23" width="16.625" style="15" customWidth="1"/>
    <col min="24" max="24" width="20.375" style="15" bestFit="1" customWidth="1"/>
    <col min="25" max="25" width="13.50390625" style="13" bestFit="1" customWidth="1"/>
    <col min="26" max="26" width="16.625" style="13" customWidth="1"/>
    <col min="27" max="27" width="20.375" style="13" bestFit="1" customWidth="1"/>
    <col min="28" max="28" width="15.375" style="13" bestFit="1" customWidth="1"/>
    <col min="29" max="29" width="16.625" style="13" customWidth="1"/>
    <col min="30" max="30" width="24.625" style="13" bestFit="1" customWidth="1"/>
    <col min="31" max="31" width="16.125" style="13" bestFit="1" customWidth="1"/>
    <col min="32" max="32" width="16.625" style="13" customWidth="1"/>
    <col min="33" max="33" width="19.125" style="13" customWidth="1"/>
    <col min="34" max="34" width="13.375" style="13" bestFit="1" customWidth="1"/>
    <col min="35" max="35" width="16.625" style="13" customWidth="1"/>
    <col min="36" max="36" width="18.875" style="13" customWidth="1"/>
    <col min="37" max="37" width="16.25390625" style="13" customWidth="1"/>
    <col min="38" max="38" width="16.625" style="13" customWidth="1"/>
    <col min="39" max="39" width="18.125" style="13" bestFit="1" customWidth="1"/>
    <col min="40" max="40" width="15.50390625" style="326" customWidth="1"/>
    <col min="41" max="41" width="18.625" style="326" customWidth="1"/>
    <col min="42" max="42" width="21.125" style="326" customWidth="1"/>
    <col min="43" max="43" width="9.50390625" style="14" customWidth="1"/>
    <col min="44" max="44" width="22.625" style="14" customWidth="1"/>
    <col min="45" max="45" width="5.875" style="14" customWidth="1"/>
    <col min="46" max="16384" width="10.625" style="14" customWidth="1"/>
  </cols>
  <sheetData>
    <row r="1" spans="1:24" ht="32.25">
      <c r="A1" s="489"/>
      <c r="B1" s="489"/>
      <c r="C1" s="489"/>
      <c r="D1" s="489" t="s">
        <v>0</v>
      </c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</row>
    <row r="2" spans="1:45" ht="19.5" thickBot="1">
      <c r="A2" s="16" t="s">
        <v>72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20"/>
      <c r="T2" s="120"/>
      <c r="U2" s="120"/>
      <c r="V2" s="17"/>
      <c r="W2" s="17"/>
      <c r="X2" s="17"/>
      <c r="Y2" s="17" t="s">
        <v>72</v>
      </c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324"/>
      <c r="AO2" s="324"/>
      <c r="AP2" s="324"/>
      <c r="AQ2" s="19"/>
      <c r="AR2" s="20"/>
      <c r="AS2" s="20"/>
    </row>
    <row r="3" spans="1:46" ht="18.75">
      <c r="A3" s="21"/>
      <c r="D3" s="22" t="s">
        <v>2</v>
      </c>
      <c r="E3" s="23"/>
      <c r="F3" s="23"/>
      <c r="G3" s="22" t="s">
        <v>3</v>
      </c>
      <c r="H3" s="23"/>
      <c r="I3" s="23"/>
      <c r="J3" s="22" t="s">
        <v>4</v>
      </c>
      <c r="K3" s="23"/>
      <c r="L3" s="23"/>
      <c r="M3" s="22" t="s">
        <v>5</v>
      </c>
      <c r="N3" s="23"/>
      <c r="O3" s="23"/>
      <c r="P3" s="22" t="s">
        <v>6</v>
      </c>
      <c r="Q3" s="23"/>
      <c r="R3" s="23"/>
      <c r="S3" s="148" t="s">
        <v>7</v>
      </c>
      <c r="T3" s="149"/>
      <c r="U3" s="149"/>
      <c r="V3" s="24" t="s">
        <v>82</v>
      </c>
      <c r="W3" s="59"/>
      <c r="X3" s="60"/>
      <c r="Y3" s="24" t="s">
        <v>9</v>
      </c>
      <c r="Z3" s="23"/>
      <c r="AA3" s="23"/>
      <c r="AB3" s="22" t="s">
        <v>10</v>
      </c>
      <c r="AC3" s="23"/>
      <c r="AD3" s="23"/>
      <c r="AE3" s="22" t="s">
        <v>11</v>
      </c>
      <c r="AF3" s="23"/>
      <c r="AG3" s="23"/>
      <c r="AH3" s="22" t="s">
        <v>12</v>
      </c>
      <c r="AI3" s="23"/>
      <c r="AJ3" s="23"/>
      <c r="AK3" s="22" t="s">
        <v>13</v>
      </c>
      <c r="AL3" s="23"/>
      <c r="AM3" s="23"/>
      <c r="AN3" s="437" t="s">
        <v>14</v>
      </c>
      <c r="AO3" s="328"/>
      <c r="AP3" s="328"/>
      <c r="AQ3" s="25"/>
      <c r="AR3" s="26"/>
      <c r="AS3" s="27"/>
      <c r="AT3" s="20"/>
    </row>
    <row r="4" spans="1:46" ht="18.75">
      <c r="A4" s="21"/>
      <c r="D4" s="29" t="s">
        <v>15</v>
      </c>
      <c r="E4" s="29" t="s">
        <v>16</v>
      </c>
      <c r="F4" s="29" t="s">
        <v>17</v>
      </c>
      <c r="G4" s="29" t="s">
        <v>15</v>
      </c>
      <c r="H4" s="29" t="s">
        <v>16</v>
      </c>
      <c r="I4" s="29" t="s">
        <v>17</v>
      </c>
      <c r="J4" s="29" t="s">
        <v>15</v>
      </c>
      <c r="K4" s="29" t="s">
        <v>16</v>
      </c>
      <c r="L4" s="29" t="s">
        <v>17</v>
      </c>
      <c r="M4" s="29" t="s">
        <v>15</v>
      </c>
      <c r="N4" s="29" t="s">
        <v>16</v>
      </c>
      <c r="O4" s="29" t="s">
        <v>17</v>
      </c>
      <c r="P4" s="29" t="s">
        <v>15</v>
      </c>
      <c r="Q4" s="29" t="s">
        <v>16</v>
      </c>
      <c r="R4" s="29" t="s">
        <v>17</v>
      </c>
      <c r="S4" s="150" t="s">
        <v>15</v>
      </c>
      <c r="T4" s="150" t="s">
        <v>16</v>
      </c>
      <c r="U4" s="150" t="s">
        <v>17</v>
      </c>
      <c r="V4" s="29" t="s">
        <v>15</v>
      </c>
      <c r="W4" s="29" t="s">
        <v>16</v>
      </c>
      <c r="X4" s="61" t="s">
        <v>17</v>
      </c>
      <c r="Y4" s="29" t="s">
        <v>15</v>
      </c>
      <c r="Z4" s="29" t="s">
        <v>16</v>
      </c>
      <c r="AA4" s="29" t="s">
        <v>17</v>
      </c>
      <c r="AB4" s="29" t="s">
        <v>15</v>
      </c>
      <c r="AC4" s="29" t="s">
        <v>16</v>
      </c>
      <c r="AD4" s="29" t="s">
        <v>17</v>
      </c>
      <c r="AE4" s="29" t="s">
        <v>15</v>
      </c>
      <c r="AF4" s="29" t="s">
        <v>16</v>
      </c>
      <c r="AG4" s="29" t="s">
        <v>17</v>
      </c>
      <c r="AH4" s="29" t="s">
        <v>15</v>
      </c>
      <c r="AI4" s="29" t="s">
        <v>16</v>
      </c>
      <c r="AJ4" s="29" t="s">
        <v>17</v>
      </c>
      <c r="AK4" s="29" t="s">
        <v>15</v>
      </c>
      <c r="AL4" s="29" t="s">
        <v>16</v>
      </c>
      <c r="AM4" s="29" t="s">
        <v>17</v>
      </c>
      <c r="AN4" s="330" t="s">
        <v>15</v>
      </c>
      <c r="AO4" s="330" t="s">
        <v>16</v>
      </c>
      <c r="AP4" s="330" t="s">
        <v>17</v>
      </c>
      <c r="AQ4" s="33"/>
      <c r="AR4" s="20"/>
      <c r="AS4" s="34"/>
      <c r="AT4" s="20"/>
    </row>
    <row r="5" spans="1:48" ht="18.75">
      <c r="A5" s="35"/>
      <c r="B5" s="36"/>
      <c r="C5" s="36"/>
      <c r="D5" s="37" t="s">
        <v>18</v>
      </c>
      <c r="E5" s="37" t="s">
        <v>19</v>
      </c>
      <c r="F5" s="37" t="s">
        <v>20</v>
      </c>
      <c r="G5" s="37" t="s">
        <v>18</v>
      </c>
      <c r="H5" s="37" t="s">
        <v>19</v>
      </c>
      <c r="I5" s="37" t="s">
        <v>20</v>
      </c>
      <c r="J5" s="37" t="s">
        <v>18</v>
      </c>
      <c r="K5" s="37" t="s">
        <v>19</v>
      </c>
      <c r="L5" s="99" t="s">
        <v>20</v>
      </c>
      <c r="M5" s="109" t="s">
        <v>18</v>
      </c>
      <c r="N5" s="37" t="s">
        <v>19</v>
      </c>
      <c r="O5" s="99" t="s">
        <v>20</v>
      </c>
      <c r="P5" s="109" t="s">
        <v>18</v>
      </c>
      <c r="Q5" s="37" t="s">
        <v>19</v>
      </c>
      <c r="R5" s="99" t="s">
        <v>20</v>
      </c>
      <c r="S5" s="170" t="s">
        <v>18</v>
      </c>
      <c r="T5" s="151" t="s">
        <v>19</v>
      </c>
      <c r="U5" s="169" t="s">
        <v>20</v>
      </c>
      <c r="V5" s="97" t="s">
        <v>18</v>
      </c>
      <c r="W5" s="37" t="s">
        <v>19</v>
      </c>
      <c r="X5" s="62" t="s">
        <v>20</v>
      </c>
      <c r="Y5" s="37" t="s">
        <v>18</v>
      </c>
      <c r="Z5" s="37" t="s">
        <v>19</v>
      </c>
      <c r="AA5" s="99" t="s">
        <v>20</v>
      </c>
      <c r="AB5" s="109" t="s">
        <v>18</v>
      </c>
      <c r="AC5" s="37" t="s">
        <v>19</v>
      </c>
      <c r="AD5" s="37" t="s">
        <v>20</v>
      </c>
      <c r="AE5" s="37" t="s">
        <v>18</v>
      </c>
      <c r="AF5" s="37" t="s">
        <v>19</v>
      </c>
      <c r="AG5" s="37" t="s">
        <v>20</v>
      </c>
      <c r="AH5" s="37" t="s">
        <v>18</v>
      </c>
      <c r="AI5" s="37" t="s">
        <v>19</v>
      </c>
      <c r="AJ5" s="37" t="s">
        <v>20</v>
      </c>
      <c r="AK5" s="37" t="s">
        <v>18</v>
      </c>
      <c r="AL5" s="37" t="s">
        <v>19</v>
      </c>
      <c r="AM5" s="99" t="s">
        <v>20</v>
      </c>
      <c r="AN5" s="438" t="s">
        <v>18</v>
      </c>
      <c r="AO5" s="332" t="s">
        <v>19</v>
      </c>
      <c r="AP5" s="332" t="s">
        <v>20</v>
      </c>
      <c r="AQ5" s="40"/>
      <c r="AR5" s="36"/>
      <c r="AS5" s="41"/>
      <c r="AT5" s="101"/>
      <c r="AU5" s="20"/>
      <c r="AV5" s="20"/>
    </row>
    <row r="6" spans="1:48" ht="18.75">
      <c r="A6" s="44" t="s">
        <v>21</v>
      </c>
      <c r="B6" s="490" t="s">
        <v>22</v>
      </c>
      <c r="C6" s="63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8"/>
      <c r="P6" s="86"/>
      <c r="Q6" s="78"/>
      <c r="R6" s="125"/>
      <c r="S6" s="82">
        <v>8</v>
      </c>
      <c r="T6" s="82">
        <v>306.2675</v>
      </c>
      <c r="U6" s="129">
        <v>117891.151</v>
      </c>
      <c r="V6" s="78">
        <v>20</v>
      </c>
      <c r="W6" s="78">
        <v>653.5985</v>
      </c>
      <c r="X6" s="124">
        <v>192263.654</v>
      </c>
      <c r="Y6" s="80">
        <v>22</v>
      </c>
      <c r="Z6" s="80">
        <v>615.6565</v>
      </c>
      <c r="AA6" s="128">
        <v>247484.936</v>
      </c>
      <c r="AB6" s="80"/>
      <c r="AC6" s="80"/>
      <c r="AD6" s="128"/>
      <c r="AE6" s="80"/>
      <c r="AF6" s="80"/>
      <c r="AG6" s="128"/>
      <c r="AH6" s="82"/>
      <c r="AI6" s="82"/>
      <c r="AJ6" s="129"/>
      <c r="AK6" s="80"/>
      <c r="AL6" s="80"/>
      <c r="AM6" s="135"/>
      <c r="AN6" s="310">
        <f>+D6+G6+J6+M6+P6+S6+V6+Y6+AB6+AE6+AH6+AK6</f>
        <v>50</v>
      </c>
      <c r="AO6" s="311">
        <f>+E6+H6+K6+N6+Q6+T6+W6+Z6+AC6+AF6+AI6+AL6</f>
        <v>1575.5225</v>
      </c>
      <c r="AP6" s="311">
        <f>+F6+I6+L6+O6+R6+U6+X6+AA6+AD6+AG6+AJ6+AM6</f>
        <v>557639.7409999999</v>
      </c>
      <c r="AQ6" s="204" t="s">
        <v>23</v>
      </c>
      <c r="AR6" s="490" t="s">
        <v>22</v>
      </c>
      <c r="AS6" s="43" t="s">
        <v>21</v>
      </c>
      <c r="AT6" s="20"/>
      <c r="AV6" s="20"/>
    </row>
    <row r="7" spans="1:46" ht="18.75">
      <c r="A7" s="44"/>
      <c r="B7" s="491"/>
      <c r="C7" s="64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71"/>
      <c r="P7" s="85">
        <v>12</v>
      </c>
      <c r="Q7" s="79">
        <v>883.625</v>
      </c>
      <c r="R7" s="123">
        <v>311172.344</v>
      </c>
      <c r="S7" s="83">
        <v>17</v>
      </c>
      <c r="T7" s="83">
        <v>904.766</v>
      </c>
      <c r="U7" s="130">
        <v>379652.965</v>
      </c>
      <c r="V7" s="79">
        <v>83</v>
      </c>
      <c r="W7" s="79">
        <v>4261.1885</v>
      </c>
      <c r="X7" s="123">
        <v>1407636.312</v>
      </c>
      <c r="Y7" s="81">
        <v>53</v>
      </c>
      <c r="Z7" s="81">
        <v>1659.3682</v>
      </c>
      <c r="AA7" s="127">
        <v>669308.041</v>
      </c>
      <c r="AB7" s="81">
        <v>13</v>
      </c>
      <c r="AC7" s="81">
        <v>198.623</v>
      </c>
      <c r="AD7" s="127">
        <v>110587.723</v>
      </c>
      <c r="AE7" s="81"/>
      <c r="AF7" s="81"/>
      <c r="AG7" s="127"/>
      <c r="AH7" s="83"/>
      <c r="AI7" s="83"/>
      <c r="AJ7" s="130"/>
      <c r="AK7" s="81"/>
      <c r="AL7" s="81"/>
      <c r="AM7" s="134"/>
      <c r="AN7" s="316">
        <f aca="true" t="shared" si="0" ref="AN7:AN63">+D7+G7+J7+M7+P7+S7+V7+Y7+AB7+AE7+AH7+AK7</f>
        <v>178</v>
      </c>
      <c r="AO7" s="317">
        <f aca="true" t="shared" si="1" ref="AO7:AO63">+E7+H7+K7+N7+Q7+T7+W7+Z7+AC7+AF7+AI7+AL7</f>
        <v>7907.570699999999</v>
      </c>
      <c r="AP7" s="317">
        <f aca="true" t="shared" si="2" ref="AP7:AP63">+F7+I7+L7+O7+R7+U7+X7+AA7+AD7+AG7+AJ7+AM7</f>
        <v>2878357.385</v>
      </c>
      <c r="AQ7" s="46" t="s">
        <v>24</v>
      </c>
      <c r="AR7" s="491"/>
      <c r="AS7" s="43"/>
      <c r="AT7" s="20"/>
    </row>
    <row r="8" spans="1:46" ht="18.75">
      <c r="A8" s="44" t="s">
        <v>25</v>
      </c>
      <c r="B8" s="490" t="s">
        <v>26</v>
      </c>
      <c r="C8" s="63" t="s">
        <v>23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0"/>
      <c r="P8" s="86"/>
      <c r="Q8" s="78"/>
      <c r="R8" s="124"/>
      <c r="S8" s="82"/>
      <c r="T8" s="82"/>
      <c r="U8" s="129"/>
      <c r="V8" s="78"/>
      <c r="W8" s="78"/>
      <c r="X8" s="124"/>
      <c r="Y8" s="80"/>
      <c r="Z8" s="80"/>
      <c r="AA8" s="128"/>
      <c r="AB8" s="80"/>
      <c r="AC8" s="80"/>
      <c r="AD8" s="128"/>
      <c r="AE8" s="80">
        <v>3</v>
      </c>
      <c r="AF8" s="80">
        <v>525.696</v>
      </c>
      <c r="AG8" s="128">
        <v>27498.181</v>
      </c>
      <c r="AH8" s="82">
        <v>11</v>
      </c>
      <c r="AI8" s="82">
        <v>812.24</v>
      </c>
      <c r="AJ8" s="129">
        <v>77204.223</v>
      </c>
      <c r="AK8" s="80">
        <v>2</v>
      </c>
      <c r="AL8" s="80">
        <v>233.721</v>
      </c>
      <c r="AM8" s="133">
        <v>28192.249</v>
      </c>
      <c r="AN8" s="310">
        <f t="shared" si="0"/>
        <v>16</v>
      </c>
      <c r="AO8" s="311">
        <f t="shared" si="1"/>
        <v>1571.6570000000002</v>
      </c>
      <c r="AP8" s="311">
        <f t="shared" si="2"/>
        <v>132894.653</v>
      </c>
      <c r="AQ8" s="203" t="s">
        <v>23</v>
      </c>
      <c r="AR8" s="490" t="s">
        <v>26</v>
      </c>
      <c r="AS8" s="43" t="s">
        <v>25</v>
      </c>
      <c r="AT8" s="20"/>
    </row>
    <row r="9" spans="1:46" ht="18.75">
      <c r="A9" s="44"/>
      <c r="B9" s="491"/>
      <c r="C9" s="64" t="s">
        <v>24</v>
      </c>
      <c r="D9" s="2">
        <v>8</v>
      </c>
      <c r="E9" s="2">
        <v>1854.761</v>
      </c>
      <c r="F9" s="2">
        <v>171774.659</v>
      </c>
      <c r="G9" s="2">
        <v>10</v>
      </c>
      <c r="H9" s="2">
        <v>2058.1</v>
      </c>
      <c r="I9" s="2">
        <v>172775.776</v>
      </c>
      <c r="J9" s="2"/>
      <c r="K9" s="2"/>
      <c r="L9" s="2"/>
      <c r="M9" s="2"/>
      <c r="N9" s="2"/>
      <c r="O9" s="71"/>
      <c r="P9" s="85">
        <v>6</v>
      </c>
      <c r="Q9" s="79">
        <v>384.511</v>
      </c>
      <c r="R9" s="123">
        <v>32931.1</v>
      </c>
      <c r="S9" s="83">
        <v>27</v>
      </c>
      <c r="T9" s="83">
        <v>1285.299</v>
      </c>
      <c r="U9" s="130">
        <v>88679.192</v>
      </c>
      <c r="V9" s="79">
        <v>17</v>
      </c>
      <c r="W9" s="79">
        <v>1074.821</v>
      </c>
      <c r="X9" s="123">
        <v>43372.351</v>
      </c>
      <c r="Y9" s="81"/>
      <c r="Z9" s="81"/>
      <c r="AA9" s="127"/>
      <c r="AB9" s="81">
        <v>12</v>
      </c>
      <c r="AC9" s="81">
        <v>898.723</v>
      </c>
      <c r="AD9" s="127">
        <v>135373.258</v>
      </c>
      <c r="AE9" s="81">
        <v>13</v>
      </c>
      <c r="AF9" s="81">
        <v>2134.526</v>
      </c>
      <c r="AG9" s="127">
        <v>141959.678</v>
      </c>
      <c r="AH9" s="83">
        <v>32</v>
      </c>
      <c r="AI9" s="83">
        <v>3510.456</v>
      </c>
      <c r="AJ9" s="130">
        <v>347356.318</v>
      </c>
      <c r="AK9" s="81">
        <v>15</v>
      </c>
      <c r="AL9" s="81">
        <v>3191.691</v>
      </c>
      <c r="AM9" s="134">
        <v>289807.401</v>
      </c>
      <c r="AN9" s="316">
        <f t="shared" si="0"/>
        <v>140</v>
      </c>
      <c r="AO9" s="317">
        <f t="shared" si="1"/>
        <v>16392.888</v>
      </c>
      <c r="AP9" s="317">
        <f t="shared" si="2"/>
        <v>1424029.733</v>
      </c>
      <c r="AQ9" s="46" t="s">
        <v>24</v>
      </c>
      <c r="AR9" s="491"/>
      <c r="AS9" s="43"/>
      <c r="AT9" s="20"/>
    </row>
    <row r="10" spans="1:46" ht="18.75">
      <c r="A10" s="44" t="s">
        <v>27</v>
      </c>
      <c r="B10" s="490" t="s">
        <v>28</v>
      </c>
      <c r="C10" s="63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70"/>
      <c r="P10" s="86"/>
      <c r="Q10" s="78"/>
      <c r="R10" s="143"/>
      <c r="S10" s="105"/>
      <c r="T10" s="82"/>
      <c r="U10" s="129"/>
      <c r="V10" s="78"/>
      <c r="W10" s="78"/>
      <c r="X10" s="124"/>
      <c r="Y10" s="80"/>
      <c r="Z10" s="80"/>
      <c r="AA10" s="128"/>
      <c r="AB10" s="80"/>
      <c r="AC10" s="80"/>
      <c r="AD10" s="128"/>
      <c r="AE10" s="80"/>
      <c r="AF10" s="80"/>
      <c r="AG10" s="128"/>
      <c r="AH10" s="82"/>
      <c r="AI10" s="82"/>
      <c r="AJ10" s="129"/>
      <c r="AK10" s="80"/>
      <c r="AL10" s="80"/>
      <c r="AM10" s="133"/>
      <c r="AN10" s="310">
        <f t="shared" si="0"/>
        <v>0</v>
      </c>
      <c r="AO10" s="311">
        <f t="shared" si="1"/>
        <v>0</v>
      </c>
      <c r="AP10" s="311">
        <f t="shared" si="2"/>
        <v>0</v>
      </c>
      <c r="AQ10" s="203" t="s">
        <v>23</v>
      </c>
      <c r="AR10" s="490" t="s">
        <v>28</v>
      </c>
      <c r="AS10" s="43" t="s">
        <v>27</v>
      </c>
      <c r="AT10" s="20"/>
    </row>
    <row r="11" spans="1:46" ht="18.75">
      <c r="A11" s="48"/>
      <c r="B11" s="491"/>
      <c r="C11" s="64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71"/>
      <c r="P11" s="85"/>
      <c r="Q11" s="79"/>
      <c r="R11" s="137"/>
      <c r="S11" s="104"/>
      <c r="T11" s="83"/>
      <c r="U11" s="130"/>
      <c r="V11" s="79"/>
      <c r="W11" s="79"/>
      <c r="X11" s="123"/>
      <c r="Y11" s="81"/>
      <c r="Z11" s="81"/>
      <c r="AA11" s="127"/>
      <c r="AB11" s="81"/>
      <c r="AC11" s="81"/>
      <c r="AD11" s="127"/>
      <c r="AE11" s="81"/>
      <c r="AF11" s="81"/>
      <c r="AG11" s="127"/>
      <c r="AH11" s="83"/>
      <c r="AI11" s="83"/>
      <c r="AJ11" s="130"/>
      <c r="AK11" s="81"/>
      <c r="AL11" s="81"/>
      <c r="AM11" s="134"/>
      <c r="AN11" s="316">
        <f t="shared" si="0"/>
        <v>0</v>
      </c>
      <c r="AO11" s="317">
        <f t="shared" si="1"/>
        <v>0</v>
      </c>
      <c r="AP11" s="317">
        <f t="shared" si="2"/>
        <v>0</v>
      </c>
      <c r="AQ11" s="49" t="s">
        <v>24</v>
      </c>
      <c r="AR11" s="491"/>
      <c r="AS11" s="50"/>
      <c r="AT11" s="20"/>
    </row>
    <row r="12" spans="1:46" ht="18.75">
      <c r="A12" s="44"/>
      <c r="B12" s="490" t="s">
        <v>29</v>
      </c>
      <c r="C12" s="63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70"/>
      <c r="P12" s="86"/>
      <c r="Q12" s="126"/>
      <c r="R12" s="138"/>
      <c r="S12" s="105"/>
      <c r="T12" s="82"/>
      <c r="U12" s="129"/>
      <c r="V12" s="78"/>
      <c r="W12" s="78"/>
      <c r="X12" s="124"/>
      <c r="Y12" s="80"/>
      <c r="Z12" s="80"/>
      <c r="AA12" s="128"/>
      <c r="AB12" s="80"/>
      <c r="AC12" s="80"/>
      <c r="AD12" s="128"/>
      <c r="AE12" s="80"/>
      <c r="AF12" s="80"/>
      <c r="AG12" s="128"/>
      <c r="AH12" s="82"/>
      <c r="AI12" s="82"/>
      <c r="AJ12" s="129"/>
      <c r="AK12" s="80"/>
      <c r="AL12" s="80"/>
      <c r="AM12" s="133"/>
      <c r="AN12" s="310">
        <f t="shared" si="0"/>
        <v>0</v>
      </c>
      <c r="AO12" s="311">
        <f t="shared" si="1"/>
        <v>0</v>
      </c>
      <c r="AP12" s="311">
        <f t="shared" si="2"/>
        <v>0</v>
      </c>
      <c r="AQ12" s="204" t="s">
        <v>23</v>
      </c>
      <c r="AR12" s="490" t="s">
        <v>29</v>
      </c>
      <c r="AS12" s="43"/>
      <c r="AT12" s="20"/>
    </row>
    <row r="13" spans="1:46" ht="18.75">
      <c r="A13" s="44" t="s">
        <v>30</v>
      </c>
      <c r="B13" s="491"/>
      <c r="C13" s="64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71"/>
      <c r="P13" s="85"/>
      <c r="Q13" s="79"/>
      <c r="R13" s="137"/>
      <c r="S13" s="104"/>
      <c r="T13" s="83"/>
      <c r="U13" s="130"/>
      <c r="V13" s="79"/>
      <c r="W13" s="79"/>
      <c r="X13" s="123"/>
      <c r="Y13" s="81"/>
      <c r="Z13" s="81"/>
      <c r="AA13" s="127"/>
      <c r="AB13" s="81"/>
      <c r="AC13" s="81"/>
      <c r="AD13" s="127"/>
      <c r="AE13" s="81"/>
      <c r="AF13" s="81"/>
      <c r="AG13" s="127"/>
      <c r="AH13" s="83"/>
      <c r="AI13" s="83"/>
      <c r="AJ13" s="130"/>
      <c r="AK13" s="81"/>
      <c r="AL13" s="81"/>
      <c r="AM13" s="134"/>
      <c r="AN13" s="316">
        <f t="shared" si="0"/>
        <v>0</v>
      </c>
      <c r="AO13" s="317">
        <f t="shared" si="1"/>
        <v>0</v>
      </c>
      <c r="AP13" s="317">
        <f t="shared" si="2"/>
        <v>0</v>
      </c>
      <c r="AQ13" s="46" t="s">
        <v>24</v>
      </c>
      <c r="AR13" s="491"/>
      <c r="AS13" s="43" t="s">
        <v>30</v>
      </c>
      <c r="AT13" s="20"/>
    </row>
    <row r="14" spans="1:46" ht="18.75">
      <c r="A14" s="44"/>
      <c r="B14" s="490" t="s">
        <v>31</v>
      </c>
      <c r="C14" s="63" t="s">
        <v>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70"/>
      <c r="P14" s="86"/>
      <c r="Q14" s="78"/>
      <c r="R14" s="136"/>
      <c r="S14" s="105"/>
      <c r="T14" s="82"/>
      <c r="U14" s="129"/>
      <c r="V14" s="78"/>
      <c r="W14" s="78"/>
      <c r="X14" s="124"/>
      <c r="Y14" s="80"/>
      <c r="Z14" s="80"/>
      <c r="AA14" s="128"/>
      <c r="AB14" s="80"/>
      <c r="AC14" s="80"/>
      <c r="AD14" s="128"/>
      <c r="AE14" s="80"/>
      <c r="AF14" s="80"/>
      <c r="AG14" s="128"/>
      <c r="AH14" s="82"/>
      <c r="AI14" s="82"/>
      <c r="AJ14" s="129"/>
      <c r="AK14" s="80"/>
      <c r="AL14" s="80"/>
      <c r="AM14" s="133"/>
      <c r="AN14" s="310">
        <f t="shared" si="0"/>
        <v>0</v>
      </c>
      <c r="AO14" s="311">
        <f t="shared" si="1"/>
        <v>0</v>
      </c>
      <c r="AP14" s="311">
        <f t="shared" si="2"/>
        <v>0</v>
      </c>
      <c r="AQ14" s="203" t="s">
        <v>23</v>
      </c>
      <c r="AR14" s="490" t="s">
        <v>31</v>
      </c>
      <c r="AS14" s="43"/>
      <c r="AT14" s="20"/>
    </row>
    <row r="15" spans="1:46" ht="18.75">
      <c r="A15" s="44" t="s">
        <v>25</v>
      </c>
      <c r="B15" s="491"/>
      <c r="C15" s="64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71"/>
      <c r="P15" s="85"/>
      <c r="Q15" s="79"/>
      <c r="R15" s="123"/>
      <c r="S15" s="83"/>
      <c r="T15" s="83"/>
      <c r="U15" s="130"/>
      <c r="V15" s="79"/>
      <c r="W15" s="79"/>
      <c r="X15" s="123"/>
      <c r="Y15" s="81"/>
      <c r="Z15" s="81"/>
      <c r="AA15" s="127"/>
      <c r="AB15" s="81"/>
      <c r="AC15" s="81"/>
      <c r="AD15" s="127"/>
      <c r="AE15" s="81"/>
      <c r="AF15" s="81"/>
      <c r="AG15" s="127"/>
      <c r="AH15" s="83"/>
      <c r="AI15" s="83"/>
      <c r="AJ15" s="130"/>
      <c r="AK15" s="81"/>
      <c r="AL15" s="81"/>
      <c r="AM15" s="134"/>
      <c r="AN15" s="316">
        <f t="shared" si="0"/>
        <v>0</v>
      </c>
      <c r="AO15" s="317">
        <f t="shared" si="1"/>
        <v>0</v>
      </c>
      <c r="AP15" s="317">
        <f t="shared" si="2"/>
        <v>0</v>
      </c>
      <c r="AQ15" s="46" t="s">
        <v>24</v>
      </c>
      <c r="AR15" s="491"/>
      <c r="AS15" s="43" t="s">
        <v>25</v>
      </c>
      <c r="AT15" s="20"/>
    </row>
    <row r="16" spans="1:46" ht="18.75">
      <c r="A16" s="44"/>
      <c r="B16" s="490" t="s">
        <v>32</v>
      </c>
      <c r="C16" s="63" t="s">
        <v>23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70"/>
      <c r="P16" s="86"/>
      <c r="Q16" s="78"/>
      <c r="R16" s="124"/>
      <c r="S16" s="82"/>
      <c r="T16" s="82"/>
      <c r="U16" s="129"/>
      <c r="V16" s="78"/>
      <c r="W16" s="78"/>
      <c r="X16" s="124"/>
      <c r="Y16" s="80"/>
      <c r="Z16" s="80"/>
      <c r="AA16" s="128"/>
      <c r="AB16" s="80"/>
      <c r="AC16" s="80"/>
      <c r="AD16" s="128"/>
      <c r="AE16" s="80"/>
      <c r="AF16" s="80"/>
      <c r="AG16" s="128"/>
      <c r="AH16" s="82"/>
      <c r="AI16" s="82"/>
      <c r="AJ16" s="129"/>
      <c r="AK16" s="80"/>
      <c r="AL16" s="80"/>
      <c r="AM16" s="133"/>
      <c r="AN16" s="310">
        <f t="shared" si="0"/>
        <v>0</v>
      </c>
      <c r="AO16" s="311">
        <f t="shared" si="1"/>
        <v>0</v>
      </c>
      <c r="AP16" s="311">
        <f t="shared" si="2"/>
        <v>0</v>
      </c>
      <c r="AQ16" s="203" t="s">
        <v>23</v>
      </c>
      <c r="AR16" s="490" t="s">
        <v>32</v>
      </c>
      <c r="AS16" s="43"/>
      <c r="AT16" s="20"/>
    </row>
    <row r="17" spans="1:46" ht="18.75">
      <c r="A17" s="44" t="s">
        <v>27</v>
      </c>
      <c r="B17" s="491"/>
      <c r="C17" s="64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73"/>
      <c r="P17" s="85"/>
      <c r="Q17" s="79"/>
      <c r="R17" s="123"/>
      <c r="S17" s="83"/>
      <c r="T17" s="83"/>
      <c r="U17" s="130"/>
      <c r="V17" s="79"/>
      <c r="W17" s="79"/>
      <c r="X17" s="123"/>
      <c r="Y17" s="81"/>
      <c r="Z17" s="81"/>
      <c r="AA17" s="127"/>
      <c r="AB17" s="81"/>
      <c r="AC17" s="81"/>
      <c r="AD17" s="127"/>
      <c r="AE17" s="81"/>
      <c r="AF17" s="81"/>
      <c r="AG17" s="127"/>
      <c r="AH17" s="83"/>
      <c r="AI17" s="83"/>
      <c r="AJ17" s="130"/>
      <c r="AK17" s="81"/>
      <c r="AL17" s="81"/>
      <c r="AM17" s="134"/>
      <c r="AN17" s="316">
        <f t="shared" si="0"/>
        <v>0</v>
      </c>
      <c r="AO17" s="317">
        <f t="shared" si="1"/>
        <v>0</v>
      </c>
      <c r="AP17" s="317">
        <f t="shared" si="2"/>
        <v>0</v>
      </c>
      <c r="AQ17" s="46" t="s">
        <v>24</v>
      </c>
      <c r="AR17" s="491"/>
      <c r="AS17" s="43" t="s">
        <v>27</v>
      </c>
      <c r="AT17" s="20"/>
    </row>
    <row r="18" spans="1:46" ht="18.75">
      <c r="A18" s="44"/>
      <c r="B18" s="490" t="s">
        <v>33</v>
      </c>
      <c r="C18" s="63" t="s">
        <v>23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70"/>
      <c r="P18" s="86"/>
      <c r="Q18" s="78"/>
      <c r="R18" s="124"/>
      <c r="S18" s="82"/>
      <c r="T18" s="82"/>
      <c r="U18" s="129"/>
      <c r="V18" s="78"/>
      <c r="W18" s="78"/>
      <c r="X18" s="124"/>
      <c r="Y18" s="80"/>
      <c r="Z18" s="80"/>
      <c r="AA18" s="128"/>
      <c r="AB18" s="80"/>
      <c r="AC18" s="80"/>
      <c r="AD18" s="128"/>
      <c r="AE18" s="80"/>
      <c r="AF18" s="80"/>
      <c r="AG18" s="128"/>
      <c r="AH18" s="82"/>
      <c r="AI18" s="82"/>
      <c r="AJ18" s="129"/>
      <c r="AK18" s="80"/>
      <c r="AL18" s="80"/>
      <c r="AM18" s="133"/>
      <c r="AN18" s="310">
        <f t="shared" si="0"/>
        <v>0</v>
      </c>
      <c r="AO18" s="311">
        <f t="shared" si="1"/>
        <v>0</v>
      </c>
      <c r="AP18" s="311">
        <f t="shared" si="2"/>
        <v>0</v>
      </c>
      <c r="AQ18" s="203" t="s">
        <v>23</v>
      </c>
      <c r="AR18" s="490" t="s">
        <v>33</v>
      </c>
      <c r="AS18" s="43"/>
      <c r="AT18" s="20"/>
    </row>
    <row r="19" spans="1:46" ht="18.75">
      <c r="A19" s="48"/>
      <c r="B19" s="491"/>
      <c r="C19" s="64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71"/>
      <c r="P19" s="85"/>
      <c r="Q19" s="79"/>
      <c r="R19" s="123"/>
      <c r="S19" s="83"/>
      <c r="T19" s="83"/>
      <c r="U19" s="130"/>
      <c r="V19" s="79"/>
      <c r="W19" s="79"/>
      <c r="X19" s="123"/>
      <c r="Y19" s="81"/>
      <c r="Z19" s="81"/>
      <c r="AA19" s="127"/>
      <c r="AB19" s="81"/>
      <c r="AC19" s="81"/>
      <c r="AD19" s="127"/>
      <c r="AE19" s="81"/>
      <c r="AF19" s="81"/>
      <c r="AG19" s="127"/>
      <c r="AH19" s="83"/>
      <c r="AI19" s="83"/>
      <c r="AJ19" s="130"/>
      <c r="AK19" s="81"/>
      <c r="AL19" s="81"/>
      <c r="AM19" s="134"/>
      <c r="AN19" s="316">
        <f t="shared" si="0"/>
        <v>0</v>
      </c>
      <c r="AO19" s="317">
        <f t="shared" si="1"/>
        <v>0</v>
      </c>
      <c r="AP19" s="317">
        <f t="shared" si="2"/>
        <v>0</v>
      </c>
      <c r="AQ19" s="49" t="s">
        <v>24</v>
      </c>
      <c r="AR19" s="491"/>
      <c r="AS19" s="50"/>
      <c r="AT19" s="20"/>
    </row>
    <row r="20" spans="1:46" ht="18.75">
      <c r="A20" s="44" t="s">
        <v>34</v>
      </c>
      <c r="B20" s="490" t="s">
        <v>35</v>
      </c>
      <c r="C20" s="63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70"/>
      <c r="P20" s="86"/>
      <c r="Q20" s="78"/>
      <c r="R20" s="124"/>
      <c r="S20" s="82"/>
      <c r="T20" s="82"/>
      <c r="U20" s="129"/>
      <c r="V20" s="78"/>
      <c r="W20" s="78"/>
      <c r="X20" s="124"/>
      <c r="Y20" s="80"/>
      <c r="Z20" s="80"/>
      <c r="AA20" s="128"/>
      <c r="AB20" s="80"/>
      <c r="AC20" s="80"/>
      <c r="AD20" s="128"/>
      <c r="AE20" s="80">
        <v>49</v>
      </c>
      <c r="AF20" s="80">
        <v>548.417</v>
      </c>
      <c r="AG20" s="128">
        <v>146520.028</v>
      </c>
      <c r="AH20" s="82">
        <v>45</v>
      </c>
      <c r="AI20" s="82">
        <v>884.186</v>
      </c>
      <c r="AJ20" s="129">
        <v>155762.986</v>
      </c>
      <c r="AK20" s="80">
        <v>9</v>
      </c>
      <c r="AL20" s="80">
        <v>176.574</v>
      </c>
      <c r="AM20" s="133">
        <v>13421.418</v>
      </c>
      <c r="AN20" s="310">
        <f t="shared" si="0"/>
        <v>103</v>
      </c>
      <c r="AO20" s="311">
        <f t="shared" si="1"/>
        <v>1609.1770000000001</v>
      </c>
      <c r="AP20" s="311">
        <f t="shared" si="2"/>
        <v>315704.432</v>
      </c>
      <c r="AQ20" s="204" t="s">
        <v>23</v>
      </c>
      <c r="AR20" s="490" t="s">
        <v>35</v>
      </c>
      <c r="AS20" s="43" t="s">
        <v>34</v>
      </c>
      <c r="AT20" s="20"/>
    </row>
    <row r="21" spans="1:46" ht="18.75">
      <c r="A21" s="44" t="s">
        <v>25</v>
      </c>
      <c r="B21" s="491"/>
      <c r="C21" s="64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/>
      <c r="P21" s="85"/>
      <c r="Q21" s="79"/>
      <c r="R21" s="123"/>
      <c r="S21" s="83"/>
      <c r="T21" s="83"/>
      <c r="U21" s="130"/>
      <c r="V21" s="79"/>
      <c r="W21" s="79"/>
      <c r="X21" s="123"/>
      <c r="Y21" s="81">
        <v>3</v>
      </c>
      <c r="Z21" s="81">
        <v>113.635</v>
      </c>
      <c r="AA21" s="127">
        <v>62667.28</v>
      </c>
      <c r="AB21" s="81">
        <v>14</v>
      </c>
      <c r="AC21" s="81">
        <v>509.822</v>
      </c>
      <c r="AD21" s="127">
        <v>207338.171</v>
      </c>
      <c r="AE21" s="81">
        <v>146</v>
      </c>
      <c r="AF21" s="81">
        <v>2250.1</v>
      </c>
      <c r="AG21" s="127">
        <v>662942.204</v>
      </c>
      <c r="AH21" s="83">
        <v>161</v>
      </c>
      <c r="AI21" s="83">
        <v>4243.313</v>
      </c>
      <c r="AJ21" s="130">
        <v>805828.009</v>
      </c>
      <c r="AK21" s="81">
        <v>44</v>
      </c>
      <c r="AL21" s="81">
        <v>950.834</v>
      </c>
      <c r="AM21" s="134">
        <v>72901.906</v>
      </c>
      <c r="AN21" s="316">
        <f t="shared" si="0"/>
        <v>368</v>
      </c>
      <c r="AO21" s="317">
        <f t="shared" si="1"/>
        <v>8067.704</v>
      </c>
      <c r="AP21" s="317">
        <f t="shared" si="2"/>
        <v>1811677.5699999998</v>
      </c>
      <c r="AQ21" s="46" t="s">
        <v>24</v>
      </c>
      <c r="AR21" s="491"/>
      <c r="AS21" s="43" t="s">
        <v>25</v>
      </c>
      <c r="AT21" s="20"/>
    </row>
    <row r="22" spans="1:46" ht="18.75">
      <c r="A22" s="44" t="s">
        <v>27</v>
      </c>
      <c r="B22" s="490" t="s">
        <v>36</v>
      </c>
      <c r="C22" s="63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>
        <v>9</v>
      </c>
      <c r="N22" s="1">
        <v>1.935</v>
      </c>
      <c r="O22" s="70">
        <v>475.982</v>
      </c>
      <c r="P22" s="86">
        <v>57</v>
      </c>
      <c r="Q22" s="78">
        <v>48.1995</v>
      </c>
      <c r="R22" s="124">
        <v>8554.275</v>
      </c>
      <c r="S22" s="82">
        <v>9</v>
      </c>
      <c r="T22" s="82">
        <v>5.182</v>
      </c>
      <c r="U22" s="129">
        <v>381.477</v>
      </c>
      <c r="V22" s="78"/>
      <c r="W22" s="78"/>
      <c r="X22" s="124"/>
      <c r="Y22" s="80"/>
      <c r="Z22" s="80"/>
      <c r="AA22" s="128"/>
      <c r="AB22" s="80"/>
      <c r="AC22" s="80"/>
      <c r="AD22" s="128"/>
      <c r="AE22" s="80"/>
      <c r="AF22" s="80"/>
      <c r="AG22" s="128"/>
      <c r="AH22" s="82"/>
      <c r="AI22" s="82"/>
      <c r="AJ22" s="129"/>
      <c r="AK22" s="80"/>
      <c r="AL22" s="80"/>
      <c r="AM22" s="133"/>
      <c r="AN22" s="310">
        <f t="shared" si="0"/>
        <v>75</v>
      </c>
      <c r="AO22" s="311">
        <f t="shared" si="1"/>
        <v>55.316500000000005</v>
      </c>
      <c r="AP22" s="311">
        <f t="shared" si="2"/>
        <v>9411.734</v>
      </c>
      <c r="AQ22" s="203" t="s">
        <v>23</v>
      </c>
      <c r="AR22" s="490" t="s">
        <v>36</v>
      </c>
      <c r="AS22" s="43" t="s">
        <v>27</v>
      </c>
      <c r="AT22" s="20"/>
    </row>
    <row r="23" spans="1:46" ht="18.75">
      <c r="A23" s="48"/>
      <c r="B23" s="491"/>
      <c r="C23" s="64" t="s">
        <v>24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/>
      <c r="P23" s="85">
        <v>2</v>
      </c>
      <c r="Q23" s="79">
        <v>2.636</v>
      </c>
      <c r="R23" s="123">
        <v>469.735</v>
      </c>
      <c r="S23" s="83"/>
      <c r="T23" s="83"/>
      <c r="U23" s="130"/>
      <c r="V23" s="79"/>
      <c r="W23" s="79"/>
      <c r="X23" s="123"/>
      <c r="Y23" s="81"/>
      <c r="Z23" s="81"/>
      <c r="AA23" s="127"/>
      <c r="AB23" s="81"/>
      <c r="AC23" s="81"/>
      <c r="AD23" s="127"/>
      <c r="AE23" s="81"/>
      <c r="AF23" s="81"/>
      <c r="AG23" s="127"/>
      <c r="AH23" s="83"/>
      <c r="AI23" s="83"/>
      <c r="AJ23" s="130"/>
      <c r="AK23" s="81"/>
      <c r="AL23" s="81"/>
      <c r="AM23" s="134"/>
      <c r="AN23" s="316">
        <f t="shared" si="0"/>
        <v>2</v>
      </c>
      <c r="AO23" s="317">
        <f t="shared" si="1"/>
        <v>2.636</v>
      </c>
      <c r="AP23" s="317">
        <f t="shared" si="2"/>
        <v>469.735</v>
      </c>
      <c r="AQ23" s="49" t="s">
        <v>24</v>
      </c>
      <c r="AR23" s="491"/>
      <c r="AS23" s="50"/>
      <c r="AT23" s="20"/>
    </row>
    <row r="24" spans="1:46" ht="18.75">
      <c r="A24" s="44"/>
      <c r="B24" s="490" t="s">
        <v>37</v>
      </c>
      <c r="C24" s="63" t="s">
        <v>23</v>
      </c>
      <c r="D24" s="1">
        <v>18</v>
      </c>
      <c r="E24" s="1">
        <v>100.3349</v>
      </c>
      <c r="F24" s="1">
        <v>22130.937</v>
      </c>
      <c r="G24" s="1">
        <v>11</v>
      </c>
      <c r="H24" s="1">
        <v>68.6942</v>
      </c>
      <c r="I24" s="1">
        <v>11681.736</v>
      </c>
      <c r="J24" s="1">
        <v>18</v>
      </c>
      <c r="K24" s="1">
        <v>129.9404</v>
      </c>
      <c r="L24" s="1">
        <v>18152.729</v>
      </c>
      <c r="M24" s="1">
        <v>19</v>
      </c>
      <c r="N24" s="1">
        <v>162.2765</v>
      </c>
      <c r="O24" s="70">
        <v>21624.765</v>
      </c>
      <c r="P24" s="86">
        <v>21</v>
      </c>
      <c r="Q24" s="78">
        <v>173.764</v>
      </c>
      <c r="R24" s="124">
        <v>31356.712</v>
      </c>
      <c r="S24" s="82">
        <v>36</v>
      </c>
      <c r="T24" s="82">
        <v>179.9751</v>
      </c>
      <c r="U24" s="129">
        <v>28613.573</v>
      </c>
      <c r="V24" s="78">
        <v>36</v>
      </c>
      <c r="W24" s="78">
        <v>154.47</v>
      </c>
      <c r="X24" s="124">
        <v>41197.822</v>
      </c>
      <c r="Y24" s="80">
        <v>25</v>
      </c>
      <c r="Z24" s="80">
        <v>85.1845</v>
      </c>
      <c r="AA24" s="128">
        <v>43540.313</v>
      </c>
      <c r="AB24" s="80">
        <v>19</v>
      </c>
      <c r="AC24" s="80">
        <v>139.9778</v>
      </c>
      <c r="AD24" s="128">
        <v>37996.907</v>
      </c>
      <c r="AE24" s="80">
        <v>18</v>
      </c>
      <c r="AF24" s="80">
        <v>123.5339</v>
      </c>
      <c r="AG24" s="128">
        <v>33352.321</v>
      </c>
      <c r="AH24" s="82">
        <v>25</v>
      </c>
      <c r="AI24" s="82">
        <v>139.4654</v>
      </c>
      <c r="AJ24" s="129">
        <v>26091.556</v>
      </c>
      <c r="AK24" s="80">
        <v>24</v>
      </c>
      <c r="AL24" s="80">
        <v>132.3482</v>
      </c>
      <c r="AM24" s="133">
        <v>26915.239</v>
      </c>
      <c r="AN24" s="310">
        <f t="shared" si="0"/>
        <v>270</v>
      </c>
      <c r="AO24" s="311">
        <f t="shared" si="1"/>
        <v>1589.9649</v>
      </c>
      <c r="AP24" s="311">
        <f t="shared" si="2"/>
        <v>342654.61</v>
      </c>
      <c r="AQ24" s="204" t="s">
        <v>23</v>
      </c>
      <c r="AR24" s="490" t="s">
        <v>37</v>
      </c>
      <c r="AS24" s="43"/>
      <c r="AT24" s="20"/>
    </row>
    <row r="25" spans="1:46" ht="18.75">
      <c r="A25" s="44" t="s">
        <v>38</v>
      </c>
      <c r="B25" s="491"/>
      <c r="C25" s="64" t="s">
        <v>24</v>
      </c>
      <c r="D25" s="2">
        <v>4</v>
      </c>
      <c r="E25" s="2">
        <v>25.2708</v>
      </c>
      <c r="F25" s="2">
        <v>3388.213</v>
      </c>
      <c r="G25" s="2">
        <v>4</v>
      </c>
      <c r="H25" s="2">
        <v>27.1422</v>
      </c>
      <c r="I25" s="2">
        <v>3960.352</v>
      </c>
      <c r="J25" s="2">
        <v>8</v>
      </c>
      <c r="K25" s="2">
        <v>76.4896</v>
      </c>
      <c r="L25" s="2">
        <v>10334.693</v>
      </c>
      <c r="M25" s="2">
        <v>11</v>
      </c>
      <c r="N25" s="2">
        <v>102.2994</v>
      </c>
      <c r="O25" s="71">
        <v>13316.013</v>
      </c>
      <c r="P25" s="85">
        <v>19</v>
      </c>
      <c r="Q25" s="79">
        <v>187.1455</v>
      </c>
      <c r="R25" s="123">
        <v>28873.373</v>
      </c>
      <c r="S25" s="83">
        <v>29</v>
      </c>
      <c r="T25" s="83">
        <v>286.8795</v>
      </c>
      <c r="U25" s="130">
        <v>43616.697</v>
      </c>
      <c r="V25" s="79">
        <v>36</v>
      </c>
      <c r="W25" s="79">
        <v>323.2281</v>
      </c>
      <c r="X25" s="123">
        <v>76506.393</v>
      </c>
      <c r="Y25" s="81">
        <v>16</v>
      </c>
      <c r="Z25" s="81">
        <v>109.4461</v>
      </c>
      <c r="AA25" s="127">
        <v>42827.398</v>
      </c>
      <c r="AB25" s="81">
        <v>23</v>
      </c>
      <c r="AC25" s="81">
        <v>199.0036</v>
      </c>
      <c r="AD25" s="127">
        <v>48370.49</v>
      </c>
      <c r="AE25" s="81">
        <v>25</v>
      </c>
      <c r="AF25" s="81">
        <v>194.0236</v>
      </c>
      <c r="AG25" s="127">
        <v>47425.896</v>
      </c>
      <c r="AH25" s="83">
        <v>12</v>
      </c>
      <c r="AI25" s="83">
        <v>63.9014</v>
      </c>
      <c r="AJ25" s="130">
        <v>9001.153</v>
      </c>
      <c r="AK25" s="81">
        <v>9</v>
      </c>
      <c r="AL25" s="81">
        <v>41.0212</v>
      </c>
      <c r="AM25" s="134">
        <v>8000.618</v>
      </c>
      <c r="AN25" s="316">
        <f t="shared" si="0"/>
        <v>196</v>
      </c>
      <c r="AO25" s="317">
        <f t="shared" si="1"/>
        <v>1635.8509999999997</v>
      </c>
      <c r="AP25" s="317">
        <f t="shared" si="2"/>
        <v>335621.289</v>
      </c>
      <c r="AQ25" s="46" t="s">
        <v>24</v>
      </c>
      <c r="AR25" s="491"/>
      <c r="AS25" s="43" t="s">
        <v>38</v>
      </c>
      <c r="AT25" s="20"/>
    </row>
    <row r="26" spans="1:46" ht="18.75">
      <c r="A26" s="44"/>
      <c r="B26" s="490" t="s">
        <v>39</v>
      </c>
      <c r="C26" s="63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70"/>
      <c r="P26" s="86"/>
      <c r="Q26" s="78"/>
      <c r="R26" s="124"/>
      <c r="S26" s="82"/>
      <c r="T26" s="82"/>
      <c r="U26" s="129"/>
      <c r="V26" s="78"/>
      <c r="W26" s="78"/>
      <c r="X26" s="124"/>
      <c r="Y26" s="80"/>
      <c r="Z26" s="80"/>
      <c r="AA26" s="128"/>
      <c r="AB26" s="80"/>
      <c r="AC26" s="80"/>
      <c r="AD26" s="128"/>
      <c r="AE26" s="80"/>
      <c r="AF26" s="80"/>
      <c r="AG26" s="128"/>
      <c r="AH26" s="82"/>
      <c r="AI26" s="82"/>
      <c r="AJ26" s="129"/>
      <c r="AK26" s="80"/>
      <c r="AL26" s="80"/>
      <c r="AM26" s="133"/>
      <c r="AN26" s="310">
        <f t="shared" si="0"/>
        <v>0</v>
      </c>
      <c r="AO26" s="311">
        <f t="shared" si="1"/>
        <v>0</v>
      </c>
      <c r="AP26" s="311">
        <f t="shared" si="2"/>
        <v>0</v>
      </c>
      <c r="AQ26" s="203" t="s">
        <v>23</v>
      </c>
      <c r="AR26" s="490" t="s">
        <v>39</v>
      </c>
      <c r="AS26" s="43"/>
      <c r="AT26" s="20"/>
    </row>
    <row r="27" spans="1:46" ht="18.75">
      <c r="A27" s="44" t="s">
        <v>25</v>
      </c>
      <c r="B27" s="491"/>
      <c r="C27" s="64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/>
      <c r="P27" s="85"/>
      <c r="Q27" s="79"/>
      <c r="R27" s="123"/>
      <c r="S27" s="83"/>
      <c r="T27" s="83"/>
      <c r="U27" s="130"/>
      <c r="V27" s="79"/>
      <c r="W27" s="79"/>
      <c r="X27" s="123"/>
      <c r="Y27" s="81"/>
      <c r="Z27" s="81"/>
      <c r="AA27" s="127"/>
      <c r="AB27" s="81"/>
      <c r="AC27" s="81"/>
      <c r="AD27" s="127"/>
      <c r="AE27" s="81"/>
      <c r="AF27" s="81"/>
      <c r="AG27" s="127"/>
      <c r="AH27" s="83"/>
      <c r="AI27" s="83"/>
      <c r="AJ27" s="130"/>
      <c r="AK27" s="81"/>
      <c r="AL27" s="81"/>
      <c r="AM27" s="134"/>
      <c r="AN27" s="316">
        <f t="shared" si="0"/>
        <v>0</v>
      </c>
      <c r="AO27" s="317">
        <f t="shared" si="1"/>
        <v>0</v>
      </c>
      <c r="AP27" s="317">
        <f t="shared" si="2"/>
        <v>0</v>
      </c>
      <c r="AQ27" s="46" t="s">
        <v>24</v>
      </c>
      <c r="AR27" s="491"/>
      <c r="AS27" s="43" t="s">
        <v>25</v>
      </c>
      <c r="AT27" s="20"/>
    </row>
    <row r="28" spans="1:46" ht="18.75">
      <c r="A28" s="44"/>
      <c r="B28" s="490" t="s">
        <v>40</v>
      </c>
      <c r="C28" s="63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70"/>
      <c r="P28" s="86"/>
      <c r="Q28" s="78"/>
      <c r="R28" s="124"/>
      <c r="S28" s="82"/>
      <c r="T28" s="82"/>
      <c r="U28" s="129"/>
      <c r="V28" s="78"/>
      <c r="W28" s="78"/>
      <c r="X28" s="124"/>
      <c r="Y28" s="80"/>
      <c r="Z28" s="80"/>
      <c r="AA28" s="128"/>
      <c r="AB28" s="80"/>
      <c r="AC28" s="80"/>
      <c r="AD28" s="128"/>
      <c r="AE28" s="80"/>
      <c r="AF28" s="80"/>
      <c r="AG28" s="128"/>
      <c r="AH28" s="82"/>
      <c r="AI28" s="82"/>
      <c r="AJ28" s="129"/>
      <c r="AK28" s="80"/>
      <c r="AL28" s="80"/>
      <c r="AM28" s="133"/>
      <c r="AN28" s="310">
        <f t="shared" si="0"/>
        <v>0</v>
      </c>
      <c r="AO28" s="311">
        <f t="shared" si="1"/>
        <v>0</v>
      </c>
      <c r="AP28" s="311">
        <f t="shared" si="2"/>
        <v>0</v>
      </c>
      <c r="AQ28" s="203" t="s">
        <v>23</v>
      </c>
      <c r="AR28" s="490" t="s">
        <v>40</v>
      </c>
      <c r="AS28" s="43"/>
      <c r="AT28" s="20"/>
    </row>
    <row r="29" spans="1:46" ht="18.75">
      <c r="A29" s="44" t="s">
        <v>27</v>
      </c>
      <c r="B29" s="491"/>
      <c r="C29" s="64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71"/>
      <c r="P29" s="85"/>
      <c r="Q29" s="79"/>
      <c r="R29" s="123"/>
      <c r="S29" s="83"/>
      <c r="T29" s="83"/>
      <c r="U29" s="130"/>
      <c r="V29" s="79"/>
      <c r="W29" s="79"/>
      <c r="X29" s="123"/>
      <c r="Y29" s="81"/>
      <c r="Z29" s="81"/>
      <c r="AA29" s="127"/>
      <c r="AB29" s="81"/>
      <c r="AC29" s="81"/>
      <c r="AD29" s="127"/>
      <c r="AE29" s="81"/>
      <c r="AF29" s="81"/>
      <c r="AG29" s="127"/>
      <c r="AH29" s="83"/>
      <c r="AI29" s="83"/>
      <c r="AJ29" s="130"/>
      <c r="AK29" s="81"/>
      <c r="AL29" s="81"/>
      <c r="AM29" s="134"/>
      <c r="AN29" s="316">
        <f t="shared" si="0"/>
        <v>0</v>
      </c>
      <c r="AO29" s="317">
        <f t="shared" si="1"/>
        <v>0</v>
      </c>
      <c r="AP29" s="317">
        <f t="shared" si="2"/>
        <v>0</v>
      </c>
      <c r="AQ29" s="46" t="s">
        <v>24</v>
      </c>
      <c r="AR29" s="491"/>
      <c r="AS29" s="43" t="s">
        <v>27</v>
      </c>
      <c r="AT29" s="20"/>
    </row>
    <row r="30" spans="1:46" ht="18.75">
      <c r="A30" s="44"/>
      <c r="B30" s="490" t="s">
        <v>41</v>
      </c>
      <c r="C30" s="63" t="s">
        <v>23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70"/>
      <c r="P30" s="86"/>
      <c r="Q30" s="78"/>
      <c r="R30" s="124"/>
      <c r="S30" s="82"/>
      <c r="T30" s="82"/>
      <c r="U30" s="129"/>
      <c r="V30" s="78"/>
      <c r="W30" s="78"/>
      <c r="X30" s="124"/>
      <c r="Y30" s="80"/>
      <c r="Z30" s="80"/>
      <c r="AA30" s="128"/>
      <c r="AB30" s="80"/>
      <c r="AC30" s="80"/>
      <c r="AD30" s="128"/>
      <c r="AE30" s="80"/>
      <c r="AF30" s="80"/>
      <c r="AG30" s="128"/>
      <c r="AH30" s="82"/>
      <c r="AI30" s="82"/>
      <c r="AJ30" s="129"/>
      <c r="AK30" s="80"/>
      <c r="AL30" s="80"/>
      <c r="AM30" s="133"/>
      <c r="AN30" s="310">
        <f t="shared" si="0"/>
        <v>0</v>
      </c>
      <c r="AO30" s="311">
        <f t="shared" si="1"/>
        <v>0</v>
      </c>
      <c r="AP30" s="311">
        <f t="shared" si="2"/>
        <v>0</v>
      </c>
      <c r="AQ30" s="203" t="s">
        <v>23</v>
      </c>
      <c r="AR30" s="490" t="s">
        <v>41</v>
      </c>
      <c r="AS30" s="51"/>
      <c r="AT30" s="20"/>
    </row>
    <row r="31" spans="1:46" ht="18.75">
      <c r="A31" s="48"/>
      <c r="B31" s="491"/>
      <c r="C31" s="64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71"/>
      <c r="P31" s="85"/>
      <c r="Q31" s="79"/>
      <c r="R31" s="123"/>
      <c r="S31" s="83"/>
      <c r="T31" s="83"/>
      <c r="U31" s="130"/>
      <c r="V31" s="79"/>
      <c r="W31" s="79"/>
      <c r="X31" s="123"/>
      <c r="Y31" s="81"/>
      <c r="Z31" s="81"/>
      <c r="AA31" s="127"/>
      <c r="AB31" s="81"/>
      <c r="AC31" s="81"/>
      <c r="AD31" s="127"/>
      <c r="AE31" s="81"/>
      <c r="AF31" s="81"/>
      <c r="AG31" s="127"/>
      <c r="AH31" s="83"/>
      <c r="AI31" s="83"/>
      <c r="AJ31" s="130"/>
      <c r="AK31" s="81"/>
      <c r="AL31" s="81"/>
      <c r="AM31" s="134"/>
      <c r="AN31" s="316">
        <f t="shared" si="0"/>
        <v>0</v>
      </c>
      <c r="AO31" s="317">
        <f t="shared" si="1"/>
        <v>0</v>
      </c>
      <c r="AP31" s="317">
        <f t="shared" si="2"/>
        <v>0</v>
      </c>
      <c r="AQ31" s="49" t="s">
        <v>24</v>
      </c>
      <c r="AR31" s="491"/>
      <c r="AS31" s="50"/>
      <c r="AT31" s="20"/>
    </row>
    <row r="32" spans="1:46" ht="18.75">
      <c r="A32" s="44" t="s">
        <v>42</v>
      </c>
      <c r="B32" s="490" t="s">
        <v>43</v>
      </c>
      <c r="C32" s="63" t="s">
        <v>23</v>
      </c>
      <c r="D32" s="1">
        <v>38</v>
      </c>
      <c r="E32" s="1">
        <v>215.905</v>
      </c>
      <c r="F32" s="1">
        <v>18804.387</v>
      </c>
      <c r="G32" s="1"/>
      <c r="H32" s="1"/>
      <c r="I32" s="1"/>
      <c r="J32" s="1"/>
      <c r="K32" s="1"/>
      <c r="L32" s="1"/>
      <c r="M32" s="1"/>
      <c r="N32" s="1"/>
      <c r="O32" s="70"/>
      <c r="P32" s="86">
        <v>82</v>
      </c>
      <c r="Q32" s="78">
        <v>50.4854</v>
      </c>
      <c r="R32" s="124">
        <v>16443.587</v>
      </c>
      <c r="S32" s="82">
        <v>157</v>
      </c>
      <c r="T32" s="82">
        <v>450.5663</v>
      </c>
      <c r="U32" s="129">
        <v>53497.984</v>
      </c>
      <c r="V32" s="78">
        <v>160</v>
      </c>
      <c r="W32" s="78">
        <v>602.3184</v>
      </c>
      <c r="X32" s="124">
        <v>47462.754</v>
      </c>
      <c r="Y32" s="80">
        <v>155</v>
      </c>
      <c r="Z32" s="80">
        <v>209.5851</v>
      </c>
      <c r="AA32" s="128">
        <v>27551.471</v>
      </c>
      <c r="AB32" s="80">
        <v>125</v>
      </c>
      <c r="AC32" s="80">
        <v>265.996</v>
      </c>
      <c r="AD32" s="128">
        <v>34117.008</v>
      </c>
      <c r="AE32" s="80">
        <v>124</v>
      </c>
      <c r="AF32" s="80">
        <v>188.8718</v>
      </c>
      <c r="AG32" s="128">
        <v>100082.717</v>
      </c>
      <c r="AH32" s="82">
        <v>154</v>
      </c>
      <c r="AI32" s="82">
        <v>309.8098</v>
      </c>
      <c r="AJ32" s="129">
        <v>162185.342</v>
      </c>
      <c r="AK32" s="80">
        <v>122</v>
      </c>
      <c r="AL32" s="80">
        <v>600.7536</v>
      </c>
      <c r="AM32" s="133">
        <v>83087.315</v>
      </c>
      <c r="AN32" s="310">
        <f t="shared" si="0"/>
        <v>1117</v>
      </c>
      <c r="AO32" s="311">
        <f t="shared" si="1"/>
        <v>2894.2913999999996</v>
      </c>
      <c r="AP32" s="311">
        <f t="shared" si="2"/>
        <v>543232.565</v>
      </c>
      <c r="AQ32" s="204" t="s">
        <v>23</v>
      </c>
      <c r="AR32" s="490" t="s">
        <v>43</v>
      </c>
      <c r="AS32" s="43" t="s">
        <v>42</v>
      </c>
      <c r="AT32" s="20"/>
    </row>
    <row r="33" spans="1:46" ht="18.75">
      <c r="A33" s="44" t="s">
        <v>44</v>
      </c>
      <c r="B33" s="491"/>
      <c r="C33" s="64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71"/>
      <c r="P33" s="85"/>
      <c r="Q33" s="79"/>
      <c r="R33" s="123"/>
      <c r="S33" s="83"/>
      <c r="T33" s="83"/>
      <c r="U33" s="130"/>
      <c r="V33" s="79"/>
      <c r="W33" s="79"/>
      <c r="X33" s="123"/>
      <c r="Y33" s="81"/>
      <c r="Z33" s="81"/>
      <c r="AA33" s="127"/>
      <c r="AB33" s="81"/>
      <c r="AC33" s="81"/>
      <c r="AD33" s="127"/>
      <c r="AE33" s="81"/>
      <c r="AF33" s="81"/>
      <c r="AG33" s="127"/>
      <c r="AH33" s="83"/>
      <c r="AI33" s="83"/>
      <c r="AJ33" s="130"/>
      <c r="AK33" s="81"/>
      <c r="AL33" s="81"/>
      <c r="AM33" s="134"/>
      <c r="AN33" s="316">
        <f t="shared" si="0"/>
        <v>0</v>
      </c>
      <c r="AO33" s="317">
        <f t="shared" si="1"/>
        <v>0</v>
      </c>
      <c r="AP33" s="317">
        <f t="shared" si="2"/>
        <v>0</v>
      </c>
      <c r="AQ33" s="46" t="s">
        <v>24</v>
      </c>
      <c r="AR33" s="491"/>
      <c r="AS33" s="43" t="s">
        <v>44</v>
      </c>
      <c r="AT33" s="20"/>
    </row>
    <row r="34" spans="1:46" ht="18.75">
      <c r="A34" s="44" t="s">
        <v>25</v>
      </c>
      <c r="B34" s="490" t="s">
        <v>45</v>
      </c>
      <c r="C34" s="63" t="s">
        <v>23</v>
      </c>
      <c r="D34" s="1">
        <v>8</v>
      </c>
      <c r="E34" s="1">
        <v>49.2281</v>
      </c>
      <c r="F34" s="1">
        <v>4008.615</v>
      </c>
      <c r="G34" s="1"/>
      <c r="H34" s="1"/>
      <c r="I34" s="1"/>
      <c r="J34" s="1"/>
      <c r="K34" s="1"/>
      <c r="L34" s="1"/>
      <c r="M34" s="1">
        <v>12</v>
      </c>
      <c r="N34" s="1">
        <v>0.8101</v>
      </c>
      <c r="O34" s="70">
        <v>754.233</v>
      </c>
      <c r="P34" s="86">
        <v>158</v>
      </c>
      <c r="Q34" s="78">
        <v>10.3206</v>
      </c>
      <c r="R34" s="124">
        <v>5442.186</v>
      </c>
      <c r="S34" s="82">
        <v>148</v>
      </c>
      <c r="T34" s="82">
        <v>41.1088</v>
      </c>
      <c r="U34" s="129">
        <v>7787.548</v>
      </c>
      <c r="V34" s="78">
        <v>136</v>
      </c>
      <c r="W34" s="78">
        <v>96.0561</v>
      </c>
      <c r="X34" s="124">
        <v>7587.306</v>
      </c>
      <c r="Y34" s="80">
        <v>97</v>
      </c>
      <c r="Z34" s="80">
        <v>77.1491</v>
      </c>
      <c r="AA34" s="128">
        <v>10057.524</v>
      </c>
      <c r="AB34" s="80">
        <v>133</v>
      </c>
      <c r="AC34" s="80">
        <v>72.9701</v>
      </c>
      <c r="AD34" s="128">
        <v>13963.46</v>
      </c>
      <c r="AE34" s="80">
        <v>291</v>
      </c>
      <c r="AF34" s="80">
        <v>72.6433</v>
      </c>
      <c r="AG34" s="128">
        <v>48371.529</v>
      </c>
      <c r="AH34" s="82">
        <v>144</v>
      </c>
      <c r="AI34" s="82">
        <v>35.3678</v>
      </c>
      <c r="AJ34" s="129">
        <v>28448.983</v>
      </c>
      <c r="AK34" s="80">
        <v>59</v>
      </c>
      <c r="AL34" s="80">
        <v>112.3669</v>
      </c>
      <c r="AM34" s="133">
        <v>12992.093</v>
      </c>
      <c r="AN34" s="310">
        <f t="shared" si="0"/>
        <v>1186</v>
      </c>
      <c r="AO34" s="311">
        <f t="shared" si="1"/>
        <v>568.0209000000001</v>
      </c>
      <c r="AP34" s="311">
        <f t="shared" si="2"/>
        <v>139413.47699999998</v>
      </c>
      <c r="AQ34" s="203" t="s">
        <v>23</v>
      </c>
      <c r="AR34" s="490" t="s">
        <v>45</v>
      </c>
      <c r="AS34" s="43" t="s">
        <v>25</v>
      </c>
      <c r="AT34" s="20"/>
    </row>
    <row r="35" spans="1:46" ht="18.75">
      <c r="A35" s="48" t="s">
        <v>27</v>
      </c>
      <c r="B35" s="491"/>
      <c r="C35" s="64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73"/>
      <c r="P35" s="85">
        <v>1</v>
      </c>
      <c r="Q35" s="79">
        <v>0.0585</v>
      </c>
      <c r="R35" s="123">
        <v>18.633</v>
      </c>
      <c r="S35" s="83">
        <v>3</v>
      </c>
      <c r="T35" s="83">
        <v>0.1967</v>
      </c>
      <c r="U35" s="130">
        <v>158.131</v>
      </c>
      <c r="V35" s="79">
        <v>1</v>
      </c>
      <c r="W35" s="79">
        <v>0.2429</v>
      </c>
      <c r="X35" s="123">
        <v>19.495</v>
      </c>
      <c r="Y35" s="81"/>
      <c r="Z35" s="81"/>
      <c r="AA35" s="127"/>
      <c r="AB35" s="81"/>
      <c r="AC35" s="81"/>
      <c r="AD35" s="127"/>
      <c r="AE35" s="81"/>
      <c r="AF35" s="81"/>
      <c r="AG35" s="127"/>
      <c r="AH35" s="83"/>
      <c r="AI35" s="83"/>
      <c r="AJ35" s="130"/>
      <c r="AK35" s="81"/>
      <c r="AL35" s="81"/>
      <c r="AM35" s="134"/>
      <c r="AN35" s="316">
        <f t="shared" si="0"/>
        <v>5</v>
      </c>
      <c r="AO35" s="317">
        <f t="shared" si="1"/>
        <v>0.49810000000000004</v>
      </c>
      <c r="AP35" s="317">
        <f t="shared" si="2"/>
        <v>196.25900000000001</v>
      </c>
      <c r="AQ35" s="49" t="s">
        <v>24</v>
      </c>
      <c r="AR35" s="491"/>
      <c r="AS35" s="50" t="s">
        <v>27</v>
      </c>
      <c r="AT35" s="20"/>
    </row>
    <row r="36" spans="1:46" ht="18.75">
      <c r="A36" s="44" t="s">
        <v>46</v>
      </c>
      <c r="B36" s="490" t="s">
        <v>47</v>
      </c>
      <c r="C36" s="63" t="s">
        <v>23</v>
      </c>
      <c r="D36" s="1"/>
      <c r="E36" s="1"/>
      <c r="F36" s="1"/>
      <c r="G36" s="1">
        <v>1</v>
      </c>
      <c r="H36" s="1">
        <v>1.057</v>
      </c>
      <c r="I36" s="1">
        <v>142.723</v>
      </c>
      <c r="J36" s="1">
        <v>11</v>
      </c>
      <c r="K36" s="1">
        <v>2.5875</v>
      </c>
      <c r="L36" s="1">
        <v>453.06</v>
      </c>
      <c r="M36" s="1">
        <v>47</v>
      </c>
      <c r="N36" s="1">
        <v>33.349</v>
      </c>
      <c r="O36" s="70">
        <v>5941.225</v>
      </c>
      <c r="P36" s="86">
        <v>26</v>
      </c>
      <c r="Q36" s="78">
        <v>16.813</v>
      </c>
      <c r="R36" s="124">
        <v>2005.788</v>
      </c>
      <c r="S36" s="82">
        <v>4</v>
      </c>
      <c r="T36" s="82">
        <v>4.462</v>
      </c>
      <c r="U36" s="129">
        <v>242.136</v>
      </c>
      <c r="V36" s="78"/>
      <c r="W36" s="78"/>
      <c r="X36" s="124"/>
      <c r="Y36" s="80"/>
      <c r="Z36" s="80"/>
      <c r="AA36" s="128"/>
      <c r="AB36" s="80"/>
      <c r="AC36" s="80"/>
      <c r="AD36" s="128"/>
      <c r="AE36" s="80"/>
      <c r="AF36" s="80"/>
      <c r="AG36" s="128"/>
      <c r="AH36" s="82"/>
      <c r="AI36" s="82"/>
      <c r="AJ36" s="129"/>
      <c r="AK36" s="80"/>
      <c r="AL36" s="80"/>
      <c r="AM36" s="133"/>
      <c r="AN36" s="310">
        <f t="shared" si="0"/>
        <v>89</v>
      </c>
      <c r="AO36" s="311">
        <f t="shared" si="1"/>
        <v>58.2685</v>
      </c>
      <c r="AP36" s="311">
        <f t="shared" si="2"/>
        <v>8784.932</v>
      </c>
      <c r="AQ36" s="204" t="s">
        <v>23</v>
      </c>
      <c r="AR36" s="490" t="s">
        <v>47</v>
      </c>
      <c r="AS36" s="43" t="s">
        <v>46</v>
      </c>
      <c r="AT36" s="20"/>
    </row>
    <row r="37" spans="1:46" ht="18.75">
      <c r="A37" s="44" t="s">
        <v>25</v>
      </c>
      <c r="B37" s="491"/>
      <c r="C37" s="64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71"/>
      <c r="P37" s="85"/>
      <c r="Q37" s="79"/>
      <c r="R37" s="123"/>
      <c r="S37" s="83"/>
      <c r="T37" s="83"/>
      <c r="U37" s="130"/>
      <c r="V37" s="79"/>
      <c r="W37" s="79"/>
      <c r="X37" s="123"/>
      <c r="Y37" s="81"/>
      <c r="Z37" s="81"/>
      <c r="AA37" s="127"/>
      <c r="AB37" s="81"/>
      <c r="AC37" s="81"/>
      <c r="AD37" s="127"/>
      <c r="AE37" s="81"/>
      <c r="AF37" s="81"/>
      <c r="AG37" s="127"/>
      <c r="AH37" s="83"/>
      <c r="AI37" s="83"/>
      <c r="AJ37" s="130"/>
      <c r="AK37" s="81"/>
      <c r="AL37" s="81"/>
      <c r="AM37" s="134"/>
      <c r="AN37" s="316">
        <f t="shared" si="0"/>
        <v>0</v>
      </c>
      <c r="AO37" s="317">
        <f t="shared" si="1"/>
        <v>0</v>
      </c>
      <c r="AP37" s="317">
        <f t="shared" si="2"/>
        <v>0</v>
      </c>
      <c r="AQ37" s="46" t="s">
        <v>24</v>
      </c>
      <c r="AR37" s="491"/>
      <c r="AS37" s="43" t="s">
        <v>25</v>
      </c>
      <c r="AT37" s="20"/>
    </row>
    <row r="38" spans="1:46" ht="18.75">
      <c r="A38" s="44" t="s">
        <v>27</v>
      </c>
      <c r="B38" s="490" t="s">
        <v>48</v>
      </c>
      <c r="C38" s="63" t="s">
        <v>23</v>
      </c>
      <c r="D38" s="1"/>
      <c r="E38" s="1"/>
      <c r="F38" s="1"/>
      <c r="G38" s="1"/>
      <c r="H38" s="1"/>
      <c r="I38" s="1"/>
      <c r="J38" s="1">
        <v>281</v>
      </c>
      <c r="K38" s="1">
        <v>1546.05</v>
      </c>
      <c r="L38" s="1">
        <v>135750.146</v>
      </c>
      <c r="M38" s="1">
        <v>140</v>
      </c>
      <c r="N38" s="1">
        <v>722.79</v>
      </c>
      <c r="O38" s="70">
        <v>70481.37</v>
      </c>
      <c r="P38" s="86"/>
      <c r="Q38" s="78"/>
      <c r="R38" s="124"/>
      <c r="S38" s="82"/>
      <c r="T38" s="82"/>
      <c r="U38" s="129"/>
      <c r="V38" s="78"/>
      <c r="W38" s="78"/>
      <c r="X38" s="124"/>
      <c r="Y38" s="80"/>
      <c r="Z38" s="80"/>
      <c r="AA38" s="128"/>
      <c r="AB38" s="80"/>
      <c r="AC38" s="80"/>
      <c r="AD38" s="128"/>
      <c r="AE38" s="80"/>
      <c r="AF38" s="80"/>
      <c r="AG38" s="128"/>
      <c r="AH38" s="82"/>
      <c r="AI38" s="82"/>
      <c r="AJ38" s="129"/>
      <c r="AK38" s="80"/>
      <c r="AL38" s="80"/>
      <c r="AM38" s="133"/>
      <c r="AN38" s="310">
        <f t="shared" si="0"/>
        <v>421</v>
      </c>
      <c r="AO38" s="311">
        <f t="shared" si="1"/>
        <v>2268.84</v>
      </c>
      <c r="AP38" s="311">
        <f t="shared" si="2"/>
        <v>206231.516</v>
      </c>
      <c r="AQ38" s="203" t="s">
        <v>23</v>
      </c>
      <c r="AR38" s="490" t="s">
        <v>48</v>
      </c>
      <c r="AS38" s="43" t="s">
        <v>27</v>
      </c>
      <c r="AT38" s="20"/>
    </row>
    <row r="39" spans="1:46" ht="18.75">
      <c r="A39" s="48" t="s">
        <v>49</v>
      </c>
      <c r="B39" s="491"/>
      <c r="C39" s="64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71"/>
      <c r="P39" s="85"/>
      <c r="Q39" s="79"/>
      <c r="R39" s="123"/>
      <c r="S39" s="83"/>
      <c r="T39" s="83"/>
      <c r="U39" s="130"/>
      <c r="V39" s="79"/>
      <c r="W39" s="79"/>
      <c r="X39" s="123"/>
      <c r="Y39" s="81"/>
      <c r="Z39" s="81"/>
      <c r="AA39" s="127"/>
      <c r="AB39" s="81"/>
      <c r="AC39" s="81"/>
      <c r="AD39" s="127"/>
      <c r="AE39" s="81"/>
      <c r="AF39" s="81"/>
      <c r="AG39" s="127"/>
      <c r="AH39" s="83"/>
      <c r="AI39" s="83"/>
      <c r="AJ39" s="130"/>
      <c r="AK39" s="81"/>
      <c r="AL39" s="81"/>
      <c r="AM39" s="134"/>
      <c r="AN39" s="316">
        <f t="shared" si="0"/>
        <v>0</v>
      </c>
      <c r="AO39" s="317">
        <f t="shared" si="1"/>
        <v>0</v>
      </c>
      <c r="AP39" s="317">
        <f t="shared" si="2"/>
        <v>0</v>
      </c>
      <c r="AQ39" s="49" t="s">
        <v>24</v>
      </c>
      <c r="AR39" s="491"/>
      <c r="AS39" s="50" t="s">
        <v>49</v>
      </c>
      <c r="AT39" s="20"/>
    </row>
    <row r="40" spans="1:46" ht="18.75">
      <c r="A40" s="44"/>
      <c r="B40" s="490" t="s">
        <v>50</v>
      </c>
      <c r="C40" s="63" t="s">
        <v>23</v>
      </c>
      <c r="D40" s="1"/>
      <c r="E40" s="1"/>
      <c r="F40" s="1"/>
      <c r="G40" s="1">
        <v>1</v>
      </c>
      <c r="H40" s="1">
        <v>22.8818</v>
      </c>
      <c r="I40" s="1">
        <v>15425.573</v>
      </c>
      <c r="J40" s="1">
        <v>3</v>
      </c>
      <c r="K40" s="1">
        <v>165.2621</v>
      </c>
      <c r="L40" s="1">
        <v>126845.385</v>
      </c>
      <c r="M40" s="1">
        <v>1</v>
      </c>
      <c r="N40" s="1">
        <v>14.4168</v>
      </c>
      <c r="O40" s="70">
        <v>13117.959</v>
      </c>
      <c r="P40" s="86"/>
      <c r="Q40" s="78"/>
      <c r="R40" s="124"/>
      <c r="S40" s="82">
        <v>1</v>
      </c>
      <c r="T40" s="82">
        <v>16.5626</v>
      </c>
      <c r="U40" s="129">
        <v>16119.71</v>
      </c>
      <c r="V40" s="78"/>
      <c r="W40" s="78"/>
      <c r="X40" s="124"/>
      <c r="Y40" s="80"/>
      <c r="Z40" s="80"/>
      <c r="AA40" s="128"/>
      <c r="AB40" s="80"/>
      <c r="AC40" s="80"/>
      <c r="AD40" s="128"/>
      <c r="AE40" s="80"/>
      <c r="AF40" s="80"/>
      <c r="AG40" s="128"/>
      <c r="AH40" s="82">
        <v>1</v>
      </c>
      <c r="AI40" s="82">
        <v>3.6118</v>
      </c>
      <c r="AJ40" s="129">
        <v>2816.848</v>
      </c>
      <c r="AK40" s="80">
        <v>1</v>
      </c>
      <c r="AL40" s="80">
        <v>15.3432</v>
      </c>
      <c r="AM40" s="133">
        <v>13356.818</v>
      </c>
      <c r="AN40" s="310">
        <f t="shared" si="0"/>
        <v>8</v>
      </c>
      <c r="AO40" s="311">
        <f t="shared" si="1"/>
        <v>238.07829999999998</v>
      </c>
      <c r="AP40" s="311">
        <f t="shared" si="2"/>
        <v>187682.29299999998</v>
      </c>
      <c r="AQ40" s="204" t="s">
        <v>23</v>
      </c>
      <c r="AR40" s="490" t="s">
        <v>50</v>
      </c>
      <c r="AS40" s="43"/>
      <c r="AT40" s="20"/>
    </row>
    <row r="41" spans="1:46" ht="18.75">
      <c r="A41" s="44" t="s">
        <v>51</v>
      </c>
      <c r="B41" s="491"/>
      <c r="C41" s="64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71"/>
      <c r="P41" s="85"/>
      <c r="Q41" s="79"/>
      <c r="R41" s="123"/>
      <c r="S41" s="83"/>
      <c r="T41" s="83"/>
      <c r="U41" s="130"/>
      <c r="V41" s="79"/>
      <c r="W41" s="79"/>
      <c r="X41" s="123"/>
      <c r="Y41" s="81"/>
      <c r="Z41" s="81"/>
      <c r="AA41" s="127"/>
      <c r="AB41" s="81"/>
      <c r="AC41" s="81"/>
      <c r="AD41" s="127"/>
      <c r="AE41" s="81"/>
      <c r="AF41" s="81"/>
      <c r="AG41" s="127"/>
      <c r="AH41" s="83"/>
      <c r="AI41" s="83"/>
      <c r="AJ41" s="130"/>
      <c r="AK41" s="81"/>
      <c r="AL41" s="81"/>
      <c r="AM41" s="134"/>
      <c r="AN41" s="316">
        <f t="shared" si="0"/>
        <v>0</v>
      </c>
      <c r="AO41" s="317">
        <f t="shared" si="1"/>
        <v>0</v>
      </c>
      <c r="AP41" s="317">
        <f t="shared" si="2"/>
        <v>0</v>
      </c>
      <c r="AQ41" s="46" t="s">
        <v>24</v>
      </c>
      <c r="AR41" s="491"/>
      <c r="AS41" s="43" t="s">
        <v>51</v>
      </c>
      <c r="AT41" s="20"/>
    </row>
    <row r="42" spans="1:46" ht="18.75">
      <c r="A42" s="44"/>
      <c r="B42" s="490" t="s">
        <v>52</v>
      </c>
      <c r="C42" s="63" t="s">
        <v>23</v>
      </c>
      <c r="D42" s="1">
        <v>18</v>
      </c>
      <c r="E42" s="1">
        <v>520.3144</v>
      </c>
      <c r="F42" s="1">
        <v>256651.932</v>
      </c>
      <c r="G42" s="1">
        <v>14</v>
      </c>
      <c r="H42" s="1">
        <v>390.6171</v>
      </c>
      <c r="I42" s="1">
        <v>227334.734</v>
      </c>
      <c r="J42" s="1">
        <v>17</v>
      </c>
      <c r="K42" s="1">
        <v>711.2769</v>
      </c>
      <c r="L42" s="1">
        <v>314927.68</v>
      </c>
      <c r="M42" s="1">
        <v>12</v>
      </c>
      <c r="N42" s="1">
        <v>414.5468</v>
      </c>
      <c r="O42" s="70">
        <v>197305.725</v>
      </c>
      <c r="P42" s="86">
        <v>24</v>
      </c>
      <c r="Q42" s="78">
        <v>588.0053</v>
      </c>
      <c r="R42" s="124">
        <v>218387.333</v>
      </c>
      <c r="S42" s="82">
        <v>21</v>
      </c>
      <c r="T42" s="82">
        <v>1050.9767</v>
      </c>
      <c r="U42" s="129">
        <v>208343.89</v>
      </c>
      <c r="V42" s="78">
        <v>14</v>
      </c>
      <c r="W42" s="78">
        <v>588.1201</v>
      </c>
      <c r="X42" s="124">
        <v>96503.396</v>
      </c>
      <c r="Y42" s="80">
        <v>9</v>
      </c>
      <c r="Z42" s="80">
        <v>318.4488</v>
      </c>
      <c r="AA42" s="128">
        <v>69040.067</v>
      </c>
      <c r="AB42" s="80">
        <v>12</v>
      </c>
      <c r="AC42" s="80">
        <v>539.268</v>
      </c>
      <c r="AD42" s="128">
        <v>172452.451</v>
      </c>
      <c r="AE42" s="80">
        <v>22</v>
      </c>
      <c r="AF42" s="80">
        <v>668.362</v>
      </c>
      <c r="AG42" s="128">
        <v>273485.34</v>
      </c>
      <c r="AH42" s="82">
        <v>22</v>
      </c>
      <c r="AI42" s="82">
        <v>702.5934</v>
      </c>
      <c r="AJ42" s="129">
        <v>253868.597</v>
      </c>
      <c r="AK42" s="80">
        <v>18</v>
      </c>
      <c r="AL42" s="80">
        <v>570.627</v>
      </c>
      <c r="AM42" s="133">
        <v>254856.951</v>
      </c>
      <c r="AN42" s="310">
        <f t="shared" si="0"/>
        <v>203</v>
      </c>
      <c r="AO42" s="311">
        <f t="shared" si="1"/>
        <v>7063.156500000001</v>
      </c>
      <c r="AP42" s="311">
        <f t="shared" si="2"/>
        <v>2543158.0959999994</v>
      </c>
      <c r="AQ42" s="203" t="s">
        <v>23</v>
      </c>
      <c r="AR42" s="490" t="s">
        <v>52</v>
      </c>
      <c r="AS42" s="43"/>
      <c r="AT42" s="20"/>
    </row>
    <row r="43" spans="1:46" ht="18.75">
      <c r="A43" s="44" t="s">
        <v>53</v>
      </c>
      <c r="B43" s="491"/>
      <c r="C43" s="64" t="s">
        <v>24</v>
      </c>
      <c r="D43" s="2">
        <v>8</v>
      </c>
      <c r="E43" s="2">
        <v>147.6563</v>
      </c>
      <c r="F43" s="2">
        <v>39489.713</v>
      </c>
      <c r="G43" s="2">
        <v>9</v>
      </c>
      <c r="H43" s="2">
        <v>183.3959</v>
      </c>
      <c r="I43" s="2">
        <v>58692.611</v>
      </c>
      <c r="J43" s="2">
        <v>20</v>
      </c>
      <c r="K43" s="2">
        <v>370.7019</v>
      </c>
      <c r="L43" s="2">
        <v>86215.265</v>
      </c>
      <c r="M43" s="2">
        <v>29</v>
      </c>
      <c r="N43" s="2">
        <v>440.0117</v>
      </c>
      <c r="O43" s="71">
        <v>78763.615</v>
      </c>
      <c r="P43" s="85">
        <v>28</v>
      </c>
      <c r="Q43" s="79">
        <v>454.0851</v>
      </c>
      <c r="R43" s="123">
        <v>73306.51</v>
      </c>
      <c r="S43" s="83">
        <v>36</v>
      </c>
      <c r="T43" s="83">
        <v>598.0126</v>
      </c>
      <c r="U43" s="130">
        <v>73803.975</v>
      </c>
      <c r="V43" s="79">
        <v>16</v>
      </c>
      <c r="W43" s="79">
        <v>266.2932</v>
      </c>
      <c r="X43" s="123">
        <v>30989.204</v>
      </c>
      <c r="Y43" s="81">
        <v>12</v>
      </c>
      <c r="Z43" s="81">
        <v>163.0224</v>
      </c>
      <c r="AA43" s="127">
        <v>29480.756</v>
      </c>
      <c r="AB43" s="81">
        <v>24</v>
      </c>
      <c r="AC43" s="81">
        <v>208.2773</v>
      </c>
      <c r="AD43" s="127">
        <v>48107.73</v>
      </c>
      <c r="AE43" s="81">
        <v>30</v>
      </c>
      <c r="AF43" s="81">
        <v>220.4609</v>
      </c>
      <c r="AG43" s="127">
        <v>55466</v>
      </c>
      <c r="AH43" s="83">
        <v>20</v>
      </c>
      <c r="AI43" s="83">
        <v>238.2198</v>
      </c>
      <c r="AJ43" s="130">
        <v>56724.319</v>
      </c>
      <c r="AK43" s="81">
        <v>12</v>
      </c>
      <c r="AL43" s="81">
        <v>215.5366</v>
      </c>
      <c r="AM43" s="134">
        <v>80073.114</v>
      </c>
      <c r="AN43" s="443">
        <f t="shared" si="0"/>
        <v>244</v>
      </c>
      <c r="AO43" s="317">
        <f t="shared" si="1"/>
        <v>3505.6737000000003</v>
      </c>
      <c r="AP43" s="317">
        <f t="shared" si="2"/>
        <v>711112.8119999999</v>
      </c>
      <c r="AQ43" s="42" t="s">
        <v>24</v>
      </c>
      <c r="AR43" s="491"/>
      <c r="AS43" s="43" t="s">
        <v>53</v>
      </c>
      <c r="AT43" s="20"/>
    </row>
    <row r="44" spans="1:46" ht="18.75">
      <c r="A44" s="44"/>
      <c r="B44" s="490" t="s">
        <v>54</v>
      </c>
      <c r="C44" s="63" t="s">
        <v>23</v>
      </c>
      <c r="D44" s="1">
        <v>62</v>
      </c>
      <c r="E44" s="1">
        <v>2.6159</v>
      </c>
      <c r="F44" s="1">
        <v>991.188</v>
      </c>
      <c r="G44" s="1">
        <v>41</v>
      </c>
      <c r="H44" s="1">
        <v>1.687</v>
      </c>
      <c r="I44" s="1">
        <v>839.156</v>
      </c>
      <c r="J44" s="1">
        <v>46</v>
      </c>
      <c r="K44" s="1">
        <v>1.2</v>
      </c>
      <c r="L44" s="1">
        <v>633.392</v>
      </c>
      <c r="M44" s="1">
        <v>51</v>
      </c>
      <c r="N44" s="1">
        <v>0.9547</v>
      </c>
      <c r="O44" s="68">
        <v>426.163</v>
      </c>
      <c r="P44" s="86"/>
      <c r="Q44" s="78"/>
      <c r="R44" s="124"/>
      <c r="S44" s="82">
        <v>1</v>
      </c>
      <c r="T44" s="82">
        <v>0.036</v>
      </c>
      <c r="U44" s="129">
        <v>9.569</v>
      </c>
      <c r="V44" s="78">
        <v>2</v>
      </c>
      <c r="W44" s="78">
        <v>0.0195</v>
      </c>
      <c r="X44" s="124">
        <v>6.39</v>
      </c>
      <c r="Y44" s="80">
        <v>2</v>
      </c>
      <c r="Z44" s="80">
        <v>0.0606</v>
      </c>
      <c r="AA44" s="128">
        <v>14.821</v>
      </c>
      <c r="AB44" s="80">
        <v>3</v>
      </c>
      <c r="AC44" s="80">
        <v>0.2011</v>
      </c>
      <c r="AD44" s="128">
        <v>55.25</v>
      </c>
      <c r="AE44" s="80">
        <v>3</v>
      </c>
      <c r="AF44" s="80">
        <v>0.456</v>
      </c>
      <c r="AG44" s="128">
        <v>221.536</v>
      </c>
      <c r="AH44" s="82">
        <v>59</v>
      </c>
      <c r="AI44" s="82">
        <v>2.8612</v>
      </c>
      <c r="AJ44" s="129">
        <v>1875.633</v>
      </c>
      <c r="AK44" s="80">
        <v>109</v>
      </c>
      <c r="AL44" s="80">
        <v>5.6757</v>
      </c>
      <c r="AM44" s="128">
        <v>3817.35</v>
      </c>
      <c r="AN44" s="445">
        <f t="shared" si="0"/>
        <v>379</v>
      </c>
      <c r="AO44" s="310">
        <f t="shared" si="1"/>
        <v>15.767700000000001</v>
      </c>
      <c r="AP44" s="311">
        <f t="shared" si="2"/>
        <v>8890.448</v>
      </c>
      <c r="AQ44" s="203" t="s">
        <v>23</v>
      </c>
      <c r="AR44" s="490" t="s">
        <v>54</v>
      </c>
      <c r="AS44" s="43"/>
      <c r="AT44" s="20"/>
    </row>
    <row r="45" spans="1:46" ht="18.75">
      <c r="A45" s="44" t="s">
        <v>27</v>
      </c>
      <c r="B45" s="491"/>
      <c r="C45" s="64" t="s">
        <v>24</v>
      </c>
      <c r="D45" s="2">
        <v>1</v>
      </c>
      <c r="E45" s="2">
        <v>0.0031</v>
      </c>
      <c r="F45" s="2">
        <v>3.158</v>
      </c>
      <c r="G45" s="2"/>
      <c r="H45" s="2"/>
      <c r="I45" s="2"/>
      <c r="J45" s="2">
        <v>2</v>
      </c>
      <c r="K45" s="2">
        <v>0.0116</v>
      </c>
      <c r="L45" s="2">
        <v>17.173</v>
      </c>
      <c r="M45" s="2"/>
      <c r="N45" s="2"/>
      <c r="O45" s="71"/>
      <c r="P45" s="85"/>
      <c r="Q45" s="79"/>
      <c r="R45" s="123"/>
      <c r="S45" s="83"/>
      <c r="T45" s="83"/>
      <c r="U45" s="130"/>
      <c r="V45" s="79"/>
      <c r="W45" s="79"/>
      <c r="X45" s="123"/>
      <c r="Y45" s="81"/>
      <c r="Z45" s="81"/>
      <c r="AA45" s="127"/>
      <c r="AB45" s="81"/>
      <c r="AC45" s="81"/>
      <c r="AD45" s="127"/>
      <c r="AE45" s="81">
        <v>3</v>
      </c>
      <c r="AF45" s="81">
        <v>0.0388</v>
      </c>
      <c r="AG45" s="127">
        <v>22.41</v>
      </c>
      <c r="AH45" s="83">
        <v>4</v>
      </c>
      <c r="AI45" s="83">
        <v>0.051</v>
      </c>
      <c r="AJ45" s="130">
        <v>42.63</v>
      </c>
      <c r="AK45" s="81">
        <v>4</v>
      </c>
      <c r="AL45" s="81">
        <v>0.0815</v>
      </c>
      <c r="AM45" s="127">
        <v>55.595</v>
      </c>
      <c r="AN45" s="423">
        <f t="shared" si="0"/>
        <v>14</v>
      </c>
      <c r="AO45" s="316">
        <f t="shared" si="1"/>
        <v>0.186</v>
      </c>
      <c r="AP45" s="317">
        <f t="shared" si="2"/>
        <v>140.966</v>
      </c>
      <c r="AQ45" s="46" t="s">
        <v>24</v>
      </c>
      <c r="AR45" s="491"/>
      <c r="AS45" s="52" t="s">
        <v>27</v>
      </c>
      <c r="AT45" s="20"/>
    </row>
    <row r="46" spans="1:46" ht="18.75">
      <c r="A46" s="44"/>
      <c r="B46" s="490" t="s">
        <v>55</v>
      </c>
      <c r="C46" s="63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70"/>
      <c r="P46" s="86"/>
      <c r="Q46" s="78"/>
      <c r="R46" s="124"/>
      <c r="S46" s="82"/>
      <c r="T46" s="82"/>
      <c r="U46" s="129"/>
      <c r="V46" s="78"/>
      <c r="W46" s="78"/>
      <c r="X46" s="124"/>
      <c r="Y46" s="80"/>
      <c r="Z46" s="80"/>
      <c r="AA46" s="128"/>
      <c r="AB46" s="80"/>
      <c r="AC46" s="80"/>
      <c r="AD46" s="128"/>
      <c r="AE46" s="80"/>
      <c r="AF46" s="80"/>
      <c r="AG46" s="128"/>
      <c r="AH46" s="82"/>
      <c r="AI46" s="82"/>
      <c r="AJ46" s="129"/>
      <c r="AK46" s="80"/>
      <c r="AL46" s="80"/>
      <c r="AM46" s="135"/>
      <c r="AN46" s="310">
        <f t="shared" si="0"/>
        <v>0</v>
      </c>
      <c r="AO46" s="311">
        <f t="shared" si="1"/>
        <v>0</v>
      </c>
      <c r="AP46" s="311">
        <f t="shared" si="2"/>
        <v>0</v>
      </c>
      <c r="AQ46" s="203" t="s">
        <v>23</v>
      </c>
      <c r="AR46" s="490" t="s">
        <v>55</v>
      </c>
      <c r="AS46" s="52"/>
      <c r="AT46" s="20"/>
    </row>
    <row r="47" spans="1:46" ht="18.75">
      <c r="A47" s="48"/>
      <c r="B47" s="491"/>
      <c r="C47" s="64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71"/>
      <c r="P47" s="85"/>
      <c r="Q47" s="79"/>
      <c r="R47" s="123"/>
      <c r="S47" s="83"/>
      <c r="T47" s="83"/>
      <c r="U47" s="130"/>
      <c r="V47" s="79"/>
      <c r="W47" s="79"/>
      <c r="X47" s="123"/>
      <c r="Y47" s="81"/>
      <c r="Z47" s="81"/>
      <c r="AA47" s="127"/>
      <c r="AB47" s="81"/>
      <c r="AC47" s="81"/>
      <c r="AD47" s="127"/>
      <c r="AE47" s="81"/>
      <c r="AF47" s="81"/>
      <c r="AG47" s="127"/>
      <c r="AH47" s="83"/>
      <c r="AI47" s="83"/>
      <c r="AJ47" s="130"/>
      <c r="AK47" s="81"/>
      <c r="AL47" s="81"/>
      <c r="AM47" s="134"/>
      <c r="AN47" s="316">
        <f t="shared" si="0"/>
        <v>0</v>
      </c>
      <c r="AO47" s="317">
        <f t="shared" si="1"/>
        <v>0</v>
      </c>
      <c r="AP47" s="317">
        <f t="shared" si="2"/>
        <v>0</v>
      </c>
      <c r="AQ47" s="49" t="s">
        <v>24</v>
      </c>
      <c r="AR47" s="491"/>
      <c r="AS47" s="53"/>
      <c r="AT47" s="20"/>
    </row>
    <row r="48" spans="1:46" ht="18.75">
      <c r="A48" s="44"/>
      <c r="B48" s="490" t="s">
        <v>56</v>
      </c>
      <c r="C48" s="63" t="s">
        <v>23</v>
      </c>
      <c r="D48" s="1">
        <v>6</v>
      </c>
      <c r="E48" s="1">
        <v>0.345</v>
      </c>
      <c r="F48" s="1">
        <v>429.485</v>
      </c>
      <c r="G48" s="1"/>
      <c r="H48" s="1"/>
      <c r="I48" s="1"/>
      <c r="J48" s="1"/>
      <c r="K48" s="1"/>
      <c r="L48" s="1"/>
      <c r="M48" s="1"/>
      <c r="N48" s="1"/>
      <c r="O48" s="70"/>
      <c r="P48" s="86"/>
      <c r="Q48" s="78"/>
      <c r="R48" s="124"/>
      <c r="S48" s="82"/>
      <c r="T48" s="82"/>
      <c r="U48" s="129"/>
      <c r="V48" s="78">
        <v>6</v>
      </c>
      <c r="W48" s="78">
        <v>0.325</v>
      </c>
      <c r="X48" s="124">
        <v>176.74</v>
      </c>
      <c r="Y48" s="80">
        <v>24</v>
      </c>
      <c r="Z48" s="80">
        <v>1.6485</v>
      </c>
      <c r="AA48" s="128">
        <v>1040.777</v>
      </c>
      <c r="AB48" s="80">
        <v>30</v>
      </c>
      <c r="AC48" s="80">
        <v>3.152</v>
      </c>
      <c r="AD48" s="128">
        <v>2146.707</v>
      </c>
      <c r="AE48" s="80">
        <v>26</v>
      </c>
      <c r="AF48" s="80">
        <v>3.923</v>
      </c>
      <c r="AG48" s="128">
        <v>2865.499</v>
      </c>
      <c r="AH48" s="82">
        <v>28</v>
      </c>
      <c r="AI48" s="82">
        <v>2.0823</v>
      </c>
      <c r="AJ48" s="129">
        <v>2115.562</v>
      </c>
      <c r="AK48" s="80">
        <v>90</v>
      </c>
      <c r="AL48" s="80">
        <v>26.1059</v>
      </c>
      <c r="AM48" s="133">
        <v>26695.85</v>
      </c>
      <c r="AN48" s="310">
        <f t="shared" si="0"/>
        <v>210</v>
      </c>
      <c r="AO48" s="311">
        <f t="shared" si="1"/>
        <v>37.5817</v>
      </c>
      <c r="AP48" s="311">
        <f t="shared" si="2"/>
        <v>35470.619999999995</v>
      </c>
      <c r="AQ48" s="204" t="s">
        <v>23</v>
      </c>
      <c r="AR48" s="490" t="s">
        <v>56</v>
      </c>
      <c r="AS48" s="52"/>
      <c r="AT48" s="20"/>
    </row>
    <row r="49" spans="1:46" ht="18.75">
      <c r="A49" s="44" t="s">
        <v>57</v>
      </c>
      <c r="B49" s="491"/>
      <c r="C49" s="64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71"/>
      <c r="P49" s="85"/>
      <c r="Q49" s="79"/>
      <c r="R49" s="123"/>
      <c r="S49" s="83"/>
      <c r="T49" s="83"/>
      <c r="U49" s="130"/>
      <c r="V49" s="79"/>
      <c r="W49" s="79"/>
      <c r="X49" s="123"/>
      <c r="Y49" s="81"/>
      <c r="Z49" s="81"/>
      <c r="AA49" s="127"/>
      <c r="AB49" s="81"/>
      <c r="AC49" s="81"/>
      <c r="AD49" s="127"/>
      <c r="AE49" s="81"/>
      <c r="AF49" s="81"/>
      <c r="AG49" s="127"/>
      <c r="AH49" s="83"/>
      <c r="AI49" s="83"/>
      <c r="AJ49" s="130"/>
      <c r="AK49" s="81"/>
      <c r="AL49" s="81"/>
      <c r="AM49" s="134"/>
      <c r="AN49" s="316">
        <f t="shared" si="0"/>
        <v>0</v>
      </c>
      <c r="AO49" s="317">
        <f t="shared" si="1"/>
        <v>0</v>
      </c>
      <c r="AP49" s="317">
        <f t="shared" si="2"/>
        <v>0</v>
      </c>
      <c r="AQ49" s="46" t="s">
        <v>24</v>
      </c>
      <c r="AR49" s="491"/>
      <c r="AS49" s="52" t="s">
        <v>57</v>
      </c>
      <c r="AT49" s="20"/>
    </row>
    <row r="50" spans="1:46" ht="18.75">
      <c r="A50" s="44"/>
      <c r="B50" s="490" t="s">
        <v>58</v>
      </c>
      <c r="C50" s="63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70"/>
      <c r="P50" s="86"/>
      <c r="Q50" s="78"/>
      <c r="R50" s="124"/>
      <c r="S50" s="82"/>
      <c r="T50" s="82"/>
      <c r="U50" s="129"/>
      <c r="V50" s="78"/>
      <c r="W50" s="78"/>
      <c r="X50" s="124"/>
      <c r="Y50" s="80"/>
      <c r="Z50" s="80"/>
      <c r="AA50" s="128"/>
      <c r="AB50" s="80"/>
      <c r="AC50" s="80"/>
      <c r="AD50" s="128"/>
      <c r="AE50" s="80">
        <v>1</v>
      </c>
      <c r="AF50" s="80">
        <v>313.1782</v>
      </c>
      <c r="AG50" s="128">
        <v>115638.877</v>
      </c>
      <c r="AH50" s="82"/>
      <c r="AI50" s="82"/>
      <c r="AJ50" s="129"/>
      <c r="AK50" s="80"/>
      <c r="AL50" s="80"/>
      <c r="AM50" s="133"/>
      <c r="AN50" s="310">
        <f t="shared" si="0"/>
        <v>1</v>
      </c>
      <c r="AO50" s="311">
        <f t="shared" si="1"/>
        <v>313.1782</v>
      </c>
      <c r="AP50" s="311">
        <f t="shared" si="2"/>
        <v>115638.877</v>
      </c>
      <c r="AQ50" s="203" t="s">
        <v>23</v>
      </c>
      <c r="AR50" s="490" t="s">
        <v>58</v>
      </c>
      <c r="AS50" s="51"/>
      <c r="AT50" s="20"/>
    </row>
    <row r="51" spans="1:46" ht="18.75">
      <c r="A51" s="44"/>
      <c r="B51" s="491"/>
      <c r="C51" s="64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1"/>
      <c r="P51" s="85"/>
      <c r="Q51" s="79"/>
      <c r="R51" s="123"/>
      <c r="S51" s="83"/>
      <c r="T51" s="83"/>
      <c r="U51" s="130"/>
      <c r="V51" s="79"/>
      <c r="W51" s="79"/>
      <c r="X51" s="123"/>
      <c r="Y51" s="81"/>
      <c r="Z51" s="81"/>
      <c r="AA51" s="127"/>
      <c r="AB51" s="81"/>
      <c r="AC51" s="81"/>
      <c r="AD51" s="127"/>
      <c r="AE51" s="81"/>
      <c r="AF51" s="81"/>
      <c r="AG51" s="127"/>
      <c r="AH51" s="83"/>
      <c r="AI51" s="83"/>
      <c r="AJ51" s="130"/>
      <c r="AK51" s="81"/>
      <c r="AL51" s="81"/>
      <c r="AM51" s="134"/>
      <c r="AN51" s="316">
        <f t="shared" si="0"/>
        <v>0</v>
      </c>
      <c r="AO51" s="317">
        <f t="shared" si="1"/>
        <v>0</v>
      </c>
      <c r="AP51" s="317">
        <f t="shared" si="2"/>
        <v>0</v>
      </c>
      <c r="AQ51" s="46" t="s">
        <v>24</v>
      </c>
      <c r="AR51" s="491"/>
      <c r="AS51" s="52"/>
      <c r="AT51" s="20"/>
    </row>
    <row r="52" spans="1:46" ht="18.75">
      <c r="A52" s="44"/>
      <c r="B52" s="490" t="s">
        <v>59</v>
      </c>
      <c r="C52" s="63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70"/>
      <c r="P52" s="86"/>
      <c r="Q52" s="78"/>
      <c r="R52" s="124"/>
      <c r="S52" s="82"/>
      <c r="T52" s="82"/>
      <c r="U52" s="129"/>
      <c r="V52" s="78"/>
      <c r="W52" s="78"/>
      <c r="X52" s="124"/>
      <c r="Y52" s="80"/>
      <c r="Z52" s="80"/>
      <c r="AA52" s="128"/>
      <c r="AB52" s="80"/>
      <c r="AC52" s="80"/>
      <c r="AD52" s="128"/>
      <c r="AE52" s="80"/>
      <c r="AF52" s="80"/>
      <c r="AG52" s="128"/>
      <c r="AH52" s="82"/>
      <c r="AI52" s="82"/>
      <c r="AJ52" s="129"/>
      <c r="AK52" s="80"/>
      <c r="AL52" s="80"/>
      <c r="AM52" s="133"/>
      <c r="AN52" s="310">
        <f t="shared" si="0"/>
        <v>0</v>
      </c>
      <c r="AO52" s="311">
        <f t="shared" si="1"/>
        <v>0</v>
      </c>
      <c r="AP52" s="311">
        <f t="shared" si="2"/>
        <v>0</v>
      </c>
      <c r="AQ52" s="203" t="s">
        <v>23</v>
      </c>
      <c r="AR52" s="490" t="s">
        <v>59</v>
      </c>
      <c r="AS52" s="52"/>
      <c r="AT52" s="20"/>
    </row>
    <row r="53" spans="1:46" ht="18.75">
      <c r="A53" s="44" t="s">
        <v>27</v>
      </c>
      <c r="B53" s="491"/>
      <c r="C53" s="64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73"/>
      <c r="P53" s="85"/>
      <c r="Q53" s="79"/>
      <c r="R53" s="123"/>
      <c r="S53" s="83">
        <v>28</v>
      </c>
      <c r="T53" s="83">
        <v>873.9585</v>
      </c>
      <c r="U53" s="130">
        <v>300493.146</v>
      </c>
      <c r="V53" s="79">
        <v>197</v>
      </c>
      <c r="W53" s="79">
        <v>6232.031</v>
      </c>
      <c r="X53" s="123">
        <v>1806001.557</v>
      </c>
      <c r="Y53" s="81">
        <v>210</v>
      </c>
      <c r="Z53" s="81">
        <v>3845.4</v>
      </c>
      <c r="AA53" s="127">
        <v>1242645.755</v>
      </c>
      <c r="AB53" s="81">
        <v>251</v>
      </c>
      <c r="AC53" s="81">
        <v>2759.1475</v>
      </c>
      <c r="AD53" s="127">
        <v>1170809.119</v>
      </c>
      <c r="AE53" s="81">
        <v>128</v>
      </c>
      <c r="AF53" s="81">
        <v>789.87</v>
      </c>
      <c r="AG53" s="127">
        <v>357827.52</v>
      </c>
      <c r="AH53" s="83">
        <v>1</v>
      </c>
      <c r="AI53" s="83">
        <v>0.633</v>
      </c>
      <c r="AJ53" s="130">
        <v>503.776</v>
      </c>
      <c r="AK53" s="81"/>
      <c r="AL53" s="81"/>
      <c r="AM53" s="134"/>
      <c r="AN53" s="316">
        <f t="shared" si="0"/>
        <v>815</v>
      </c>
      <c r="AO53" s="317">
        <f t="shared" si="1"/>
        <v>14501.04</v>
      </c>
      <c r="AP53" s="317">
        <f t="shared" si="2"/>
        <v>4878280.872999999</v>
      </c>
      <c r="AQ53" s="46" t="s">
        <v>24</v>
      </c>
      <c r="AR53" s="491"/>
      <c r="AS53" s="52" t="s">
        <v>27</v>
      </c>
      <c r="AT53" s="20"/>
    </row>
    <row r="54" spans="1:46" ht="18.75">
      <c r="A54" s="44"/>
      <c r="B54" s="490" t="s">
        <v>60</v>
      </c>
      <c r="C54" s="63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68"/>
      <c r="P54" s="86"/>
      <c r="Q54" s="78"/>
      <c r="R54" s="124"/>
      <c r="S54" s="82"/>
      <c r="T54" s="82"/>
      <c r="U54" s="129"/>
      <c r="V54" s="78"/>
      <c r="W54" s="78"/>
      <c r="X54" s="124"/>
      <c r="Y54" s="80"/>
      <c r="Z54" s="80"/>
      <c r="AA54" s="128"/>
      <c r="AB54" s="80"/>
      <c r="AC54" s="80"/>
      <c r="AD54" s="128"/>
      <c r="AE54" s="80"/>
      <c r="AF54" s="80"/>
      <c r="AG54" s="128"/>
      <c r="AH54" s="82"/>
      <c r="AI54" s="82"/>
      <c r="AJ54" s="129"/>
      <c r="AK54" s="80"/>
      <c r="AL54" s="80"/>
      <c r="AM54" s="135"/>
      <c r="AN54" s="310">
        <f t="shared" si="0"/>
        <v>0</v>
      </c>
      <c r="AO54" s="311">
        <f t="shared" si="1"/>
        <v>0</v>
      </c>
      <c r="AP54" s="311">
        <f t="shared" si="2"/>
        <v>0</v>
      </c>
      <c r="AQ54" s="203" t="s">
        <v>23</v>
      </c>
      <c r="AR54" s="490" t="s">
        <v>60</v>
      </c>
      <c r="AS54" s="43"/>
      <c r="AT54" s="20"/>
    </row>
    <row r="55" spans="1:46" ht="18.75">
      <c r="A55" s="48"/>
      <c r="B55" s="491"/>
      <c r="C55" s="64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71"/>
      <c r="P55" s="85"/>
      <c r="Q55" s="79"/>
      <c r="R55" s="123"/>
      <c r="S55" s="83"/>
      <c r="T55" s="83"/>
      <c r="U55" s="130"/>
      <c r="V55" s="79"/>
      <c r="W55" s="79"/>
      <c r="X55" s="123"/>
      <c r="Y55" s="81"/>
      <c r="Z55" s="81"/>
      <c r="AA55" s="127"/>
      <c r="AB55" s="81"/>
      <c r="AC55" s="81"/>
      <c r="AD55" s="127"/>
      <c r="AE55" s="81"/>
      <c r="AF55" s="81"/>
      <c r="AG55" s="127"/>
      <c r="AH55" s="83"/>
      <c r="AI55" s="83"/>
      <c r="AJ55" s="130"/>
      <c r="AK55" s="81"/>
      <c r="AL55" s="81"/>
      <c r="AM55" s="134"/>
      <c r="AN55" s="316">
        <f t="shared" si="0"/>
        <v>0</v>
      </c>
      <c r="AO55" s="317">
        <f t="shared" si="1"/>
        <v>0</v>
      </c>
      <c r="AP55" s="317">
        <f t="shared" si="2"/>
        <v>0</v>
      </c>
      <c r="AQ55" s="49" t="s">
        <v>24</v>
      </c>
      <c r="AR55" s="491"/>
      <c r="AS55" s="50"/>
      <c r="AT55" s="20"/>
    </row>
    <row r="56" spans="1:46" ht="18.75">
      <c r="A56" s="496" t="s">
        <v>101</v>
      </c>
      <c r="B56" s="497" t="s">
        <v>61</v>
      </c>
      <c r="C56" s="63" t="s">
        <v>23</v>
      </c>
      <c r="D56" s="1">
        <v>1</v>
      </c>
      <c r="E56" s="1">
        <v>0.19</v>
      </c>
      <c r="F56" s="1">
        <v>51.3</v>
      </c>
      <c r="G56" s="1">
        <v>3</v>
      </c>
      <c r="H56" s="1">
        <v>1.005</v>
      </c>
      <c r="I56" s="1">
        <v>162.81</v>
      </c>
      <c r="J56" s="1">
        <v>3</v>
      </c>
      <c r="K56" s="1">
        <v>0.7346</v>
      </c>
      <c r="L56" s="1">
        <v>111.071</v>
      </c>
      <c r="M56" s="1">
        <v>3</v>
      </c>
      <c r="N56" s="1">
        <v>0.756</v>
      </c>
      <c r="O56" s="70">
        <v>94.219</v>
      </c>
      <c r="P56" s="86"/>
      <c r="Q56" s="78"/>
      <c r="R56" s="124"/>
      <c r="S56" s="82">
        <v>47</v>
      </c>
      <c r="T56" s="82">
        <v>9.1918</v>
      </c>
      <c r="U56" s="129">
        <v>12558.023</v>
      </c>
      <c r="V56" s="78">
        <v>175</v>
      </c>
      <c r="W56" s="78">
        <v>70.9899</v>
      </c>
      <c r="X56" s="124">
        <v>74894.435</v>
      </c>
      <c r="Y56" s="80">
        <v>119</v>
      </c>
      <c r="Z56" s="80">
        <v>49.1749</v>
      </c>
      <c r="AA56" s="128">
        <v>47966.015</v>
      </c>
      <c r="AB56" s="80">
        <v>68</v>
      </c>
      <c r="AC56" s="80">
        <v>35.8661</v>
      </c>
      <c r="AD56" s="128">
        <v>37459.24</v>
      </c>
      <c r="AE56" s="80">
        <v>1</v>
      </c>
      <c r="AF56" s="80">
        <v>0.104</v>
      </c>
      <c r="AG56" s="128">
        <v>112.548</v>
      </c>
      <c r="AH56" s="82"/>
      <c r="AI56" s="82"/>
      <c r="AJ56" s="129"/>
      <c r="AK56" s="80"/>
      <c r="AL56" s="80"/>
      <c r="AM56" s="133"/>
      <c r="AN56" s="310">
        <f t="shared" si="0"/>
        <v>420</v>
      </c>
      <c r="AO56" s="311">
        <f t="shared" si="1"/>
        <v>168.0123</v>
      </c>
      <c r="AP56" s="311">
        <f t="shared" si="2"/>
        <v>173409.661</v>
      </c>
      <c r="AQ56" s="54" t="s">
        <v>23</v>
      </c>
      <c r="AR56" s="502" t="s">
        <v>102</v>
      </c>
      <c r="AS56" s="503" t="s">
        <v>0</v>
      </c>
      <c r="AT56" s="20"/>
    </row>
    <row r="57" spans="1:46" ht="18.75">
      <c r="A57" s="498"/>
      <c r="B57" s="499"/>
      <c r="C57" s="64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71"/>
      <c r="P57" s="85"/>
      <c r="Q57" s="79"/>
      <c r="R57" s="123"/>
      <c r="S57" s="83">
        <v>16</v>
      </c>
      <c r="T57" s="83">
        <v>4.3228</v>
      </c>
      <c r="U57" s="130">
        <v>6352.031</v>
      </c>
      <c r="V57" s="139">
        <v>100</v>
      </c>
      <c r="W57" s="139">
        <v>38.4101</v>
      </c>
      <c r="X57" s="140">
        <v>41304.142</v>
      </c>
      <c r="Y57" s="81">
        <v>70</v>
      </c>
      <c r="Z57" s="81">
        <v>32.4516</v>
      </c>
      <c r="AA57" s="127">
        <v>35580.625</v>
      </c>
      <c r="AB57" s="81">
        <v>35</v>
      </c>
      <c r="AC57" s="81">
        <v>27.978</v>
      </c>
      <c r="AD57" s="127">
        <v>27032.869</v>
      </c>
      <c r="AE57" s="81">
        <v>3</v>
      </c>
      <c r="AF57" s="81">
        <v>1.1124</v>
      </c>
      <c r="AG57" s="127">
        <v>1441.107</v>
      </c>
      <c r="AH57" s="83"/>
      <c r="AI57" s="83"/>
      <c r="AJ57" s="130"/>
      <c r="AK57" s="81"/>
      <c r="AL57" s="81"/>
      <c r="AM57" s="134"/>
      <c r="AN57" s="443">
        <f t="shared" si="0"/>
        <v>224</v>
      </c>
      <c r="AO57" s="317">
        <f t="shared" si="1"/>
        <v>104.27489999999999</v>
      </c>
      <c r="AP57" s="317">
        <f t="shared" si="2"/>
        <v>111710.77400000002</v>
      </c>
      <c r="AQ57" s="55" t="s">
        <v>24</v>
      </c>
      <c r="AR57" s="504"/>
      <c r="AS57" s="505"/>
      <c r="AT57" s="20"/>
    </row>
    <row r="58" spans="1:46" ht="18.75">
      <c r="A58" s="21" t="s">
        <v>0</v>
      </c>
      <c r="C58" s="187" t="s">
        <v>23</v>
      </c>
      <c r="D58" s="192">
        <v>1977</v>
      </c>
      <c r="E58" s="192">
        <v>78.9207</v>
      </c>
      <c r="F58" s="192">
        <v>36392.5</v>
      </c>
      <c r="G58" s="192">
        <v>1429</v>
      </c>
      <c r="H58" s="192">
        <v>54.0828</v>
      </c>
      <c r="I58" s="192">
        <v>20103.592</v>
      </c>
      <c r="J58" s="192">
        <v>1157</v>
      </c>
      <c r="K58" s="192">
        <v>45.5695</v>
      </c>
      <c r="L58" s="192">
        <v>19482.162</v>
      </c>
      <c r="M58" s="192">
        <v>1074</v>
      </c>
      <c r="N58" s="192">
        <v>34.0373</v>
      </c>
      <c r="O58" s="193">
        <v>20867.786</v>
      </c>
      <c r="P58" s="196">
        <v>1285</v>
      </c>
      <c r="Q58" s="194">
        <v>40.266</v>
      </c>
      <c r="R58" s="207">
        <v>22526.274</v>
      </c>
      <c r="S58" s="197">
        <v>1455</v>
      </c>
      <c r="T58" s="198">
        <v>56.5456</v>
      </c>
      <c r="U58" s="210">
        <v>29329.203</v>
      </c>
      <c r="V58" s="211">
        <v>1222</v>
      </c>
      <c r="W58" s="212">
        <v>38.4481</v>
      </c>
      <c r="X58" s="213">
        <v>28070.455</v>
      </c>
      <c r="Y58" s="199">
        <v>922</v>
      </c>
      <c r="Z58" s="195">
        <v>22.2922</v>
      </c>
      <c r="AA58" s="208">
        <v>20665.026</v>
      </c>
      <c r="AB58" s="199">
        <v>1828</v>
      </c>
      <c r="AC58" s="195">
        <v>52.1405</v>
      </c>
      <c r="AD58" s="208">
        <v>35498.376</v>
      </c>
      <c r="AE58" s="199">
        <v>3568</v>
      </c>
      <c r="AF58" s="195">
        <v>165.0712</v>
      </c>
      <c r="AG58" s="214">
        <v>120650.814</v>
      </c>
      <c r="AH58" s="198">
        <v>3095</v>
      </c>
      <c r="AI58" s="198">
        <v>90.8222</v>
      </c>
      <c r="AJ58" s="209">
        <v>67379.144</v>
      </c>
      <c r="AK58" s="199">
        <v>1645</v>
      </c>
      <c r="AL58" s="195">
        <v>52.8538</v>
      </c>
      <c r="AM58" s="215">
        <v>38134.261</v>
      </c>
      <c r="AN58" s="446">
        <f t="shared" si="0"/>
        <v>20657</v>
      </c>
      <c r="AO58" s="447">
        <f t="shared" si="1"/>
        <v>731.0498999999999</v>
      </c>
      <c r="AP58" s="383">
        <f t="shared" si="2"/>
        <v>459099.59300000005</v>
      </c>
      <c r="AQ58" s="200" t="s">
        <v>23</v>
      </c>
      <c r="AR58" s="56"/>
      <c r="AS58" s="43" t="s">
        <v>0</v>
      </c>
      <c r="AT58" s="20"/>
    </row>
    <row r="59" spans="1:46" ht="18.75">
      <c r="A59" s="500" t="s">
        <v>62</v>
      </c>
      <c r="B59" s="501"/>
      <c r="C59" s="47" t="s">
        <v>63</v>
      </c>
      <c r="D59" s="1"/>
      <c r="E59" s="11"/>
      <c r="F59" s="1"/>
      <c r="G59" s="1"/>
      <c r="H59" s="11"/>
      <c r="I59" s="1"/>
      <c r="J59" s="1"/>
      <c r="K59" s="11"/>
      <c r="L59" s="1"/>
      <c r="M59" s="1"/>
      <c r="N59" s="11"/>
      <c r="O59" s="70"/>
      <c r="P59" s="86"/>
      <c r="Q59" s="78"/>
      <c r="R59" s="136"/>
      <c r="S59" s="105"/>
      <c r="T59" s="82"/>
      <c r="U59" s="129"/>
      <c r="V59" s="141"/>
      <c r="W59" s="78"/>
      <c r="X59" s="136"/>
      <c r="Y59" s="93"/>
      <c r="Z59" s="80"/>
      <c r="AA59" s="133"/>
      <c r="AB59" s="93"/>
      <c r="AC59" s="80"/>
      <c r="AD59" s="133"/>
      <c r="AE59" s="93"/>
      <c r="AF59" s="80"/>
      <c r="AG59" s="133"/>
      <c r="AH59" s="105"/>
      <c r="AI59" s="82"/>
      <c r="AJ59" s="131"/>
      <c r="AK59" s="93"/>
      <c r="AL59" s="80"/>
      <c r="AM59" s="133"/>
      <c r="AN59" s="410">
        <f t="shared" si="0"/>
        <v>0</v>
      </c>
      <c r="AO59" s="310">
        <f t="shared" si="1"/>
        <v>0</v>
      </c>
      <c r="AP59" s="311">
        <f t="shared" si="2"/>
        <v>0</v>
      </c>
      <c r="AQ59" s="205" t="s">
        <v>63</v>
      </c>
      <c r="AR59" s="494" t="s">
        <v>62</v>
      </c>
      <c r="AS59" s="495"/>
      <c r="AT59" s="20"/>
    </row>
    <row r="60" spans="1:46" ht="18.75">
      <c r="A60" s="35"/>
      <c r="B60" s="36"/>
      <c r="C60" s="45" t="s">
        <v>24</v>
      </c>
      <c r="D60" s="2">
        <v>109</v>
      </c>
      <c r="E60" s="2">
        <v>4.4043</v>
      </c>
      <c r="F60" s="2">
        <v>3069.604</v>
      </c>
      <c r="G60" s="2">
        <v>69</v>
      </c>
      <c r="H60" s="2">
        <v>2.573</v>
      </c>
      <c r="I60" s="2">
        <v>1837.463</v>
      </c>
      <c r="J60" s="2">
        <v>90</v>
      </c>
      <c r="K60" s="2">
        <v>3.0616</v>
      </c>
      <c r="L60" s="2">
        <v>3188.976</v>
      </c>
      <c r="M60" s="2">
        <v>119</v>
      </c>
      <c r="N60" s="2">
        <v>5.7106</v>
      </c>
      <c r="O60" s="71">
        <v>4173.674</v>
      </c>
      <c r="P60" s="85">
        <v>177</v>
      </c>
      <c r="Q60" s="79">
        <v>15.6407</v>
      </c>
      <c r="R60" s="137">
        <v>6003.074</v>
      </c>
      <c r="S60" s="104">
        <v>133</v>
      </c>
      <c r="T60" s="83">
        <v>52.0211</v>
      </c>
      <c r="U60" s="130">
        <v>8371.19</v>
      </c>
      <c r="V60" s="142">
        <v>214</v>
      </c>
      <c r="W60" s="79">
        <v>23.5278</v>
      </c>
      <c r="X60" s="137">
        <v>6761.382</v>
      </c>
      <c r="Y60" s="94">
        <v>138</v>
      </c>
      <c r="Z60" s="81">
        <v>4.9153</v>
      </c>
      <c r="AA60" s="134">
        <v>4143.098</v>
      </c>
      <c r="AB60" s="94">
        <v>158</v>
      </c>
      <c r="AC60" s="81">
        <v>3.6005</v>
      </c>
      <c r="AD60" s="134">
        <v>3918.605</v>
      </c>
      <c r="AE60" s="94">
        <v>165</v>
      </c>
      <c r="AF60" s="81">
        <v>8.5623</v>
      </c>
      <c r="AG60" s="134">
        <v>5277.258</v>
      </c>
      <c r="AH60" s="104">
        <v>147</v>
      </c>
      <c r="AI60" s="83">
        <v>13.1751</v>
      </c>
      <c r="AJ60" s="132">
        <v>5296.242</v>
      </c>
      <c r="AK60" s="94">
        <v>78</v>
      </c>
      <c r="AL60" s="81">
        <v>1.7318</v>
      </c>
      <c r="AM60" s="134">
        <v>2121.713</v>
      </c>
      <c r="AN60" s="416">
        <f t="shared" si="0"/>
        <v>1597</v>
      </c>
      <c r="AO60" s="316">
        <f t="shared" si="1"/>
        <v>138.92409999999998</v>
      </c>
      <c r="AP60" s="317">
        <f t="shared" si="2"/>
        <v>54162.279</v>
      </c>
      <c r="AQ60" s="55" t="s">
        <v>24</v>
      </c>
      <c r="AR60" s="36"/>
      <c r="AS60" s="50"/>
      <c r="AT60" s="20"/>
    </row>
    <row r="61" spans="1:46" s="322" customFormat="1" ht="18.75">
      <c r="A61" s="335" t="s">
        <v>0</v>
      </c>
      <c r="C61" s="388" t="s">
        <v>23</v>
      </c>
      <c r="D61" s="304">
        <v>2128</v>
      </c>
      <c r="E61" s="304">
        <v>967.8540000000002</v>
      </c>
      <c r="F61" s="304">
        <v>339460.344</v>
      </c>
      <c r="G61" s="304">
        <f>+G6+G8+G10+G12+G14+G16+G18+G20+G22+G24+G26+G28+G30+G32+G34+G36+G38+G40+G42+G44+G46+G48+G50+G52+G54+G56+G58</f>
        <v>1500</v>
      </c>
      <c r="H61" s="304">
        <f>+H6+H8+H10+H12+H14+H16+H18+H20+H22+H24+H26+H28+H30+H32+H34+H36+H38+H40+H42+H44+H46+H48+H50+H52+H54+H56+H58</f>
        <v>540.0249</v>
      </c>
      <c r="I61" s="304">
        <f>+I6+I8+I10+I12+I14+I16+I18+I20+I22+I24+I26+I28+I30+I32+I34+I36+I38+I40+I42+I44+I46+I48+I50+I52+I54+I56+I58</f>
        <v>275690.32399999996</v>
      </c>
      <c r="J61" s="304">
        <v>1536</v>
      </c>
      <c r="K61" s="304">
        <v>2602.6209999999996</v>
      </c>
      <c r="L61" s="304">
        <v>616355.625</v>
      </c>
      <c r="M61" s="304">
        <v>1368</v>
      </c>
      <c r="N61" s="304">
        <v>1385.8722</v>
      </c>
      <c r="O61" s="400">
        <v>331089.427</v>
      </c>
      <c r="P61" s="401">
        <v>1653</v>
      </c>
      <c r="Q61" s="339">
        <v>927.8538</v>
      </c>
      <c r="R61" s="402">
        <v>304716.15499999997</v>
      </c>
      <c r="S61" s="403">
        <v>1887</v>
      </c>
      <c r="T61" s="340">
        <v>2120.8743999999997</v>
      </c>
      <c r="U61" s="404">
        <v>474774.264</v>
      </c>
      <c r="V61" s="405">
        <v>1771</v>
      </c>
      <c r="W61" s="339">
        <v>2204.3455999999996</v>
      </c>
      <c r="X61" s="402">
        <v>488162.95200000005</v>
      </c>
      <c r="Y61" s="403">
        <v>1375</v>
      </c>
      <c r="Z61" s="340">
        <v>1379.2002</v>
      </c>
      <c r="AA61" s="406">
        <v>467360.95</v>
      </c>
      <c r="AB61" s="403">
        <f aca="true" t="shared" si="3" ref="AB61:AM61">+AB6+AB8+AB10+AB12+AB14+AB16+AB18+AB20+AB22+AB24+AB26+AB28+AB30+AB32+AB34+AB36+AB38+AB40+AB42+AB44+AB46+AB48+AB50+AB52+AB54+AB56+AB58</f>
        <v>2218</v>
      </c>
      <c r="AC61" s="340">
        <f t="shared" si="3"/>
        <v>1109.5716</v>
      </c>
      <c r="AD61" s="406">
        <f t="shared" si="3"/>
        <v>333689.399</v>
      </c>
      <c r="AE61" s="403">
        <v>4106</v>
      </c>
      <c r="AF61" s="340">
        <v>2610.2563999999993</v>
      </c>
      <c r="AG61" s="406">
        <v>868799.3899999998</v>
      </c>
      <c r="AH61" s="403">
        <v>3584</v>
      </c>
      <c r="AI61" s="340">
        <v>2983.0398999999998</v>
      </c>
      <c r="AJ61" s="406">
        <v>777748.8740000001</v>
      </c>
      <c r="AK61" s="403">
        <f t="shared" si="3"/>
        <v>2079</v>
      </c>
      <c r="AL61" s="340">
        <f t="shared" si="3"/>
        <v>1926.3693</v>
      </c>
      <c r="AM61" s="406">
        <f t="shared" si="3"/>
        <v>501469.54399999994</v>
      </c>
      <c r="AN61" s="407">
        <f t="shared" si="0"/>
        <v>25205</v>
      </c>
      <c r="AO61" s="303">
        <f t="shared" si="1"/>
        <v>20757.883299999994</v>
      </c>
      <c r="AP61" s="304">
        <f t="shared" si="2"/>
        <v>5779317.248</v>
      </c>
      <c r="AQ61" s="305" t="s">
        <v>23</v>
      </c>
      <c r="AR61" s="306"/>
      <c r="AS61" s="307" t="s">
        <v>0</v>
      </c>
      <c r="AT61" s="301"/>
    </row>
    <row r="62" spans="1:46" s="322" customFormat="1" ht="18.75">
      <c r="A62" s="484" t="s">
        <v>64</v>
      </c>
      <c r="B62" s="485" t="s">
        <v>64</v>
      </c>
      <c r="C62" s="378" t="s">
        <v>63</v>
      </c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86"/>
      <c r="P62" s="354"/>
      <c r="Q62" s="353"/>
      <c r="R62" s="408"/>
      <c r="S62" s="355"/>
      <c r="T62" s="357"/>
      <c r="U62" s="391"/>
      <c r="V62" s="392"/>
      <c r="W62" s="353"/>
      <c r="X62" s="408"/>
      <c r="Y62" s="355"/>
      <c r="Z62" s="357"/>
      <c r="AA62" s="409"/>
      <c r="AB62" s="355"/>
      <c r="AC62" s="357"/>
      <c r="AD62" s="409"/>
      <c r="AE62" s="355"/>
      <c r="AF62" s="357"/>
      <c r="AG62" s="409"/>
      <c r="AH62" s="355"/>
      <c r="AI62" s="357"/>
      <c r="AJ62" s="409"/>
      <c r="AK62" s="355"/>
      <c r="AL62" s="357"/>
      <c r="AM62" s="409"/>
      <c r="AN62" s="410"/>
      <c r="AO62" s="310"/>
      <c r="AP62" s="311"/>
      <c r="AQ62" s="312" t="s">
        <v>63</v>
      </c>
      <c r="AR62" s="492" t="s">
        <v>64</v>
      </c>
      <c r="AS62" s="493"/>
      <c r="AT62" s="301"/>
    </row>
    <row r="63" spans="1:46" s="322" customFormat="1" ht="18.75">
      <c r="A63" s="364"/>
      <c r="B63" s="314"/>
      <c r="C63" s="380" t="s">
        <v>24</v>
      </c>
      <c r="D63" s="317">
        <v>130</v>
      </c>
      <c r="E63" s="317">
        <v>2032.0954999999997</v>
      </c>
      <c r="F63" s="317">
        <v>217725.347</v>
      </c>
      <c r="G63" s="317">
        <f>+G7+G9+G11+G13+G15+G17+G19+G21+G23+G25+G27+G29+G31+G33+G35+G37+G39+G41+G43+G45+G47+G49+G51+G53+G55+G57+G60</f>
        <v>92</v>
      </c>
      <c r="H63" s="317">
        <f>+H7+H9+H11+H13+H15+H17+H19+H21+H23+H25+H27+H29+H31+H33+H35+H37+H39+H41+H43+H45+H47+H49+H51+H53+H55+H57+H60</f>
        <v>2271.2110999999995</v>
      </c>
      <c r="I63" s="317">
        <f>+I7+I9+I11+I13+I15+I17+I19+I21+I23+I25+I27+I29+I31+I33+I35+I37+I39+I41+I43+I45+I47+I49+I51+I53+I55+I57+I60</f>
        <v>237266.20200000002</v>
      </c>
      <c r="J63" s="317">
        <v>120</v>
      </c>
      <c r="K63" s="317">
        <v>450.2647</v>
      </c>
      <c r="L63" s="317">
        <v>99756.10699999999</v>
      </c>
      <c r="M63" s="317">
        <v>159</v>
      </c>
      <c r="N63" s="317">
        <v>548.0217</v>
      </c>
      <c r="O63" s="387">
        <v>96253.30200000001</v>
      </c>
      <c r="P63" s="366">
        <v>245</v>
      </c>
      <c r="Q63" s="367">
        <v>1927.7018</v>
      </c>
      <c r="R63" s="411">
        <v>452774.769</v>
      </c>
      <c r="S63" s="368">
        <v>289</v>
      </c>
      <c r="T63" s="369">
        <v>4005.4561999999996</v>
      </c>
      <c r="U63" s="396">
        <v>901127.3269999998</v>
      </c>
      <c r="V63" s="412">
        <v>664</v>
      </c>
      <c r="W63" s="413">
        <v>12219.7426</v>
      </c>
      <c r="X63" s="414">
        <v>3412590.836</v>
      </c>
      <c r="Y63" s="368">
        <v>502</v>
      </c>
      <c r="Z63" s="369">
        <v>5928.2386</v>
      </c>
      <c r="AA63" s="415">
        <v>2086652.953</v>
      </c>
      <c r="AB63" s="368">
        <f aca="true" t="shared" si="4" ref="AB63:AM63">+AB7+AB9+AB11+AB13+AB15+AB17+AB19+AB21+AB23+AB25+AB27+AB29+AB31+AB33+AB35+AB37+AB39+AB41+AB43+AB45+AB47+AB49+AB51+AB53+AB55+AB57+AB60</f>
        <v>530</v>
      </c>
      <c r="AC63" s="369">
        <f t="shared" si="4"/>
        <v>4805.1749</v>
      </c>
      <c r="AD63" s="415">
        <f t="shared" si="4"/>
        <v>1751537.9649999999</v>
      </c>
      <c r="AE63" s="368">
        <v>513</v>
      </c>
      <c r="AF63" s="369">
        <v>5598.694</v>
      </c>
      <c r="AG63" s="415">
        <v>1272362.073</v>
      </c>
      <c r="AH63" s="368">
        <v>377</v>
      </c>
      <c r="AI63" s="369">
        <v>8069.7493</v>
      </c>
      <c r="AJ63" s="415">
        <v>1224752.447</v>
      </c>
      <c r="AK63" s="368">
        <f t="shared" si="4"/>
        <v>162</v>
      </c>
      <c r="AL63" s="369">
        <f t="shared" si="4"/>
        <v>4400.8961</v>
      </c>
      <c r="AM63" s="415">
        <f t="shared" si="4"/>
        <v>452960.347</v>
      </c>
      <c r="AN63" s="416">
        <f t="shared" si="0"/>
        <v>3783</v>
      </c>
      <c r="AO63" s="316">
        <f t="shared" si="1"/>
        <v>52257.2465</v>
      </c>
      <c r="AP63" s="317">
        <f t="shared" si="2"/>
        <v>12205759.674999999</v>
      </c>
      <c r="AQ63" s="318" t="s">
        <v>24</v>
      </c>
      <c r="AR63" s="319"/>
      <c r="AS63" s="320"/>
      <c r="AT63" s="301"/>
    </row>
    <row r="64" spans="1:46" ht="18.75">
      <c r="A64" s="44" t="s">
        <v>65</v>
      </c>
      <c r="B64" s="490" t="s">
        <v>66</v>
      </c>
      <c r="C64" s="63" t="s">
        <v>23</v>
      </c>
      <c r="D64" s="1">
        <v>546</v>
      </c>
      <c r="E64" s="1">
        <v>51.8575</v>
      </c>
      <c r="F64" s="1">
        <v>48181.344</v>
      </c>
      <c r="G64" s="1">
        <v>648</v>
      </c>
      <c r="H64" s="1">
        <v>59.8378</v>
      </c>
      <c r="I64" s="1">
        <v>54235.264</v>
      </c>
      <c r="J64" s="1">
        <v>816</v>
      </c>
      <c r="K64" s="1">
        <v>84.0851</v>
      </c>
      <c r="L64" s="1">
        <v>72469.52</v>
      </c>
      <c r="M64" s="1">
        <v>793</v>
      </c>
      <c r="N64" s="1">
        <v>83.3223</v>
      </c>
      <c r="O64" s="70">
        <v>85052.293</v>
      </c>
      <c r="P64" s="86">
        <v>693</v>
      </c>
      <c r="Q64" s="78">
        <v>80.6619</v>
      </c>
      <c r="R64" s="136">
        <v>84410.164</v>
      </c>
      <c r="S64" s="105">
        <v>558</v>
      </c>
      <c r="T64" s="82">
        <v>80.4703</v>
      </c>
      <c r="U64" s="129">
        <v>92238.717</v>
      </c>
      <c r="V64" s="78">
        <v>469</v>
      </c>
      <c r="W64" s="78">
        <v>83.204</v>
      </c>
      <c r="X64" s="124">
        <v>89512.55</v>
      </c>
      <c r="Y64" s="80">
        <v>348</v>
      </c>
      <c r="Z64" s="80">
        <v>43.8109</v>
      </c>
      <c r="AA64" s="133">
        <v>57320.04</v>
      </c>
      <c r="AB64" s="93">
        <v>619</v>
      </c>
      <c r="AC64" s="80">
        <v>76.5269</v>
      </c>
      <c r="AD64" s="128">
        <v>78703.865</v>
      </c>
      <c r="AE64" s="80">
        <v>900</v>
      </c>
      <c r="AF64" s="80">
        <v>57.5886</v>
      </c>
      <c r="AG64" s="133">
        <v>52647.236</v>
      </c>
      <c r="AH64" s="105">
        <v>780</v>
      </c>
      <c r="AI64" s="82">
        <v>61.4484</v>
      </c>
      <c r="AJ64" s="131">
        <v>61808.687</v>
      </c>
      <c r="AK64" s="93">
        <v>948</v>
      </c>
      <c r="AL64" s="80">
        <v>62.202</v>
      </c>
      <c r="AM64" s="133">
        <v>72486.719</v>
      </c>
      <c r="AN64" s="410">
        <f aca="true" t="shared" si="5" ref="AN64:AP65">+D64+G64+J64+M64+P64+S64+V64+Y64+AB64+AE64+AH64+AK64</f>
        <v>8118</v>
      </c>
      <c r="AO64" s="310">
        <f t="shared" si="5"/>
        <v>825.0156999999999</v>
      </c>
      <c r="AP64" s="311">
        <f t="shared" si="5"/>
        <v>849066.3990000002</v>
      </c>
      <c r="AQ64" s="204" t="s">
        <v>23</v>
      </c>
      <c r="AR64" s="490" t="s">
        <v>66</v>
      </c>
      <c r="AS64" s="57" t="s">
        <v>65</v>
      </c>
      <c r="AT64" s="20"/>
    </row>
    <row r="65" spans="1:46" ht="18.75">
      <c r="A65" s="44"/>
      <c r="B65" s="491"/>
      <c r="C65" s="64" t="s">
        <v>24</v>
      </c>
      <c r="D65" s="2">
        <v>11</v>
      </c>
      <c r="E65" s="2">
        <v>0.1977</v>
      </c>
      <c r="F65" s="2">
        <v>407.096</v>
      </c>
      <c r="G65" s="2">
        <v>10</v>
      </c>
      <c r="H65" s="2">
        <v>0.0795</v>
      </c>
      <c r="I65" s="2">
        <v>356.64</v>
      </c>
      <c r="J65" s="2">
        <v>24</v>
      </c>
      <c r="K65" s="2">
        <v>0.5988</v>
      </c>
      <c r="L65" s="2">
        <v>1918.028</v>
      </c>
      <c r="M65" s="2">
        <v>35</v>
      </c>
      <c r="N65" s="2">
        <v>4.0218</v>
      </c>
      <c r="O65" s="73">
        <v>3707.832</v>
      </c>
      <c r="P65" s="85">
        <v>25</v>
      </c>
      <c r="Q65" s="79">
        <v>5.6345</v>
      </c>
      <c r="R65" s="137">
        <v>2714.063</v>
      </c>
      <c r="S65" s="104">
        <v>25</v>
      </c>
      <c r="T65" s="83">
        <v>6.5477</v>
      </c>
      <c r="U65" s="130">
        <v>1552.705</v>
      </c>
      <c r="V65" s="79">
        <v>19</v>
      </c>
      <c r="W65" s="79">
        <v>1.8986</v>
      </c>
      <c r="X65" s="123">
        <v>1572.664</v>
      </c>
      <c r="Y65" s="81">
        <v>14</v>
      </c>
      <c r="Z65" s="81">
        <v>0.3289</v>
      </c>
      <c r="AA65" s="127">
        <v>387.859</v>
      </c>
      <c r="AB65" s="81">
        <v>26</v>
      </c>
      <c r="AC65" s="81">
        <v>1.6851</v>
      </c>
      <c r="AD65" s="127">
        <v>1072.248</v>
      </c>
      <c r="AE65" s="81">
        <v>28</v>
      </c>
      <c r="AF65" s="81">
        <v>2.3014</v>
      </c>
      <c r="AG65" s="127">
        <v>1430.085</v>
      </c>
      <c r="AH65" s="83">
        <v>30</v>
      </c>
      <c r="AI65" s="83">
        <v>6.1841</v>
      </c>
      <c r="AJ65" s="130">
        <v>1630.252</v>
      </c>
      <c r="AK65" s="81">
        <v>16</v>
      </c>
      <c r="AL65" s="81">
        <v>0.5841</v>
      </c>
      <c r="AM65" s="134">
        <v>561.008</v>
      </c>
      <c r="AN65" s="416">
        <f t="shared" si="5"/>
        <v>263</v>
      </c>
      <c r="AO65" s="316">
        <f t="shared" si="5"/>
        <v>30.0622</v>
      </c>
      <c r="AP65" s="317">
        <f t="shared" si="5"/>
        <v>17310.480000000003</v>
      </c>
      <c r="AQ65" s="46" t="s">
        <v>24</v>
      </c>
      <c r="AR65" s="491"/>
      <c r="AS65" s="43"/>
      <c r="AT65" s="20"/>
    </row>
    <row r="66" spans="1:46" ht="18.75">
      <c r="A66" s="44" t="s">
        <v>67</v>
      </c>
      <c r="B66" s="490" t="s">
        <v>68</v>
      </c>
      <c r="C66" s="63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70"/>
      <c r="P66" s="86"/>
      <c r="Q66" s="78"/>
      <c r="R66" s="124"/>
      <c r="S66" s="82"/>
      <c r="T66" s="82"/>
      <c r="U66" s="129"/>
      <c r="V66" s="78"/>
      <c r="W66" s="78"/>
      <c r="X66" s="124"/>
      <c r="Y66" s="80"/>
      <c r="Z66" s="80"/>
      <c r="AA66" s="128"/>
      <c r="AB66" s="80"/>
      <c r="AC66" s="80"/>
      <c r="AD66" s="128"/>
      <c r="AE66" s="80"/>
      <c r="AF66" s="80"/>
      <c r="AG66" s="128"/>
      <c r="AH66" s="82"/>
      <c r="AI66" s="82"/>
      <c r="AJ66" s="129"/>
      <c r="AK66" s="80"/>
      <c r="AL66" s="80"/>
      <c r="AM66" s="133"/>
      <c r="AN66" s="410">
        <f aca="true" t="shared" si="6" ref="AN66:AP70">+D66+G66+J66+M66+P66+S66+V66+Y66+AB66+AE66+AH66+AK66</f>
        <v>0</v>
      </c>
      <c r="AO66" s="310">
        <f t="shared" si="6"/>
        <v>0</v>
      </c>
      <c r="AP66" s="311">
        <f t="shared" si="6"/>
        <v>0</v>
      </c>
      <c r="AQ66" s="203" t="s">
        <v>23</v>
      </c>
      <c r="AR66" s="490" t="s">
        <v>68</v>
      </c>
      <c r="AS66" s="43" t="s">
        <v>67</v>
      </c>
      <c r="AT66" s="20"/>
    </row>
    <row r="67" spans="1:46" ht="18.75">
      <c r="A67" s="48" t="s">
        <v>49</v>
      </c>
      <c r="B67" s="491"/>
      <c r="C67" s="64" t="s">
        <v>24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71"/>
      <c r="P67" s="85"/>
      <c r="Q67" s="79"/>
      <c r="R67" s="123"/>
      <c r="S67" s="83"/>
      <c r="T67" s="83"/>
      <c r="U67" s="130"/>
      <c r="V67" s="79"/>
      <c r="W67" s="79"/>
      <c r="X67" s="123"/>
      <c r="Y67" s="81"/>
      <c r="Z67" s="81"/>
      <c r="AA67" s="127"/>
      <c r="AB67" s="81"/>
      <c r="AC67" s="81"/>
      <c r="AD67" s="127"/>
      <c r="AE67" s="81"/>
      <c r="AF67" s="81"/>
      <c r="AG67" s="127"/>
      <c r="AH67" s="83"/>
      <c r="AI67" s="83"/>
      <c r="AJ67" s="130"/>
      <c r="AK67" s="81"/>
      <c r="AL67" s="81"/>
      <c r="AM67" s="127"/>
      <c r="AN67" s="398">
        <f t="shared" si="6"/>
        <v>0</v>
      </c>
      <c r="AO67" s="316">
        <f t="shared" si="6"/>
        <v>0</v>
      </c>
      <c r="AP67" s="317">
        <f t="shared" si="6"/>
        <v>0</v>
      </c>
      <c r="AQ67" s="49" t="s">
        <v>24</v>
      </c>
      <c r="AR67" s="491"/>
      <c r="AS67" s="50" t="s">
        <v>49</v>
      </c>
      <c r="AT67" s="20"/>
    </row>
    <row r="68" spans="1:46" s="322" customFormat="1" ht="18.75">
      <c r="A68" s="450" t="s">
        <v>103</v>
      </c>
      <c r="B68" s="451"/>
      <c r="C68" s="378" t="s">
        <v>23</v>
      </c>
      <c r="D68" s="311">
        <v>2674</v>
      </c>
      <c r="E68" s="311">
        <v>1019.7115000000001</v>
      </c>
      <c r="F68" s="311">
        <v>387641.68799999997</v>
      </c>
      <c r="G68" s="311">
        <f>+G61+G64+G66</f>
        <v>2148</v>
      </c>
      <c r="H68" s="311">
        <f>+H61+H64+H66</f>
        <v>599.8627</v>
      </c>
      <c r="I68" s="311">
        <f>+I61+I64+I66</f>
        <v>329925.588</v>
      </c>
      <c r="J68" s="311">
        <v>2352</v>
      </c>
      <c r="K68" s="311">
        <v>2686.7060999999994</v>
      </c>
      <c r="L68" s="429">
        <v>688825.145</v>
      </c>
      <c r="M68" s="310">
        <v>2161</v>
      </c>
      <c r="N68" s="311">
        <v>1469.1945</v>
      </c>
      <c r="O68" s="386">
        <v>416141.72000000003</v>
      </c>
      <c r="P68" s="310">
        <v>2346</v>
      </c>
      <c r="Q68" s="311">
        <v>1008.5156999999999</v>
      </c>
      <c r="R68" s="379">
        <v>389126.31899999996</v>
      </c>
      <c r="S68" s="311">
        <v>2445</v>
      </c>
      <c r="T68" s="311">
        <v>2201.3446999999996</v>
      </c>
      <c r="U68" s="386">
        <v>567012.981</v>
      </c>
      <c r="V68" s="310">
        <v>2240</v>
      </c>
      <c r="W68" s="311">
        <v>2287.5496</v>
      </c>
      <c r="X68" s="386">
        <v>577675.5020000001</v>
      </c>
      <c r="Y68" s="310">
        <v>1723</v>
      </c>
      <c r="Z68" s="311">
        <v>1423.0111</v>
      </c>
      <c r="AA68" s="311">
        <v>524680.99</v>
      </c>
      <c r="AB68" s="394">
        <f aca="true" t="shared" si="7" ref="AB68:AN68">+AB61+AB64+AB66</f>
        <v>2837</v>
      </c>
      <c r="AC68" s="310">
        <f t="shared" si="7"/>
        <v>1186.0985</v>
      </c>
      <c r="AD68" s="386">
        <f t="shared" si="7"/>
        <v>412393.26399999997</v>
      </c>
      <c r="AE68" s="310">
        <v>5006</v>
      </c>
      <c r="AF68" s="311">
        <v>2667.8449999999993</v>
      </c>
      <c r="AG68" s="386">
        <v>921446.6259999998</v>
      </c>
      <c r="AH68" s="310">
        <f t="shared" si="7"/>
        <v>4364</v>
      </c>
      <c r="AI68" s="311">
        <f t="shared" si="7"/>
        <v>3044.4883</v>
      </c>
      <c r="AJ68" s="386">
        <f t="shared" si="7"/>
        <v>839557.5610000001</v>
      </c>
      <c r="AK68" s="310">
        <f t="shared" si="7"/>
        <v>3027</v>
      </c>
      <c r="AL68" s="311">
        <f t="shared" si="7"/>
        <v>1988.5713</v>
      </c>
      <c r="AM68" s="311">
        <f t="shared" si="7"/>
        <v>573956.2629999999</v>
      </c>
      <c r="AN68" s="423">
        <f t="shared" si="7"/>
        <v>33323</v>
      </c>
      <c r="AO68" s="310">
        <f t="shared" si="6"/>
        <v>21582.898999999998</v>
      </c>
      <c r="AP68" s="311">
        <f t="shared" si="6"/>
        <v>6628383.647000001</v>
      </c>
      <c r="AQ68" s="305" t="s">
        <v>23</v>
      </c>
      <c r="AR68" s="459" t="s">
        <v>76</v>
      </c>
      <c r="AS68" s="460"/>
      <c r="AT68" s="301"/>
    </row>
    <row r="69" spans="1:46" s="322" customFormat="1" ht="18.75">
      <c r="A69" s="452"/>
      <c r="B69" s="453"/>
      <c r="C69" s="380" t="s">
        <v>24</v>
      </c>
      <c r="D69" s="317">
        <v>141</v>
      </c>
      <c r="E69" s="317">
        <v>2032.2931999999996</v>
      </c>
      <c r="F69" s="317">
        <v>218132.443</v>
      </c>
      <c r="G69" s="317">
        <f>+G63+G65+G67</f>
        <v>102</v>
      </c>
      <c r="H69" s="317">
        <f>+H63+H65+H67</f>
        <v>2271.2905999999994</v>
      </c>
      <c r="I69" s="317">
        <f>+I63+I65+I67</f>
        <v>237622.84200000003</v>
      </c>
      <c r="J69" s="317">
        <v>144</v>
      </c>
      <c r="K69" s="317">
        <v>450.8635</v>
      </c>
      <c r="L69" s="381">
        <v>101674.135</v>
      </c>
      <c r="M69" s="316">
        <v>194</v>
      </c>
      <c r="N69" s="317">
        <v>552.0435</v>
      </c>
      <c r="O69" s="317">
        <v>99961.134</v>
      </c>
      <c r="P69" s="317">
        <v>270</v>
      </c>
      <c r="Q69" s="317">
        <v>1933.3363</v>
      </c>
      <c r="R69" s="381">
        <v>455488.832</v>
      </c>
      <c r="S69" s="317">
        <v>314</v>
      </c>
      <c r="T69" s="317">
        <v>4012.0038999999997</v>
      </c>
      <c r="U69" s="381">
        <v>902680.0319999998</v>
      </c>
      <c r="V69" s="317">
        <v>683</v>
      </c>
      <c r="W69" s="317">
        <v>12221.6412</v>
      </c>
      <c r="X69" s="381">
        <v>3414163.5</v>
      </c>
      <c r="Y69" s="317">
        <v>516</v>
      </c>
      <c r="Z69" s="317">
        <v>5928.5675</v>
      </c>
      <c r="AA69" s="317">
        <v>2087040.812</v>
      </c>
      <c r="AB69" s="423">
        <f>+AB63+AB65+AB67</f>
        <v>556</v>
      </c>
      <c r="AC69" s="316">
        <f>+AC63+AC65+AC67</f>
        <v>4806.86</v>
      </c>
      <c r="AD69" s="317">
        <f>+AD63+AD65+AD67</f>
        <v>1752610.2129999998</v>
      </c>
      <c r="AE69" s="317">
        <v>541</v>
      </c>
      <c r="AF69" s="317">
        <v>5600.995400000001</v>
      </c>
      <c r="AG69" s="387">
        <v>1273792.158</v>
      </c>
      <c r="AH69" s="317">
        <f aca="true" t="shared" si="8" ref="AH69:AN69">+AH63+AH65+AH67</f>
        <v>407</v>
      </c>
      <c r="AI69" s="317">
        <f t="shared" si="8"/>
        <v>8075.933400000001</v>
      </c>
      <c r="AJ69" s="387">
        <f t="shared" si="8"/>
        <v>1226382.699</v>
      </c>
      <c r="AK69" s="317">
        <f t="shared" si="8"/>
        <v>178</v>
      </c>
      <c r="AL69" s="317">
        <f t="shared" si="8"/>
        <v>4401.4802</v>
      </c>
      <c r="AM69" s="387">
        <f t="shared" si="8"/>
        <v>453521.355</v>
      </c>
      <c r="AN69" s="316">
        <f t="shared" si="8"/>
        <v>4046</v>
      </c>
      <c r="AO69" s="317">
        <f t="shared" si="6"/>
        <v>52287.308699999994</v>
      </c>
      <c r="AP69" s="317">
        <f t="shared" si="6"/>
        <v>12223070.155000001</v>
      </c>
      <c r="AQ69" s="318" t="s">
        <v>24</v>
      </c>
      <c r="AR69" s="461"/>
      <c r="AS69" s="462"/>
      <c r="AT69" s="301"/>
    </row>
    <row r="70" spans="1:46" s="77" customFormat="1" ht="19.5" thickBot="1">
      <c r="A70" s="466" t="s">
        <v>96</v>
      </c>
      <c r="B70" s="467" t="s">
        <v>69</v>
      </c>
      <c r="C70" s="147"/>
      <c r="D70" s="8"/>
      <c r="E70" s="9"/>
      <c r="F70" s="9"/>
      <c r="G70" s="8"/>
      <c r="H70" s="9"/>
      <c r="I70" s="9"/>
      <c r="J70" s="8"/>
      <c r="K70" s="9"/>
      <c r="L70" s="9"/>
      <c r="M70" s="9"/>
      <c r="N70" s="9"/>
      <c r="O70" s="9"/>
      <c r="P70" s="9"/>
      <c r="Q70" s="9"/>
      <c r="R70" s="10"/>
      <c r="S70" s="9"/>
      <c r="T70" s="9"/>
      <c r="U70" s="10"/>
      <c r="V70" s="9"/>
      <c r="W70" s="9"/>
      <c r="X70" s="10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325">
        <f>+D70+G70+J70+M70+P70+S70+V70+Y70+AB70+AE70+AH70+AK70</f>
        <v>0</v>
      </c>
      <c r="AO70" s="325">
        <f>+E70+H70+K70+N70+Q70+T70+W70+Z70+AC70+AF70+AI70+AL70</f>
        <v>0</v>
      </c>
      <c r="AP70" s="325">
        <f t="shared" si="6"/>
        <v>0</v>
      </c>
      <c r="AQ70" s="463" t="s">
        <v>96</v>
      </c>
      <c r="AR70" s="464" t="s">
        <v>69</v>
      </c>
      <c r="AS70" s="465"/>
      <c r="AT70" s="76"/>
    </row>
    <row r="71" spans="1:46" s="322" customFormat="1" ht="19.5" thickBot="1">
      <c r="A71" s="468" t="s">
        <v>98</v>
      </c>
      <c r="B71" s="469" t="s">
        <v>70</v>
      </c>
      <c r="C71" s="431"/>
      <c r="D71" s="325">
        <v>2815</v>
      </c>
      <c r="E71" s="325">
        <v>3052.0046999999995</v>
      </c>
      <c r="F71" s="325">
        <v>605774.1309999999</v>
      </c>
      <c r="G71" s="325">
        <f>G68+G69</f>
        <v>2250</v>
      </c>
      <c r="H71" s="325">
        <f>H68+H69</f>
        <v>2871.1532999999995</v>
      </c>
      <c r="I71" s="325">
        <f>I68+I69</f>
        <v>567548.43</v>
      </c>
      <c r="J71" s="325">
        <v>2496</v>
      </c>
      <c r="K71" s="325">
        <v>3137.5695999999994</v>
      </c>
      <c r="L71" s="325">
        <v>790499.28</v>
      </c>
      <c r="M71" s="325">
        <v>2355</v>
      </c>
      <c r="N71" s="325">
        <v>2021.238</v>
      </c>
      <c r="O71" s="325">
        <v>516102.85400000005</v>
      </c>
      <c r="P71" s="433">
        <f>P68+P69+P70</f>
        <v>2616</v>
      </c>
      <c r="Q71" s="433">
        <f>Q68+Q69+Q70</f>
        <v>2941.852</v>
      </c>
      <c r="R71" s="434">
        <f>R68+R69+R70</f>
        <v>844615.151</v>
      </c>
      <c r="S71" s="433">
        <f aca="true" t="shared" si="9" ref="S71:X71">S68+S69+S70</f>
        <v>2759</v>
      </c>
      <c r="T71" s="433">
        <f t="shared" si="9"/>
        <v>6213.348599999999</v>
      </c>
      <c r="U71" s="435">
        <f t="shared" si="9"/>
        <v>1469693.0129999998</v>
      </c>
      <c r="V71" s="325">
        <f t="shared" si="9"/>
        <v>2923</v>
      </c>
      <c r="W71" s="325">
        <f t="shared" si="9"/>
        <v>14509.1908</v>
      </c>
      <c r="X71" s="435">
        <f t="shared" si="9"/>
        <v>3991839.0020000003</v>
      </c>
      <c r="Y71" s="325">
        <f aca="true" t="shared" si="10" ref="Y71:AM71">Y68+Y69</f>
        <v>2239</v>
      </c>
      <c r="Z71" s="325">
        <f t="shared" si="10"/>
        <v>7351.5786</v>
      </c>
      <c r="AA71" s="325">
        <f t="shared" si="10"/>
        <v>2611721.802</v>
      </c>
      <c r="AB71" s="325">
        <f t="shared" si="10"/>
        <v>3393</v>
      </c>
      <c r="AC71" s="325">
        <f t="shared" si="10"/>
        <v>5992.9585</v>
      </c>
      <c r="AD71" s="325">
        <f t="shared" si="10"/>
        <v>2165003.477</v>
      </c>
      <c r="AE71" s="325">
        <f t="shared" si="10"/>
        <v>5547</v>
      </c>
      <c r="AF71" s="325">
        <f t="shared" si="10"/>
        <v>8268.840400000001</v>
      </c>
      <c r="AG71" s="325">
        <f t="shared" si="10"/>
        <v>2195238.784</v>
      </c>
      <c r="AH71" s="434">
        <f t="shared" si="10"/>
        <v>4771</v>
      </c>
      <c r="AI71" s="434">
        <f t="shared" si="10"/>
        <v>11120.4217</v>
      </c>
      <c r="AJ71" s="434">
        <f t="shared" si="10"/>
        <v>2065940.2600000002</v>
      </c>
      <c r="AK71" s="325">
        <f t="shared" si="10"/>
        <v>3205</v>
      </c>
      <c r="AL71" s="325">
        <f t="shared" si="10"/>
        <v>6390.0515</v>
      </c>
      <c r="AM71" s="325">
        <f t="shared" si="10"/>
        <v>1027477.6179999999</v>
      </c>
      <c r="AN71" s="325">
        <f>+D71+G71+J71+M71+P71+S71+V71+Y71+AB71+AE71+AH71+AK71</f>
        <v>37369</v>
      </c>
      <c r="AO71" s="325">
        <f>+E71+H71+K71+N71+Q71+T71+W71+Z71+AC71+AF71+AI71+AL71</f>
        <v>73870.20770000001</v>
      </c>
      <c r="AP71" s="325">
        <f>+F71+I71+L71+O71+R71+U71+X71+AA71+AD71+AG71+AJ71+AM71</f>
        <v>18851453.802000005</v>
      </c>
      <c r="AQ71" s="456" t="s">
        <v>98</v>
      </c>
      <c r="AR71" s="457" t="s">
        <v>70</v>
      </c>
      <c r="AS71" s="458" t="s">
        <v>0</v>
      </c>
      <c r="AT71" s="301"/>
    </row>
    <row r="72" spans="15:44" ht="18.75">
      <c r="O72" s="92"/>
      <c r="P72" s="91"/>
      <c r="Q72" s="91"/>
      <c r="R72" s="87"/>
      <c r="S72" s="171"/>
      <c r="T72" s="171"/>
      <c r="U72" s="172"/>
      <c r="V72" s="13"/>
      <c r="W72" s="13"/>
      <c r="X72" s="58" t="s">
        <v>86</v>
      </c>
      <c r="AH72" s="106"/>
      <c r="AI72" s="106"/>
      <c r="AJ72" s="107"/>
      <c r="AN72" s="334"/>
      <c r="AR72" s="58" t="s">
        <v>86</v>
      </c>
    </row>
    <row r="73" spans="13:36" ht="18.75">
      <c r="M73" s="3"/>
      <c r="O73" s="3"/>
      <c r="P73" s="87"/>
      <c r="Q73" s="87"/>
      <c r="R73" s="87"/>
      <c r="S73" s="106"/>
      <c r="T73" s="106"/>
      <c r="U73" s="106"/>
      <c r="V73" s="28"/>
      <c r="AG73" s="3"/>
      <c r="AH73" s="106"/>
      <c r="AI73" s="106"/>
      <c r="AJ73" s="107"/>
    </row>
    <row r="74" spans="13:38" ht="18.75">
      <c r="M74" s="3"/>
      <c r="O74" s="3"/>
      <c r="P74" s="87"/>
      <c r="Q74" s="87"/>
      <c r="R74" s="87"/>
      <c r="S74" s="173"/>
      <c r="T74" s="173"/>
      <c r="AG74" s="3"/>
      <c r="AH74" s="3"/>
      <c r="AI74" s="3"/>
      <c r="AJ74" s="3"/>
      <c r="AK74" s="3"/>
      <c r="AL74" s="3"/>
    </row>
    <row r="75" spans="13:38" ht="18.75">
      <c r="M75" s="3"/>
      <c r="O75" s="3"/>
      <c r="P75" s="87"/>
      <c r="Q75" s="87"/>
      <c r="R75" s="87"/>
      <c r="S75" s="173"/>
      <c r="AG75" s="3"/>
      <c r="AH75" s="3"/>
      <c r="AI75" s="3"/>
      <c r="AJ75" s="3"/>
      <c r="AK75" s="3"/>
      <c r="AL75" s="3"/>
    </row>
    <row r="76" spans="13:36" ht="18.75">
      <c r="M76" s="3"/>
      <c r="P76" s="87"/>
      <c r="Q76" s="87"/>
      <c r="R76" s="87"/>
      <c r="S76" s="173"/>
      <c r="AG76" s="3"/>
      <c r="AH76" s="3"/>
      <c r="AJ76" s="3"/>
    </row>
    <row r="77" spans="13:42" ht="18.75">
      <c r="M77" s="3"/>
      <c r="P77" s="87"/>
      <c r="Q77" s="87"/>
      <c r="R77" s="87"/>
      <c r="S77" s="173"/>
      <c r="AG77" s="3"/>
      <c r="AH77" s="3"/>
      <c r="AJ77" s="3"/>
      <c r="AN77" s="326">
        <v>4239</v>
      </c>
      <c r="AO77" s="326">
        <v>16445.73139</v>
      </c>
      <c r="AP77" s="326">
        <v>6313809.207</v>
      </c>
    </row>
    <row r="78" spans="13:36" ht="18.75">
      <c r="M78" s="3"/>
      <c r="P78" s="87"/>
      <c r="Q78" s="87"/>
      <c r="R78" s="87"/>
      <c r="S78" s="173"/>
      <c r="AH78" s="3"/>
      <c r="AJ78" s="3"/>
    </row>
    <row r="79" spans="13:19" ht="18.75">
      <c r="M79" s="3"/>
      <c r="P79" s="87"/>
      <c r="Q79" s="87"/>
      <c r="R79" s="87"/>
      <c r="S79" s="173"/>
    </row>
    <row r="80" spans="13:19" ht="18.75">
      <c r="M80" s="3"/>
      <c r="P80" s="87"/>
      <c r="Q80" s="87"/>
      <c r="R80" s="87"/>
      <c r="S80" s="173"/>
    </row>
    <row r="81" spans="13:19" ht="18.75">
      <c r="M81" s="3"/>
      <c r="P81" s="87"/>
      <c r="Q81" s="87"/>
      <c r="R81" s="87"/>
      <c r="S81" s="173"/>
    </row>
    <row r="82" spans="13:19" ht="18.75">
      <c r="M82" s="3"/>
      <c r="P82" s="87"/>
      <c r="Q82" s="87"/>
      <c r="R82" s="87"/>
      <c r="S82" s="173"/>
    </row>
    <row r="83" spans="13:19" ht="18.75">
      <c r="M83" s="3"/>
      <c r="P83" s="87"/>
      <c r="Q83" s="87"/>
      <c r="R83" s="87"/>
      <c r="S83" s="173"/>
    </row>
    <row r="84" spans="13:19" ht="18.75">
      <c r="M84" s="3"/>
      <c r="P84" s="87"/>
      <c r="Q84" s="87"/>
      <c r="R84" s="87"/>
      <c r="S84" s="173"/>
    </row>
    <row r="85" spans="13:19" ht="18.75">
      <c r="M85" s="3"/>
      <c r="P85" s="87"/>
      <c r="Q85" s="87"/>
      <c r="R85" s="87"/>
      <c r="S85" s="173"/>
    </row>
    <row r="86" spans="3:19" ht="18.75">
      <c r="C86" s="20"/>
      <c r="D86" s="3"/>
      <c r="M86" s="3"/>
      <c r="P86" s="87"/>
      <c r="Q86" s="87"/>
      <c r="R86" s="87"/>
      <c r="S86" s="173"/>
    </row>
    <row r="87" spans="3:19" ht="18.75">
      <c r="C87" s="20"/>
      <c r="D87" s="3"/>
      <c r="M87" s="3"/>
      <c r="P87" s="87"/>
      <c r="Q87" s="87"/>
      <c r="R87" s="87"/>
      <c r="S87" s="173"/>
    </row>
    <row r="88" spans="3:19" ht="18.75">
      <c r="C88" s="20"/>
      <c r="D88" s="3"/>
      <c r="M88" s="3"/>
      <c r="P88" s="87"/>
      <c r="Q88" s="87"/>
      <c r="R88" s="87"/>
      <c r="S88" s="173"/>
    </row>
    <row r="89" spans="3:19" ht="18.75">
      <c r="C89" s="20"/>
      <c r="D89" s="3"/>
      <c r="M89" s="3"/>
      <c r="P89" s="87"/>
      <c r="Q89" s="87"/>
      <c r="R89" s="87"/>
      <c r="S89" s="173"/>
    </row>
    <row r="90" spans="3:19" ht="18.75">
      <c r="C90" s="20"/>
      <c r="D90" s="3"/>
      <c r="M90" s="3"/>
      <c r="P90" s="87"/>
      <c r="Q90" s="87"/>
      <c r="R90" s="87"/>
      <c r="S90" s="173"/>
    </row>
    <row r="91" spans="3:19" ht="18.75">
      <c r="C91" s="20"/>
      <c r="D91" s="3"/>
      <c r="M91" s="3"/>
      <c r="P91" s="87"/>
      <c r="Q91" s="87"/>
      <c r="R91" s="87"/>
      <c r="S91" s="173"/>
    </row>
    <row r="92" spans="3:19" ht="18.75">
      <c r="C92" s="20"/>
      <c r="D92" s="3"/>
      <c r="M92" s="3"/>
      <c r="P92" s="87"/>
      <c r="Q92" s="87"/>
      <c r="R92" s="87"/>
      <c r="S92" s="173"/>
    </row>
    <row r="93" spans="3:19" ht="18.75">
      <c r="C93" s="20"/>
      <c r="D93" s="3"/>
      <c r="M93" s="3"/>
      <c r="P93" s="87"/>
      <c r="Q93" s="87"/>
      <c r="R93" s="87"/>
      <c r="S93" s="173"/>
    </row>
    <row r="94" spans="3:18" ht="18.75">
      <c r="C94" s="20"/>
      <c r="D94" s="3"/>
      <c r="M94" s="3"/>
      <c r="P94" s="87"/>
      <c r="Q94" s="87"/>
      <c r="R94" s="87"/>
    </row>
    <row r="95" spans="3:18" ht="18.75">
      <c r="C95" s="20"/>
      <c r="D95" s="3"/>
      <c r="M95" s="3"/>
      <c r="P95" s="3"/>
      <c r="Q95" s="3"/>
      <c r="R95" s="3"/>
    </row>
    <row r="96" spans="3:16" ht="18.75">
      <c r="C96" s="20"/>
      <c r="D96" s="3"/>
      <c r="M96" s="3"/>
      <c r="P96" s="3"/>
    </row>
    <row r="97" spans="3:13" ht="18.75">
      <c r="C97" s="20"/>
      <c r="D97" s="3"/>
      <c r="M97" s="3"/>
    </row>
    <row r="98" ht="18.75">
      <c r="M98" s="3"/>
    </row>
    <row r="99" ht="18.75">
      <c r="M99" s="3"/>
    </row>
    <row r="100" ht="18.75">
      <c r="M100" s="3"/>
    </row>
    <row r="101" ht="18.75">
      <c r="M101" s="3"/>
    </row>
  </sheetData>
  <sheetProtection/>
  <mergeCells count="67">
    <mergeCell ref="B6:B7"/>
    <mergeCell ref="B8:B9"/>
    <mergeCell ref="B10:B11"/>
    <mergeCell ref="B12:B13"/>
    <mergeCell ref="B14:B15"/>
    <mergeCell ref="B16:B17"/>
    <mergeCell ref="B46:B47"/>
    <mergeCell ref="B48:B49"/>
    <mergeCell ref="B26:B27"/>
    <mergeCell ref="B28:B29"/>
    <mergeCell ref="B30:B31"/>
    <mergeCell ref="B32:B33"/>
    <mergeCell ref="B18:B19"/>
    <mergeCell ref="B20:B21"/>
    <mergeCell ref="B34:B35"/>
    <mergeCell ref="B36:B37"/>
    <mergeCell ref="B22:B23"/>
    <mergeCell ref="B24:B25"/>
    <mergeCell ref="AR6:AR7"/>
    <mergeCell ref="AR8:AR9"/>
    <mergeCell ref="AR10:AR11"/>
    <mergeCell ref="AR12:AR13"/>
    <mergeCell ref="AR46:AR47"/>
    <mergeCell ref="AR20:AR21"/>
    <mergeCell ref="AR22:AR23"/>
    <mergeCell ref="AR44:AR45"/>
    <mergeCell ref="AR42:AR43"/>
    <mergeCell ref="AR34:AR35"/>
    <mergeCell ref="B50:B51"/>
    <mergeCell ref="B52:B53"/>
    <mergeCell ref="AR14:AR15"/>
    <mergeCell ref="AR16:AR17"/>
    <mergeCell ref="AR18:AR19"/>
    <mergeCell ref="B38:B39"/>
    <mergeCell ref="B40:B41"/>
    <mergeCell ref="B42:B43"/>
    <mergeCell ref="B44:B45"/>
    <mergeCell ref="AR48:AR49"/>
    <mergeCell ref="AR50:AR51"/>
    <mergeCell ref="AR52:AR53"/>
    <mergeCell ref="AR54:AR55"/>
    <mergeCell ref="AR56:AS57"/>
    <mergeCell ref="AR24:AR25"/>
    <mergeCell ref="AR26:AR27"/>
    <mergeCell ref="AR28:AR29"/>
    <mergeCell ref="AR30:AR31"/>
    <mergeCell ref="AR32:AR33"/>
    <mergeCell ref="A1:X1"/>
    <mergeCell ref="AQ71:AS71"/>
    <mergeCell ref="A68:B69"/>
    <mergeCell ref="A70:B70"/>
    <mergeCell ref="A71:B71"/>
    <mergeCell ref="AR62:AS62"/>
    <mergeCell ref="AR64:AR65"/>
    <mergeCell ref="AR36:AR37"/>
    <mergeCell ref="AR38:AR39"/>
    <mergeCell ref="AR40:AR41"/>
    <mergeCell ref="AR66:AR67"/>
    <mergeCell ref="AQ70:AS70"/>
    <mergeCell ref="B64:B65"/>
    <mergeCell ref="AR59:AS59"/>
    <mergeCell ref="A62:B62"/>
    <mergeCell ref="B54:B55"/>
    <mergeCell ref="B66:B67"/>
    <mergeCell ref="AR68:AS69"/>
    <mergeCell ref="A56:B57"/>
    <mergeCell ref="A59:B59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V101"/>
  <sheetViews>
    <sheetView zoomScale="70" zoomScaleNormal="70" zoomScalePageLayoutView="0" workbookViewId="0" topLeftCell="A1">
      <pane xSplit="3" ySplit="5" topLeftCell="AG6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K82" sqref="AK82"/>
    </sheetView>
  </sheetViews>
  <sheetFormatPr defaultColWidth="10.625" defaultRowHeight="13.5"/>
  <cols>
    <col min="1" max="1" width="5.75390625" style="14" customWidth="1"/>
    <col min="2" max="2" width="20.625" style="14" customWidth="1"/>
    <col min="3" max="3" width="9.625" style="14" customWidth="1"/>
    <col min="4" max="4" width="13.375" style="13" bestFit="1" customWidth="1"/>
    <col min="5" max="5" width="15.25390625" style="13" customWidth="1"/>
    <col min="6" max="6" width="18.125" style="13" bestFit="1" customWidth="1"/>
    <col min="7" max="8" width="15.25390625" style="13" bestFit="1" customWidth="1"/>
    <col min="9" max="9" width="18.125" style="13" bestFit="1" customWidth="1"/>
    <col min="10" max="10" width="15.25390625" style="13" bestFit="1" customWidth="1"/>
    <col min="11" max="11" width="16.625" style="13" customWidth="1"/>
    <col min="12" max="12" width="18.125" style="13" bestFit="1" customWidth="1"/>
    <col min="13" max="13" width="15.25390625" style="13" bestFit="1" customWidth="1"/>
    <col min="14" max="14" width="16.625" style="13" customWidth="1"/>
    <col min="15" max="15" width="18.125" style="13" bestFit="1" customWidth="1"/>
    <col min="16" max="16" width="15.50390625" style="13" customWidth="1"/>
    <col min="17" max="17" width="16.625" style="13" customWidth="1"/>
    <col min="18" max="18" width="19.125" style="13" customWidth="1"/>
    <col min="19" max="19" width="13.375" style="15" bestFit="1" customWidth="1"/>
    <col min="20" max="20" width="16.625" style="15" customWidth="1"/>
    <col min="21" max="21" width="19.125" style="15" customWidth="1"/>
    <col min="22" max="22" width="15.25390625" style="15" bestFit="1" customWidth="1"/>
    <col min="23" max="23" width="16.625" style="15" customWidth="1"/>
    <col min="24" max="24" width="19.75390625" style="15" customWidth="1"/>
    <col min="25" max="25" width="13.375" style="13" bestFit="1" customWidth="1"/>
    <col min="26" max="26" width="16.625" style="13" customWidth="1"/>
    <col min="27" max="27" width="18.125" style="13" bestFit="1" customWidth="1"/>
    <col min="28" max="28" width="15.25390625" style="13" bestFit="1" customWidth="1"/>
    <col min="29" max="29" width="16.625" style="13" customWidth="1"/>
    <col min="30" max="30" width="18.625" style="13" bestFit="1" customWidth="1"/>
    <col min="31" max="31" width="13.50390625" style="13" bestFit="1" customWidth="1"/>
    <col min="32" max="32" width="16.625" style="13" customWidth="1"/>
    <col min="33" max="33" width="18.75390625" style="13" customWidth="1"/>
    <col min="34" max="34" width="13.375" style="13" bestFit="1" customWidth="1"/>
    <col min="35" max="35" width="16.625" style="13" customWidth="1"/>
    <col min="36" max="36" width="18.625" style="13" customWidth="1"/>
    <col min="37" max="37" width="16.25390625" style="13" customWidth="1"/>
    <col min="38" max="38" width="16.625" style="13" customWidth="1"/>
    <col min="39" max="39" width="19.125" style="13" customWidth="1"/>
    <col min="40" max="40" width="15.50390625" style="326" customWidth="1"/>
    <col min="41" max="41" width="18.625" style="326" customWidth="1"/>
    <col min="42" max="42" width="24.50390625" style="326" bestFit="1" customWidth="1"/>
    <col min="43" max="43" width="9.50390625" style="14" customWidth="1"/>
    <col min="44" max="44" width="22.625" style="14" customWidth="1"/>
    <col min="45" max="45" width="5.875" style="14" customWidth="1"/>
    <col min="46" max="16384" width="10.625" style="14" customWidth="1"/>
  </cols>
  <sheetData>
    <row r="1" spans="1:24" ht="32.25">
      <c r="A1" s="489"/>
      <c r="B1" s="489"/>
      <c r="C1" s="489"/>
      <c r="D1" s="489" t="s">
        <v>0</v>
      </c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</row>
    <row r="2" spans="1:45" ht="19.5" thickBot="1">
      <c r="A2" s="16" t="s">
        <v>73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 t="s">
        <v>73</v>
      </c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324"/>
      <c r="AO2" s="324"/>
      <c r="AP2" s="324"/>
      <c r="AQ2" s="19"/>
      <c r="AR2" s="20"/>
      <c r="AS2" s="20"/>
    </row>
    <row r="3" spans="1:46" ht="18.75">
      <c r="A3" s="21"/>
      <c r="D3" s="22" t="s">
        <v>2</v>
      </c>
      <c r="E3" s="23"/>
      <c r="F3" s="23"/>
      <c r="G3" s="22" t="s">
        <v>3</v>
      </c>
      <c r="H3" s="23"/>
      <c r="I3" s="23"/>
      <c r="J3" s="22" t="s">
        <v>4</v>
      </c>
      <c r="K3" s="23"/>
      <c r="L3" s="23"/>
      <c r="M3" s="22" t="s">
        <v>5</v>
      </c>
      <c r="N3" s="23"/>
      <c r="O3" s="23"/>
      <c r="P3" s="22" t="s">
        <v>6</v>
      </c>
      <c r="Q3" s="23"/>
      <c r="R3" s="23"/>
      <c r="S3" s="22" t="s">
        <v>83</v>
      </c>
      <c r="T3" s="23"/>
      <c r="U3" s="23"/>
      <c r="V3" s="148" t="s">
        <v>82</v>
      </c>
      <c r="W3" s="149"/>
      <c r="X3" s="149"/>
      <c r="Y3" s="22" t="s">
        <v>9</v>
      </c>
      <c r="Z3" s="23"/>
      <c r="AA3" s="23"/>
      <c r="AB3" s="22" t="s">
        <v>10</v>
      </c>
      <c r="AC3" s="23"/>
      <c r="AD3" s="23"/>
      <c r="AE3" s="22" t="s">
        <v>11</v>
      </c>
      <c r="AF3" s="23"/>
      <c r="AG3" s="23"/>
      <c r="AH3" s="22" t="s">
        <v>12</v>
      </c>
      <c r="AI3" s="23"/>
      <c r="AJ3" s="23"/>
      <c r="AK3" s="22" t="s">
        <v>13</v>
      </c>
      <c r="AL3" s="23"/>
      <c r="AM3" s="23"/>
      <c r="AN3" s="437" t="s">
        <v>14</v>
      </c>
      <c r="AO3" s="328"/>
      <c r="AP3" s="328"/>
      <c r="AQ3" s="25"/>
      <c r="AR3" s="26"/>
      <c r="AS3" s="27"/>
      <c r="AT3" s="20"/>
    </row>
    <row r="4" spans="1:46" ht="18.75">
      <c r="A4" s="21"/>
      <c r="D4" s="29" t="s">
        <v>15</v>
      </c>
      <c r="E4" s="29" t="s">
        <v>16</v>
      </c>
      <c r="F4" s="29" t="s">
        <v>17</v>
      </c>
      <c r="G4" s="29" t="s">
        <v>15</v>
      </c>
      <c r="H4" s="29" t="s">
        <v>16</v>
      </c>
      <c r="I4" s="29" t="s">
        <v>17</v>
      </c>
      <c r="J4" s="29" t="s">
        <v>15</v>
      </c>
      <c r="K4" s="29" t="s">
        <v>16</v>
      </c>
      <c r="L4" s="29" t="s">
        <v>17</v>
      </c>
      <c r="M4" s="29" t="s">
        <v>15</v>
      </c>
      <c r="N4" s="29" t="s">
        <v>16</v>
      </c>
      <c r="O4" s="29" t="s">
        <v>17</v>
      </c>
      <c r="P4" s="29" t="s">
        <v>15</v>
      </c>
      <c r="Q4" s="29" t="s">
        <v>16</v>
      </c>
      <c r="R4" s="29" t="s">
        <v>17</v>
      </c>
      <c r="S4" s="29" t="s">
        <v>15</v>
      </c>
      <c r="T4" s="29" t="s">
        <v>16</v>
      </c>
      <c r="U4" s="29" t="s">
        <v>17</v>
      </c>
      <c r="V4" s="29" t="s">
        <v>15</v>
      </c>
      <c r="W4" s="29" t="s">
        <v>16</v>
      </c>
      <c r="X4" s="29" t="s">
        <v>17</v>
      </c>
      <c r="Y4" s="29" t="s">
        <v>15</v>
      </c>
      <c r="Z4" s="29" t="s">
        <v>16</v>
      </c>
      <c r="AA4" s="29" t="s">
        <v>17</v>
      </c>
      <c r="AB4" s="29" t="s">
        <v>15</v>
      </c>
      <c r="AC4" s="29" t="s">
        <v>16</v>
      </c>
      <c r="AD4" s="29" t="s">
        <v>17</v>
      </c>
      <c r="AE4" s="29" t="s">
        <v>15</v>
      </c>
      <c r="AF4" s="29" t="s">
        <v>16</v>
      </c>
      <c r="AG4" s="29" t="s">
        <v>17</v>
      </c>
      <c r="AH4" s="29" t="s">
        <v>15</v>
      </c>
      <c r="AI4" s="29" t="s">
        <v>16</v>
      </c>
      <c r="AJ4" s="29" t="s">
        <v>17</v>
      </c>
      <c r="AK4" s="29" t="s">
        <v>15</v>
      </c>
      <c r="AL4" s="29" t="s">
        <v>16</v>
      </c>
      <c r="AM4" s="29" t="s">
        <v>17</v>
      </c>
      <c r="AN4" s="330" t="s">
        <v>15</v>
      </c>
      <c r="AO4" s="330" t="s">
        <v>16</v>
      </c>
      <c r="AP4" s="330" t="s">
        <v>17</v>
      </c>
      <c r="AQ4" s="33"/>
      <c r="AR4" s="20"/>
      <c r="AS4" s="34"/>
      <c r="AT4" s="20"/>
    </row>
    <row r="5" spans="1:48" ht="18.75">
      <c r="A5" s="35"/>
      <c r="B5" s="36"/>
      <c r="C5" s="36"/>
      <c r="D5" s="37" t="s">
        <v>18</v>
      </c>
      <c r="E5" s="37" t="s">
        <v>19</v>
      </c>
      <c r="F5" s="37" t="s">
        <v>20</v>
      </c>
      <c r="G5" s="37" t="s">
        <v>18</v>
      </c>
      <c r="H5" s="37" t="s">
        <v>19</v>
      </c>
      <c r="I5" s="37" t="s">
        <v>20</v>
      </c>
      <c r="J5" s="37" t="s">
        <v>18</v>
      </c>
      <c r="K5" s="37" t="s">
        <v>19</v>
      </c>
      <c r="L5" s="37" t="s">
        <v>20</v>
      </c>
      <c r="M5" s="37" t="s">
        <v>18</v>
      </c>
      <c r="N5" s="37" t="s">
        <v>19</v>
      </c>
      <c r="O5" s="37" t="s">
        <v>20</v>
      </c>
      <c r="P5" s="37" t="s">
        <v>18</v>
      </c>
      <c r="Q5" s="37" t="s">
        <v>19</v>
      </c>
      <c r="R5" s="37" t="s">
        <v>20</v>
      </c>
      <c r="S5" s="37" t="s">
        <v>18</v>
      </c>
      <c r="T5" s="37" t="s">
        <v>19</v>
      </c>
      <c r="U5" s="37" t="s">
        <v>20</v>
      </c>
      <c r="V5" s="37" t="s">
        <v>18</v>
      </c>
      <c r="W5" s="37" t="s">
        <v>19</v>
      </c>
      <c r="X5" s="37" t="s">
        <v>20</v>
      </c>
      <c r="Y5" s="37" t="s">
        <v>18</v>
      </c>
      <c r="Z5" s="37" t="s">
        <v>19</v>
      </c>
      <c r="AA5" s="37" t="s">
        <v>20</v>
      </c>
      <c r="AB5" s="37" t="s">
        <v>18</v>
      </c>
      <c r="AC5" s="37" t="s">
        <v>19</v>
      </c>
      <c r="AD5" s="37" t="s">
        <v>20</v>
      </c>
      <c r="AE5" s="37" t="s">
        <v>18</v>
      </c>
      <c r="AF5" s="37" t="s">
        <v>19</v>
      </c>
      <c r="AG5" s="37" t="s">
        <v>20</v>
      </c>
      <c r="AH5" s="37" t="s">
        <v>18</v>
      </c>
      <c r="AI5" s="37" t="s">
        <v>19</v>
      </c>
      <c r="AJ5" s="37" t="s">
        <v>20</v>
      </c>
      <c r="AK5" s="37" t="s">
        <v>18</v>
      </c>
      <c r="AL5" s="37" t="s">
        <v>19</v>
      </c>
      <c r="AM5" s="37" t="s">
        <v>20</v>
      </c>
      <c r="AN5" s="332" t="s">
        <v>18</v>
      </c>
      <c r="AO5" s="332" t="s">
        <v>19</v>
      </c>
      <c r="AP5" s="332" t="s">
        <v>20</v>
      </c>
      <c r="AQ5" s="40"/>
      <c r="AR5" s="36"/>
      <c r="AS5" s="41"/>
      <c r="AT5" s="101"/>
      <c r="AU5" s="20"/>
      <c r="AV5" s="20"/>
    </row>
    <row r="6" spans="1:48" ht="18.75">
      <c r="A6" s="44" t="s">
        <v>21</v>
      </c>
      <c r="B6" s="490" t="s">
        <v>22</v>
      </c>
      <c r="C6" s="63" t="s">
        <v>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v>4</v>
      </c>
      <c r="Q6" s="1">
        <v>267.813</v>
      </c>
      <c r="R6" s="1">
        <v>77708.53</v>
      </c>
      <c r="S6" s="1">
        <v>8</v>
      </c>
      <c r="T6" s="1">
        <v>285.985</v>
      </c>
      <c r="U6" s="1">
        <v>87362.318</v>
      </c>
      <c r="V6" s="1">
        <v>13</v>
      </c>
      <c r="W6" s="1">
        <v>1225.067</v>
      </c>
      <c r="X6" s="1">
        <v>336710.778</v>
      </c>
      <c r="Y6" s="1">
        <v>6</v>
      </c>
      <c r="Z6" s="1">
        <v>368.658</v>
      </c>
      <c r="AA6" s="1">
        <v>109703.053</v>
      </c>
      <c r="AB6" s="1">
        <v>1</v>
      </c>
      <c r="AC6" s="1">
        <v>133.552</v>
      </c>
      <c r="AD6" s="1">
        <v>42297.752</v>
      </c>
      <c r="AE6" s="1"/>
      <c r="AF6" s="1"/>
      <c r="AG6" s="1"/>
      <c r="AH6" s="1"/>
      <c r="AI6" s="1"/>
      <c r="AJ6" s="1"/>
      <c r="AK6" s="1"/>
      <c r="AL6" s="1"/>
      <c r="AM6" s="1"/>
      <c r="AN6" s="311">
        <f>+D6+G6+J6+M6+P6+S6+V6+Y6+AB6+AE6+AH6+AK6</f>
        <v>32</v>
      </c>
      <c r="AO6" s="311">
        <f>+E6+H6+K6+N6+Q6+T6+W6+Z6+AC6+AF6+AI6+AL6</f>
        <v>2281.0750000000003</v>
      </c>
      <c r="AP6" s="311">
        <f>+F6+I6+L6+O6+R6+U6+X6+AA6+AD6+AG6+AJ6+AM6</f>
        <v>653782.431</v>
      </c>
      <c r="AQ6" s="204" t="s">
        <v>23</v>
      </c>
      <c r="AR6" s="490" t="s">
        <v>22</v>
      </c>
      <c r="AS6" s="43" t="s">
        <v>21</v>
      </c>
      <c r="AT6" s="20"/>
      <c r="AV6" s="20"/>
    </row>
    <row r="7" spans="1:46" ht="18.75">
      <c r="A7" s="44"/>
      <c r="B7" s="491"/>
      <c r="C7" s="64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21</v>
      </c>
      <c r="Q7" s="2">
        <v>993.67</v>
      </c>
      <c r="R7" s="2">
        <v>291548.774</v>
      </c>
      <c r="S7" s="2">
        <v>16</v>
      </c>
      <c r="T7" s="2">
        <v>930.551</v>
      </c>
      <c r="U7" s="2">
        <v>267713.837</v>
      </c>
      <c r="V7" s="2">
        <v>25</v>
      </c>
      <c r="W7" s="2">
        <v>3122.902</v>
      </c>
      <c r="X7" s="2">
        <v>851831.866</v>
      </c>
      <c r="Y7" s="2">
        <v>16</v>
      </c>
      <c r="Z7" s="2">
        <v>616.073</v>
      </c>
      <c r="AA7" s="2">
        <v>203660.908</v>
      </c>
      <c r="AB7" s="2">
        <v>8</v>
      </c>
      <c r="AC7" s="2">
        <v>49.244</v>
      </c>
      <c r="AD7" s="2">
        <v>24605.236</v>
      </c>
      <c r="AE7" s="2"/>
      <c r="AF7" s="2"/>
      <c r="AG7" s="2"/>
      <c r="AH7" s="2"/>
      <c r="AI7" s="2"/>
      <c r="AJ7" s="2"/>
      <c r="AK7" s="2"/>
      <c r="AL7" s="2"/>
      <c r="AM7" s="2"/>
      <c r="AN7" s="317">
        <f aca="true" t="shared" si="0" ref="AN7:AN63">+D7+G7+J7+M7+P7+S7+V7+Y7+AB7+AE7+AH7+AK7</f>
        <v>86</v>
      </c>
      <c r="AO7" s="317">
        <f aca="true" t="shared" si="1" ref="AO7:AO63">+E7+H7+K7+N7+Q7+T7+W7+Z7+AC7+AF7+AI7+AL7</f>
        <v>5712.44</v>
      </c>
      <c r="AP7" s="317">
        <f aca="true" t="shared" si="2" ref="AP7:AP63">+F7+I7+L7+O7+R7+U7+X7+AA7+AD7+AG7+AJ7+AM7</f>
        <v>1639360.621</v>
      </c>
      <c r="AQ7" s="46" t="s">
        <v>24</v>
      </c>
      <c r="AR7" s="491"/>
      <c r="AS7" s="43"/>
      <c r="AT7" s="20"/>
    </row>
    <row r="8" spans="1:46" ht="18.75">
      <c r="A8" s="44" t="s">
        <v>25</v>
      </c>
      <c r="B8" s="490" t="s">
        <v>26</v>
      </c>
      <c r="C8" s="63" t="s">
        <v>23</v>
      </c>
      <c r="D8" s="1">
        <v>7</v>
      </c>
      <c r="E8" s="1">
        <v>1417.877</v>
      </c>
      <c r="F8" s="1">
        <v>107149.723</v>
      </c>
      <c r="G8" s="1">
        <v>2</v>
      </c>
      <c r="H8" s="1">
        <v>274.102</v>
      </c>
      <c r="I8" s="1">
        <v>22639.858</v>
      </c>
      <c r="J8" s="1">
        <v>1</v>
      </c>
      <c r="K8" s="1">
        <v>101.331</v>
      </c>
      <c r="L8" s="1">
        <v>6675.686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>
        <v>1</v>
      </c>
      <c r="AF8" s="1">
        <v>203.642</v>
      </c>
      <c r="AG8" s="1">
        <v>11489.441</v>
      </c>
      <c r="AH8" s="1">
        <v>12</v>
      </c>
      <c r="AI8" s="1">
        <v>1516.011</v>
      </c>
      <c r="AJ8" s="1">
        <v>125043.232</v>
      </c>
      <c r="AK8" s="1">
        <v>16</v>
      </c>
      <c r="AL8" s="1">
        <v>2428.46</v>
      </c>
      <c r="AM8" s="1">
        <v>212140.608</v>
      </c>
      <c r="AN8" s="311">
        <f t="shared" si="0"/>
        <v>39</v>
      </c>
      <c r="AO8" s="311">
        <f t="shared" si="1"/>
        <v>5941.423</v>
      </c>
      <c r="AP8" s="311">
        <f t="shared" si="2"/>
        <v>485138.548</v>
      </c>
      <c r="AQ8" s="203" t="s">
        <v>23</v>
      </c>
      <c r="AR8" s="490" t="s">
        <v>26</v>
      </c>
      <c r="AS8" s="43" t="s">
        <v>25</v>
      </c>
      <c r="AT8" s="20"/>
    </row>
    <row r="9" spans="1:46" ht="18.75">
      <c r="A9" s="44"/>
      <c r="B9" s="491"/>
      <c r="C9" s="64" t="s">
        <v>24</v>
      </c>
      <c r="D9" s="2">
        <v>29</v>
      </c>
      <c r="E9" s="2">
        <v>5677.067</v>
      </c>
      <c r="F9" s="2">
        <v>451914.715</v>
      </c>
      <c r="G9" s="2">
        <v>34</v>
      </c>
      <c r="H9" s="2">
        <v>7007.148</v>
      </c>
      <c r="I9" s="2">
        <v>529822.728</v>
      </c>
      <c r="J9" s="2">
        <v>15</v>
      </c>
      <c r="K9" s="2">
        <v>3587.044</v>
      </c>
      <c r="L9" s="2">
        <v>255343.017</v>
      </c>
      <c r="M9" s="2"/>
      <c r="N9" s="2"/>
      <c r="O9" s="2"/>
      <c r="P9" s="2">
        <v>17</v>
      </c>
      <c r="Q9" s="2">
        <v>1174.415</v>
      </c>
      <c r="R9" s="2">
        <v>68157.103</v>
      </c>
      <c r="S9" s="2">
        <v>92</v>
      </c>
      <c r="T9" s="2">
        <v>5362.776</v>
      </c>
      <c r="U9" s="2">
        <v>315063.539</v>
      </c>
      <c r="V9" s="2">
        <v>93</v>
      </c>
      <c r="W9" s="2">
        <v>6488.155</v>
      </c>
      <c r="X9" s="2">
        <v>286273.465</v>
      </c>
      <c r="Y9" s="2">
        <v>1</v>
      </c>
      <c r="Z9" s="2">
        <v>48.615</v>
      </c>
      <c r="AA9" s="2">
        <v>3817.056</v>
      </c>
      <c r="AB9" s="2">
        <v>4</v>
      </c>
      <c r="AC9" s="2">
        <v>391.107</v>
      </c>
      <c r="AD9" s="2">
        <v>56858.803</v>
      </c>
      <c r="AE9" s="2">
        <v>24</v>
      </c>
      <c r="AF9" s="2">
        <v>4405.313</v>
      </c>
      <c r="AG9" s="2">
        <v>321984.768</v>
      </c>
      <c r="AH9" s="2">
        <v>56</v>
      </c>
      <c r="AI9" s="2">
        <v>10063.084</v>
      </c>
      <c r="AJ9" s="2">
        <v>817479.447</v>
      </c>
      <c r="AK9" s="2">
        <v>49</v>
      </c>
      <c r="AL9" s="2">
        <v>9502.567</v>
      </c>
      <c r="AM9" s="2">
        <v>854072.403</v>
      </c>
      <c r="AN9" s="317">
        <f t="shared" si="0"/>
        <v>414</v>
      </c>
      <c r="AO9" s="317">
        <f t="shared" si="1"/>
        <v>53707.291</v>
      </c>
      <c r="AP9" s="317">
        <f t="shared" si="2"/>
        <v>3960787.044</v>
      </c>
      <c r="AQ9" s="46" t="s">
        <v>24</v>
      </c>
      <c r="AR9" s="491"/>
      <c r="AS9" s="43"/>
      <c r="AT9" s="20"/>
    </row>
    <row r="10" spans="1:46" ht="18.75">
      <c r="A10" s="44" t="s">
        <v>27</v>
      </c>
      <c r="B10" s="490" t="s">
        <v>28</v>
      </c>
      <c r="C10" s="63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311">
        <f t="shared" si="0"/>
        <v>0</v>
      </c>
      <c r="AO10" s="311">
        <f t="shared" si="1"/>
        <v>0</v>
      </c>
      <c r="AP10" s="311">
        <f t="shared" si="2"/>
        <v>0</v>
      </c>
      <c r="AQ10" s="203" t="s">
        <v>23</v>
      </c>
      <c r="AR10" s="490" t="s">
        <v>28</v>
      </c>
      <c r="AS10" s="43" t="s">
        <v>27</v>
      </c>
      <c r="AT10" s="20"/>
    </row>
    <row r="11" spans="1:46" ht="18.75">
      <c r="A11" s="48"/>
      <c r="B11" s="491"/>
      <c r="C11" s="64" t="s">
        <v>24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317">
        <f t="shared" si="0"/>
        <v>0</v>
      </c>
      <c r="AO11" s="317">
        <f t="shared" si="1"/>
        <v>0</v>
      </c>
      <c r="AP11" s="317">
        <f t="shared" si="2"/>
        <v>0</v>
      </c>
      <c r="AQ11" s="49" t="s">
        <v>24</v>
      </c>
      <c r="AR11" s="491"/>
      <c r="AS11" s="50"/>
      <c r="AT11" s="20"/>
    </row>
    <row r="12" spans="1:46" ht="18.75">
      <c r="A12" s="44"/>
      <c r="B12" s="490" t="s">
        <v>29</v>
      </c>
      <c r="C12" s="63" t="s">
        <v>23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311">
        <f t="shared" si="0"/>
        <v>0</v>
      </c>
      <c r="AO12" s="311">
        <f t="shared" si="1"/>
        <v>0</v>
      </c>
      <c r="AP12" s="311">
        <f t="shared" si="2"/>
        <v>0</v>
      </c>
      <c r="AQ12" s="204" t="s">
        <v>23</v>
      </c>
      <c r="AR12" s="490" t="s">
        <v>29</v>
      </c>
      <c r="AS12" s="43"/>
      <c r="AT12" s="20"/>
    </row>
    <row r="13" spans="1:46" ht="18.75">
      <c r="A13" s="44" t="s">
        <v>30</v>
      </c>
      <c r="B13" s="491"/>
      <c r="C13" s="64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317">
        <f t="shared" si="0"/>
        <v>0</v>
      </c>
      <c r="AO13" s="317">
        <f t="shared" si="1"/>
        <v>0</v>
      </c>
      <c r="AP13" s="317">
        <f t="shared" si="2"/>
        <v>0</v>
      </c>
      <c r="AQ13" s="46" t="s">
        <v>24</v>
      </c>
      <c r="AR13" s="491"/>
      <c r="AS13" s="43" t="s">
        <v>30</v>
      </c>
      <c r="AT13" s="20"/>
    </row>
    <row r="14" spans="1:46" ht="18.75">
      <c r="A14" s="44"/>
      <c r="B14" s="490" t="s">
        <v>31</v>
      </c>
      <c r="C14" s="63" t="s">
        <v>23</v>
      </c>
      <c r="D14" s="1">
        <v>156</v>
      </c>
      <c r="E14" s="1">
        <v>635.4559</v>
      </c>
      <c r="F14" s="1">
        <v>232231.425</v>
      </c>
      <c r="G14" s="1">
        <v>191</v>
      </c>
      <c r="H14" s="1">
        <v>825.5748</v>
      </c>
      <c r="I14" s="1">
        <v>205671.008</v>
      </c>
      <c r="J14" s="1">
        <v>168</v>
      </c>
      <c r="K14" s="1">
        <v>1078.4</v>
      </c>
      <c r="L14" s="1">
        <v>278803.244</v>
      </c>
      <c r="M14" s="1">
        <v>152</v>
      </c>
      <c r="N14" s="1">
        <v>730.1485</v>
      </c>
      <c r="O14" s="1">
        <v>199663.797</v>
      </c>
      <c r="P14" s="1">
        <v>157</v>
      </c>
      <c r="Q14" s="1">
        <v>1225.3468</v>
      </c>
      <c r="R14" s="1">
        <v>288234.025</v>
      </c>
      <c r="S14" s="1">
        <v>179</v>
      </c>
      <c r="T14" s="1">
        <v>1495.4485</v>
      </c>
      <c r="U14" s="1">
        <v>262786.698</v>
      </c>
      <c r="V14" s="1">
        <v>13</v>
      </c>
      <c r="W14" s="1">
        <v>121.6798</v>
      </c>
      <c r="X14" s="1">
        <v>35000.197</v>
      </c>
      <c r="Y14" s="1"/>
      <c r="Z14" s="1"/>
      <c r="AA14" s="1"/>
      <c r="AB14" s="1">
        <v>208</v>
      </c>
      <c r="AC14" s="1">
        <v>1109.3588</v>
      </c>
      <c r="AD14" s="1">
        <v>424329.369</v>
      </c>
      <c r="AE14" s="1">
        <v>221</v>
      </c>
      <c r="AF14" s="1">
        <v>890.5322</v>
      </c>
      <c r="AG14" s="1">
        <v>387802.606</v>
      </c>
      <c r="AH14" s="1">
        <v>259</v>
      </c>
      <c r="AI14" s="1">
        <v>1330.0621</v>
      </c>
      <c r="AJ14" s="1">
        <v>380853.561</v>
      </c>
      <c r="AK14" s="1">
        <v>188</v>
      </c>
      <c r="AL14" s="1">
        <v>892.7399</v>
      </c>
      <c r="AM14" s="1">
        <v>223792.094</v>
      </c>
      <c r="AN14" s="311">
        <f t="shared" si="0"/>
        <v>1892</v>
      </c>
      <c r="AO14" s="311">
        <f t="shared" si="1"/>
        <v>10334.747299999999</v>
      </c>
      <c r="AP14" s="311">
        <f t="shared" si="2"/>
        <v>2919168.0239999997</v>
      </c>
      <c r="AQ14" s="203" t="s">
        <v>23</v>
      </c>
      <c r="AR14" s="490" t="s">
        <v>31</v>
      </c>
      <c r="AS14" s="43"/>
      <c r="AT14" s="20"/>
    </row>
    <row r="15" spans="1:46" ht="18.75">
      <c r="A15" s="44" t="s">
        <v>25</v>
      </c>
      <c r="B15" s="491"/>
      <c r="C15" s="64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317">
        <f t="shared" si="0"/>
        <v>0</v>
      </c>
      <c r="AO15" s="317">
        <f t="shared" si="1"/>
        <v>0</v>
      </c>
      <c r="AP15" s="317">
        <f t="shared" si="2"/>
        <v>0</v>
      </c>
      <c r="AQ15" s="46" t="s">
        <v>24</v>
      </c>
      <c r="AR15" s="491"/>
      <c r="AS15" s="43" t="s">
        <v>25</v>
      </c>
      <c r="AT15" s="20"/>
    </row>
    <row r="16" spans="1:46" ht="18.75">
      <c r="A16" s="44"/>
      <c r="B16" s="490" t="s">
        <v>32</v>
      </c>
      <c r="C16" s="63" t="s">
        <v>23</v>
      </c>
      <c r="D16" s="1">
        <v>155</v>
      </c>
      <c r="E16" s="1">
        <v>345.7803</v>
      </c>
      <c r="F16" s="1">
        <v>137337.426</v>
      </c>
      <c r="G16" s="1">
        <v>167</v>
      </c>
      <c r="H16" s="1">
        <v>320.3645</v>
      </c>
      <c r="I16" s="1">
        <v>116830.195</v>
      </c>
      <c r="J16" s="1">
        <v>208</v>
      </c>
      <c r="K16" s="1">
        <v>528.01418</v>
      </c>
      <c r="L16" s="1">
        <v>156778.206</v>
      </c>
      <c r="M16" s="1">
        <v>200</v>
      </c>
      <c r="N16" s="1">
        <v>342.9733</v>
      </c>
      <c r="O16" s="1">
        <v>111900.75</v>
      </c>
      <c r="P16" s="1">
        <v>251</v>
      </c>
      <c r="Q16" s="1">
        <v>568.8775</v>
      </c>
      <c r="R16" s="1">
        <v>100751.909</v>
      </c>
      <c r="S16" s="1">
        <v>246</v>
      </c>
      <c r="T16" s="1">
        <v>439.1371</v>
      </c>
      <c r="U16" s="1">
        <v>103241.504</v>
      </c>
      <c r="V16" s="1">
        <v>8</v>
      </c>
      <c r="W16" s="1">
        <v>7.7793</v>
      </c>
      <c r="X16" s="1">
        <v>1816.341</v>
      </c>
      <c r="Y16" s="1"/>
      <c r="Z16" s="1"/>
      <c r="AA16" s="1"/>
      <c r="AB16" s="1">
        <v>198</v>
      </c>
      <c r="AC16" s="1">
        <v>504.8832</v>
      </c>
      <c r="AD16" s="1">
        <v>176358.824</v>
      </c>
      <c r="AE16" s="1">
        <v>229</v>
      </c>
      <c r="AF16" s="1">
        <v>545.2975</v>
      </c>
      <c r="AG16" s="1">
        <v>220494.126</v>
      </c>
      <c r="AH16" s="1">
        <v>238</v>
      </c>
      <c r="AI16" s="1">
        <v>453.31638</v>
      </c>
      <c r="AJ16" s="1">
        <v>176101.584</v>
      </c>
      <c r="AK16" s="1">
        <v>217</v>
      </c>
      <c r="AL16" s="1">
        <v>389.4103</v>
      </c>
      <c r="AM16" s="1">
        <v>172656.702</v>
      </c>
      <c r="AN16" s="311">
        <f t="shared" si="0"/>
        <v>2117</v>
      </c>
      <c r="AO16" s="311">
        <f t="shared" si="1"/>
        <v>4445.833560000001</v>
      </c>
      <c r="AP16" s="311">
        <f t="shared" si="2"/>
        <v>1474267.567</v>
      </c>
      <c r="AQ16" s="203" t="s">
        <v>23</v>
      </c>
      <c r="AR16" s="490" t="s">
        <v>32</v>
      </c>
      <c r="AS16" s="43"/>
      <c r="AT16" s="20"/>
    </row>
    <row r="17" spans="1:46" ht="18.75">
      <c r="A17" s="44" t="s">
        <v>27</v>
      </c>
      <c r="B17" s="491"/>
      <c r="C17" s="64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317">
        <f t="shared" si="0"/>
        <v>0</v>
      </c>
      <c r="AO17" s="317">
        <f t="shared" si="1"/>
        <v>0</v>
      </c>
      <c r="AP17" s="317">
        <f t="shared" si="2"/>
        <v>0</v>
      </c>
      <c r="AQ17" s="46" t="s">
        <v>24</v>
      </c>
      <c r="AR17" s="491"/>
      <c r="AS17" s="43" t="s">
        <v>27</v>
      </c>
      <c r="AT17" s="20"/>
    </row>
    <row r="18" spans="1:46" ht="18.75">
      <c r="A18" s="44"/>
      <c r="B18" s="490" t="s">
        <v>33</v>
      </c>
      <c r="C18" s="63" t="s">
        <v>23</v>
      </c>
      <c r="D18" s="1">
        <v>132</v>
      </c>
      <c r="E18" s="1">
        <v>236.9071</v>
      </c>
      <c r="F18" s="1">
        <v>91797.203</v>
      </c>
      <c r="G18" s="1">
        <v>151</v>
      </c>
      <c r="H18" s="1">
        <v>249.9257</v>
      </c>
      <c r="I18" s="1">
        <v>87150.243</v>
      </c>
      <c r="J18" s="1">
        <v>65</v>
      </c>
      <c r="K18" s="1">
        <v>93.5596</v>
      </c>
      <c r="L18" s="1">
        <v>28722.725</v>
      </c>
      <c r="M18" s="1">
        <v>48</v>
      </c>
      <c r="N18" s="1">
        <v>76.0161</v>
      </c>
      <c r="O18" s="1">
        <v>23152.033</v>
      </c>
      <c r="P18" s="1">
        <v>176</v>
      </c>
      <c r="Q18" s="1">
        <v>274.323</v>
      </c>
      <c r="R18" s="1">
        <v>63239.798</v>
      </c>
      <c r="S18" s="1">
        <v>232</v>
      </c>
      <c r="T18" s="1">
        <v>327.647</v>
      </c>
      <c r="U18" s="1">
        <v>96096.791</v>
      </c>
      <c r="V18" s="1">
        <v>203</v>
      </c>
      <c r="W18" s="1">
        <v>296.0552</v>
      </c>
      <c r="X18" s="1">
        <v>100444.415</v>
      </c>
      <c r="Y18" s="1">
        <v>156</v>
      </c>
      <c r="Z18" s="1">
        <v>228.6296</v>
      </c>
      <c r="AA18" s="1">
        <v>93073.477</v>
      </c>
      <c r="AB18" s="1">
        <v>180</v>
      </c>
      <c r="AC18" s="1">
        <v>270.307</v>
      </c>
      <c r="AD18" s="1">
        <v>84221.395</v>
      </c>
      <c r="AE18" s="1">
        <v>192</v>
      </c>
      <c r="AF18" s="1">
        <v>359.7904</v>
      </c>
      <c r="AG18" s="1">
        <v>138339.759</v>
      </c>
      <c r="AH18" s="1">
        <v>169</v>
      </c>
      <c r="AI18" s="1">
        <v>368.9185</v>
      </c>
      <c r="AJ18" s="1">
        <v>135000.562</v>
      </c>
      <c r="AK18" s="1">
        <v>149</v>
      </c>
      <c r="AL18" s="1">
        <v>247.7292</v>
      </c>
      <c r="AM18" s="1">
        <v>101554.646</v>
      </c>
      <c r="AN18" s="311">
        <f t="shared" si="0"/>
        <v>1853</v>
      </c>
      <c r="AO18" s="311">
        <f t="shared" si="1"/>
        <v>3029.8084</v>
      </c>
      <c r="AP18" s="311">
        <f t="shared" si="2"/>
        <v>1042793.0469999999</v>
      </c>
      <c r="AQ18" s="203" t="s">
        <v>23</v>
      </c>
      <c r="AR18" s="490" t="s">
        <v>33</v>
      </c>
      <c r="AS18" s="43"/>
      <c r="AT18" s="20"/>
    </row>
    <row r="19" spans="1:46" ht="18.75">
      <c r="A19" s="48"/>
      <c r="B19" s="491"/>
      <c r="C19" s="64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317">
        <f t="shared" si="0"/>
        <v>0</v>
      </c>
      <c r="AO19" s="317">
        <f t="shared" si="1"/>
        <v>0</v>
      </c>
      <c r="AP19" s="317">
        <f t="shared" si="2"/>
        <v>0</v>
      </c>
      <c r="AQ19" s="49" t="s">
        <v>24</v>
      </c>
      <c r="AR19" s="491"/>
      <c r="AS19" s="50"/>
      <c r="AT19" s="20"/>
    </row>
    <row r="20" spans="1:46" ht="18.75">
      <c r="A20" s="44" t="s">
        <v>34</v>
      </c>
      <c r="B20" s="490" t="s">
        <v>35</v>
      </c>
      <c r="C20" s="63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311">
        <f t="shared" si="0"/>
        <v>0</v>
      </c>
      <c r="AO20" s="311">
        <f t="shared" si="1"/>
        <v>0</v>
      </c>
      <c r="AP20" s="311">
        <f t="shared" si="2"/>
        <v>0</v>
      </c>
      <c r="AQ20" s="204" t="s">
        <v>23</v>
      </c>
      <c r="AR20" s="490" t="s">
        <v>35</v>
      </c>
      <c r="AS20" s="43" t="s">
        <v>34</v>
      </c>
      <c r="AT20" s="20"/>
    </row>
    <row r="21" spans="1:46" ht="18.75">
      <c r="A21" s="44" t="s">
        <v>25</v>
      </c>
      <c r="B21" s="491"/>
      <c r="C21" s="64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317">
        <f t="shared" si="0"/>
        <v>0</v>
      </c>
      <c r="AO21" s="317">
        <f t="shared" si="1"/>
        <v>0</v>
      </c>
      <c r="AP21" s="317">
        <f t="shared" si="2"/>
        <v>0</v>
      </c>
      <c r="AQ21" s="46" t="s">
        <v>24</v>
      </c>
      <c r="AR21" s="491"/>
      <c r="AS21" s="43" t="s">
        <v>25</v>
      </c>
      <c r="AT21" s="20"/>
    </row>
    <row r="22" spans="1:46" ht="18.75">
      <c r="A22" s="44" t="s">
        <v>27</v>
      </c>
      <c r="B22" s="490" t="s">
        <v>36</v>
      </c>
      <c r="C22" s="63" t="s">
        <v>23</v>
      </c>
      <c r="D22" s="1"/>
      <c r="E22" s="1"/>
      <c r="F22" s="1"/>
      <c r="G22" s="1"/>
      <c r="H22" s="1"/>
      <c r="I22" s="1"/>
      <c r="J22" s="1">
        <v>68</v>
      </c>
      <c r="K22" s="1">
        <v>37.33</v>
      </c>
      <c r="L22" s="1">
        <v>39324.995</v>
      </c>
      <c r="M22" s="1">
        <v>755</v>
      </c>
      <c r="N22" s="1">
        <v>1153.642</v>
      </c>
      <c r="O22" s="1">
        <v>547360.084</v>
      </c>
      <c r="P22" s="1">
        <v>626</v>
      </c>
      <c r="Q22" s="1">
        <v>1102.95</v>
      </c>
      <c r="R22" s="1">
        <v>277148.097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311">
        <f t="shared" si="0"/>
        <v>1449</v>
      </c>
      <c r="AO22" s="311">
        <f t="shared" si="1"/>
        <v>2293.922</v>
      </c>
      <c r="AP22" s="311">
        <f t="shared" si="2"/>
        <v>863833.176</v>
      </c>
      <c r="AQ22" s="203" t="s">
        <v>23</v>
      </c>
      <c r="AR22" s="490" t="s">
        <v>36</v>
      </c>
      <c r="AS22" s="43" t="s">
        <v>27</v>
      </c>
      <c r="AT22" s="20"/>
    </row>
    <row r="23" spans="1:46" ht="18.75">
      <c r="A23" s="48"/>
      <c r="B23" s="491"/>
      <c r="C23" s="64" t="s">
        <v>24</v>
      </c>
      <c r="D23" s="2"/>
      <c r="E23" s="2"/>
      <c r="F23" s="2"/>
      <c r="G23" s="2"/>
      <c r="H23" s="2"/>
      <c r="I23" s="2"/>
      <c r="J23" s="2">
        <v>1</v>
      </c>
      <c r="K23" s="2">
        <v>0.436</v>
      </c>
      <c r="L23" s="2">
        <v>309.938</v>
      </c>
      <c r="M23" s="2">
        <v>31</v>
      </c>
      <c r="N23" s="2">
        <v>35.912</v>
      </c>
      <c r="O23" s="2">
        <v>18026.837</v>
      </c>
      <c r="P23" s="2">
        <v>74</v>
      </c>
      <c r="Q23" s="2">
        <v>129.995</v>
      </c>
      <c r="R23" s="2">
        <v>33251.99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317">
        <f t="shared" si="0"/>
        <v>106</v>
      </c>
      <c r="AO23" s="317">
        <f t="shared" si="1"/>
        <v>166.34300000000002</v>
      </c>
      <c r="AP23" s="317">
        <f t="shared" si="2"/>
        <v>51588.765</v>
      </c>
      <c r="AQ23" s="49" t="s">
        <v>24</v>
      </c>
      <c r="AR23" s="491"/>
      <c r="AS23" s="50"/>
      <c r="AT23" s="20"/>
    </row>
    <row r="24" spans="1:46" ht="18.75">
      <c r="A24" s="44"/>
      <c r="B24" s="490" t="s">
        <v>37</v>
      </c>
      <c r="C24" s="63" t="s">
        <v>23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311">
        <f t="shared" si="0"/>
        <v>0</v>
      </c>
      <c r="AO24" s="311">
        <f t="shared" si="1"/>
        <v>0</v>
      </c>
      <c r="AP24" s="311">
        <f t="shared" si="2"/>
        <v>0</v>
      </c>
      <c r="AQ24" s="204" t="s">
        <v>23</v>
      </c>
      <c r="AR24" s="490" t="s">
        <v>37</v>
      </c>
      <c r="AS24" s="43"/>
      <c r="AT24" s="20"/>
    </row>
    <row r="25" spans="1:46" ht="18.75">
      <c r="A25" s="44" t="s">
        <v>38</v>
      </c>
      <c r="B25" s="491"/>
      <c r="C25" s="64" t="s">
        <v>24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317">
        <f t="shared" si="0"/>
        <v>0</v>
      </c>
      <c r="AO25" s="317">
        <f t="shared" si="1"/>
        <v>0</v>
      </c>
      <c r="AP25" s="317">
        <f t="shared" si="2"/>
        <v>0</v>
      </c>
      <c r="AQ25" s="46" t="s">
        <v>24</v>
      </c>
      <c r="AR25" s="491"/>
      <c r="AS25" s="43" t="s">
        <v>38</v>
      </c>
      <c r="AT25" s="20"/>
    </row>
    <row r="26" spans="1:46" ht="18.75">
      <c r="A26" s="44"/>
      <c r="B26" s="490" t="s">
        <v>39</v>
      </c>
      <c r="C26" s="63" t="s">
        <v>23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311">
        <f t="shared" si="0"/>
        <v>0</v>
      </c>
      <c r="AO26" s="311">
        <f t="shared" si="1"/>
        <v>0</v>
      </c>
      <c r="AP26" s="311">
        <f t="shared" si="2"/>
        <v>0</v>
      </c>
      <c r="AQ26" s="203" t="s">
        <v>23</v>
      </c>
      <c r="AR26" s="490" t="s">
        <v>39</v>
      </c>
      <c r="AS26" s="43"/>
      <c r="AT26" s="20"/>
    </row>
    <row r="27" spans="1:46" ht="18.75">
      <c r="A27" s="44" t="s">
        <v>25</v>
      </c>
      <c r="B27" s="491"/>
      <c r="C27" s="64" t="s">
        <v>24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317">
        <f t="shared" si="0"/>
        <v>0</v>
      </c>
      <c r="AO27" s="317">
        <f t="shared" si="1"/>
        <v>0</v>
      </c>
      <c r="AP27" s="317">
        <f t="shared" si="2"/>
        <v>0</v>
      </c>
      <c r="AQ27" s="46" t="s">
        <v>24</v>
      </c>
      <c r="AR27" s="491"/>
      <c r="AS27" s="43" t="s">
        <v>25</v>
      </c>
      <c r="AT27" s="20"/>
    </row>
    <row r="28" spans="1:46" ht="18.75">
      <c r="A28" s="44"/>
      <c r="B28" s="490" t="s">
        <v>40</v>
      </c>
      <c r="C28" s="63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311">
        <f t="shared" si="0"/>
        <v>0</v>
      </c>
      <c r="AO28" s="311">
        <f t="shared" si="1"/>
        <v>0</v>
      </c>
      <c r="AP28" s="311">
        <f t="shared" si="2"/>
        <v>0</v>
      </c>
      <c r="AQ28" s="203" t="s">
        <v>23</v>
      </c>
      <c r="AR28" s="490" t="s">
        <v>40</v>
      </c>
      <c r="AS28" s="43"/>
      <c r="AT28" s="20"/>
    </row>
    <row r="29" spans="1:46" ht="18.75">
      <c r="A29" s="44" t="s">
        <v>27</v>
      </c>
      <c r="B29" s="491"/>
      <c r="C29" s="64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317">
        <f t="shared" si="0"/>
        <v>0</v>
      </c>
      <c r="AO29" s="317">
        <f t="shared" si="1"/>
        <v>0</v>
      </c>
      <c r="AP29" s="317">
        <f t="shared" si="2"/>
        <v>0</v>
      </c>
      <c r="AQ29" s="46" t="s">
        <v>24</v>
      </c>
      <c r="AR29" s="491"/>
      <c r="AS29" s="43" t="s">
        <v>27</v>
      </c>
      <c r="AT29" s="20"/>
    </row>
    <row r="30" spans="1:46" ht="18.75">
      <c r="A30" s="44"/>
      <c r="B30" s="490" t="s">
        <v>41</v>
      </c>
      <c r="C30" s="63" t="s">
        <v>23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311">
        <f t="shared" si="0"/>
        <v>0</v>
      </c>
      <c r="AO30" s="311">
        <f t="shared" si="1"/>
        <v>0</v>
      </c>
      <c r="AP30" s="311">
        <f t="shared" si="2"/>
        <v>0</v>
      </c>
      <c r="AQ30" s="203" t="s">
        <v>23</v>
      </c>
      <c r="AR30" s="490" t="s">
        <v>41</v>
      </c>
      <c r="AS30" s="51"/>
      <c r="AT30" s="20"/>
    </row>
    <row r="31" spans="1:46" ht="18.75">
      <c r="A31" s="48"/>
      <c r="B31" s="491"/>
      <c r="C31" s="64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317">
        <f t="shared" si="0"/>
        <v>0</v>
      </c>
      <c r="AO31" s="317">
        <f t="shared" si="1"/>
        <v>0</v>
      </c>
      <c r="AP31" s="317">
        <f t="shared" si="2"/>
        <v>0</v>
      </c>
      <c r="AQ31" s="49" t="s">
        <v>24</v>
      </c>
      <c r="AR31" s="491"/>
      <c r="AS31" s="50"/>
      <c r="AT31" s="20"/>
    </row>
    <row r="32" spans="1:46" ht="18.75">
      <c r="A32" s="44" t="s">
        <v>42</v>
      </c>
      <c r="B32" s="490" t="s">
        <v>43</v>
      </c>
      <c r="C32" s="63" t="s">
        <v>23</v>
      </c>
      <c r="D32" s="1">
        <v>145</v>
      </c>
      <c r="E32" s="1">
        <v>1159.8356</v>
      </c>
      <c r="F32" s="1">
        <v>133398.394</v>
      </c>
      <c r="G32" s="1">
        <v>42</v>
      </c>
      <c r="H32" s="1">
        <v>282.2348</v>
      </c>
      <c r="I32" s="1">
        <v>26076.16</v>
      </c>
      <c r="J32" s="1"/>
      <c r="K32" s="1"/>
      <c r="L32" s="1"/>
      <c r="M32" s="1">
        <v>118</v>
      </c>
      <c r="N32" s="1">
        <v>711.6657</v>
      </c>
      <c r="O32" s="1">
        <v>69057.187</v>
      </c>
      <c r="P32" s="1">
        <v>233</v>
      </c>
      <c r="Q32" s="1">
        <v>3428.3156</v>
      </c>
      <c r="R32" s="1">
        <v>349682.054</v>
      </c>
      <c r="S32" s="1">
        <v>206</v>
      </c>
      <c r="T32" s="1">
        <v>1772.278</v>
      </c>
      <c r="U32" s="1">
        <v>218500.437</v>
      </c>
      <c r="V32" s="1">
        <v>220</v>
      </c>
      <c r="W32" s="1">
        <v>1627.304</v>
      </c>
      <c r="X32" s="1">
        <v>207298.77</v>
      </c>
      <c r="Y32" s="1">
        <v>191</v>
      </c>
      <c r="Z32" s="1">
        <v>1014.0785</v>
      </c>
      <c r="AA32" s="1">
        <v>197104.381</v>
      </c>
      <c r="AB32" s="1">
        <v>168</v>
      </c>
      <c r="AC32" s="1">
        <v>1684.7526</v>
      </c>
      <c r="AD32" s="1">
        <v>264308.453</v>
      </c>
      <c r="AE32" s="1">
        <v>186</v>
      </c>
      <c r="AF32" s="1">
        <v>1133.5962</v>
      </c>
      <c r="AG32" s="1">
        <v>220668.518</v>
      </c>
      <c r="AH32" s="1">
        <v>206</v>
      </c>
      <c r="AI32" s="1">
        <v>949.4229</v>
      </c>
      <c r="AJ32" s="1">
        <v>106682.714</v>
      </c>
      <c r="AK32" s="1">
        <v>178</v>
      </c>
      <c r="AL32" s="1">
        <v>1364.834</v>
      </c>
      <c r="AM32" s="1">
        <v>83745.262</v>
      </c>
      <c r="AN32" s="311">
        <f t="shared" si="0"/>
        <v>1893</v>
      </c>
      <c r="AO32" s="311">
        <f t="shared" si="1"/>
        <v>15128.3179</v>
      </c>
      <c r="AP32" s="311">
        <f t="shared" si="2"/>
        <v>1876522.33</v>
      </c>
      <c r="AQ32" s="204" t="s">
        <v>23</v>
      </c>
      <c r="AR32" s="490" t="s">
        <v>43</v>
      </c>
      <c r="AS32" s="43" t="s">
        <v>42</v>
      </c>
      <c r="AT32" s="20"/>
    </row>
    <row r="33" spans="1:46" ht="18.75">
      <c r="A33" s="44" t="s">
        <v>44</v>
      </c>
      <c r="B33" s="491"/>
      <c r="C33" s="64" t="s">
        <v>24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317">
        <f t="shared" si="0"/>
        <v>0</v>
      </c>
      <c r="AO33" s="317">
        <f t="shared" si="1"/>
        <v>0</v>
      </c>
      <c r="AP33" s="317">
        <f t="shared" si="2"/>
        <v>0</v>
      </c>
      <c r="AQ33" s="46" t="s">
        <v>24</v>
      </c>
      <c r="AR33" s="491"/>
      <c r="AS33" s="43" t="s">
        <v>44</v>
      </c>
      <c r="AT33" s="20"/>
    </row>
    <row r="34" spans="1:46" ht="18.75">
      <c r="A34" s="44" t="s">
        <v>25</v>
      </c>
      <c r="B34" s="490" t="s">
        <v>45</v>
      </c>
      <c r="C34" s="63" t="s">
        <v>23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311">
        <f t="shared" si="0"/>
        <v>0</v>
      </c>
      <c r="AO34" s="311">
        <f t="shared" si="1"/>
        <v>0</v>
      </c>
      <c r="AP34" s="311">
        <f t="shared" si="2"/>
        <v>0</v>
      </c>
      <c r="AQ34" s="203" t="s">
        <v>23</v>
      </c>
      <c r="AR34" s="490" t="s">
        <v>45</v>
      </c>
      <c r="AS34" s="43" t="s">
        <v>25</v>
      </c>
      <c r="AT34" s="20"/>
    </row>
    <row r="35" spans="1:46" ht="18.75">
      <c r="A35" s="48" t="s">
        <v>27</v>
      </c>
      <c r="B35" s="491"/>
      <c r="C35" s="64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317">
        <f t="shared" si="0"/>
        <v>0</v>
      </c>
      <c r="AO35" s="317">
        <f t="shared" si="1"/>
        <v>0</v>
      </c>
      <c r="AP35" s="317">
        <f t="shared" si="2"/>
        <v>0</v>
      </c>
      <c r="AQ35" s="49" t="s">
        <v>24</v>
      </c>
      <c r="AR35" s="491"/>
      <c r="AS35" s="50" t="s">
        <v>27</v>
      </c>
      <c r="AT35" s="20"/>
    </row>
    <row r="36" spans="1:46" ht="18.75">
      <c r="A36" s="44" t="s">
        <v>46</v>
      </c>
      <c r="B36" s="490" t="s">
        <v>47</v>
      </c>
      <c r="C36" s="63" t="s">
        <v>23</v>
      </c>
      <c r="D36" s="1"/>
      <c r="E36" s="1"/>
      <c r="F36" s="1"/>
      <c r="G36" s="1"/>
      <c r="H36" s="1"/>
      <c r="I36" s="1"/>
      <c r="J36" s="1">
        <v>1</v>
      </c>
      <c r="K36" s="1">
        <v>0.35</v>
      </c>
      <c r="L36" s="1">
        <v>72.954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311">
        <f t="shared" si="0"/>
        <v>1</v>
      </c>
      <c r="AO36" s="311">
        <f t="shared" si="1"/>
        <v>0.35</v>
      </c>
      <c r="AP36" s="311">
        <f t="shared" si="2"/>
        <v>72.954</v>
      </c>
      <c r="AQ36" s="204" t="s">
        <v>23</v>
      </c>
      <c r="AR36" s="490" t="s">
        <v>47</v>
      </c>
      <c r="AS36" s="43" t="s">
        <v>46</v>
      </c>
      <c r="AT36" s="20"/>
    </row>
    <row r="37" spans="1:46" ht="18.75">
      <c r="A37" s="44" t="s">
        <v>25</v>
      </c>
      <c r="B37" s="491"/>
      <c r="C37" s="64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317">
        <f t="shared" si="0"/>
        <v>0</v>
      </c>
      <c r="AO37" s="317">
        <f t="shared" si="1"/>
        <v>0</v>
      </c>
      <c r="AP37" s="317">
        <f t="shared" si="2"/>
        <v>0</v>
      </c>
      <c r="AQ37" s="46" t="s">
        <v>24</v>
      </c>
      <c r="AR37" s="491"/>
      <c r="AS37" s="43" t="s">
        <v>25</v>
      </c>
      <c r="AT37" s="20"/>
    </row>
    <row r="38" spans="1:46" ht="18.75">
      <c r="A38" s="44" t="s">
        <v>27</v>
      </c>
      <c r="B38" s="490" t="s">
        <v>48</v>
      </c>
      <c r="C38" s="63" t="s">
        <v>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311">
        <f t="shared" si="0"/>
        <v>0</v>
      </c>
      <c r="AO38" s="311">
        <f t="shared" si="1"/>
        <v>0</v>
      </c>
      <c r="AP38" s="311">
        <f t="shared" si="2"/>
        <v>0</v>
      </c>
      <c r="AQ38" s="203" t="s">
        <v>23</v>
      </c>
      <c r="AR38" s="490" t="s">
        <v>48</v>
      </c>
      <c r="AS38" s="43" t="s">
        <v>27</v>
      </c>
      <c r="AT38" s="20"/>
    </row>
    <row r="39" spans="1:46" ht="18.75">
      <c r="A39" s="48" t="s">
        <v>49</v>
      </c>
      <c r="B39" s="491"/>
      <c r="C39" s="64" t="s">
        <v>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317">
        <f t="shared" si="0"/>
        <v>0</v>
      </c>
      <c r="AO39" s="317">
        <f t="shared" si="1"/>
        <v>0</v>
      </c>
      <c r="AP39" s="317">
        <f t="shared" si="2"/>
        <v>0</v>
      </c>
      <c r="AQ39" s="49" t="s">
        <v>24</v>
      </c>
      <c r="AR39" s="491"/>
      <c r="AS39" s="50" t="s">
        <v>49</v>
      </c>
      <c r="AT39" s="20"/>
    </row>
    <row r="40" spans="1:46" ht="18.75">
      <c r="A40" s="44"/>
      <c r="B40" s="490" t="s">
        <v>50</v>
      </c>
      <c r="C40" s="63" t="s">
        <v>23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311">
        <f t="shared" si="0"/>
        <v>0</v>
      </c>
      <c r="AO40" s="311">
        <f t="shared" si="1"/>
        <v>0</v>
      </c>
      <c r="AP40" s="311">
        <f t="shared" si="2"/>
        <v>0</v>
      </c>
      <c r="AQ40" s="204" t="s">
        <v>23</v>
      </c>
      <c r="AR40" s="490" t="s">
        <v>50</v>
      </c>
      <c r="AS40" s="43"/>
      <c r="AT40" s="20"/>
    </row>
    <row r="41" spans="1:46" ht="18.75">
      <c r="A41" s="44" t="s">
        <v>51</v>
      </c>
      <c r="B41" s="491"/>
      <c r="C41" s="64" t="s">
        <v>24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317">
        <f t="shared" si="0"/>
        <v>0</v>
      </c>
      <c r="AO41" s="317">
        <f t="shared" si="1"/>
        <v>0</v>
      </c>
      <c r="AP41" s="317">
        <f t="shared" si="2"/>
        <v>0</v>
      </c>
      <c r="AQ41" s="46" t="s">
        <v>24</v>
      </c>
      <c r="AR41" s="491"/>
      <c r="AS41" s="43" t="s">
        <v>51</v>
      </c>
      <c r="AT41" s="20"/>
    </row>
    <row r="42" spans="1:46" ht="18.75">
      <c r="A42" s="44"/>
      <c r="B42" s="490" t="s">
        <v>52</v>
      </c>
      <c r="C42" s="63" t="s">
        <v>23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311">
        <f t="shared" si="0"/>
        <v>0</v>
      </c>
      <c r="AO42" s="311">
        <f t="shared" si="1"/>
        <v>0</v>
      </c>
      <c r="AP42" s="311">
        <f t="shared" si="2"/>
        <v>0</v>
      </c>
      <c r="AQ42" s="203" t="s">
        <v>23</v>
      </c>
      <c r="AR42" s="490" t="s">
        <v>52</v>
      </c>
      <c r="AS42" s="43"/>
      <c r="AT42" s="20"/>
    </row>
    <row r="43" spans="1:46" ht="18.75">
      <c r="A43" s="44" t="s">
        <v>53</v>
      </c>
      <c r="B43" s="491"/>
      <c r="C43" s="64" t="s">
        <v>24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317">
        <f t="shared" si="0"/>
        <v>0</v>
      </c>
      <c r="AO43" s="317">
        <f t="shared" si="1"/>
        <v>0</v>
      </c>
      <c r="AP43" s="317">
        <f t="shared" si="2"/>
        <v>0</v>
      </c>
      <c r="AQ43" s="42" t="s">
        <v>24</v>
      </c>
      <c r="AR43" s="491"/>
      <c r="AS43" s="43" t="s">
        <v>53</v>
      </c>
      <c r="AT43" s="20"/>
    </row>
    <row r="44" spans="1:46" ht="18.75">
      <c r="A44" s="44"/>
      <c r="B44" s="490" t="s">
        <v>54</v>
      </c>
      <c r="C44" s="63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311">
        <f t="shared" si="0"/>
        <v>0</v>
      </c>
      <c r="AO44" s="311">
        <f t="shared" si="1"/>
        <v>0</v>
      </c>
      <c r="AP44" s="311">
        <f t="shared" si="2"/>
        <v>0</v>
      </c>
      <c r="AQ44" s="203" t="s">
        <v>23</v>
      </c>
      <c r="AR44" s="490" t="s">
        <v>54</v>
      </c>
      <c r="AS44" s="43"/>
      <c r="AT44" s="20"/>
    </row>
    <row r="45" spans="1:46" ht="18.75">
      <c r="A45" s="44" t="s">
        <v>27</v>
      </c>
      <c r="B45" s="491"/>
      <c r="C45" s="64" t="s">
        <v>24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317">
        <f t="shared" si="0"/>
        <v>0</v>
      </c>
      <c r="AO45" s="317">
        <f t="shared" si="1"/>
        <v>0</v>
      </c>
      <c r="AP45" s="317">
        <f t="shared" si="2"/>
        <v>0</v>
      </c>
      <c r="AQ45" s="46" t="s">
        <v>24</v>
      </c>
      <c r="AR45" s="491"/>
      <c r="AS45" s="52" t="s">
        <v>27</v>
      </c>
      <c r="AT45" s="20"/>
    </row>
    <row r="46" spans="1:46" ht="18.75">
      <c r="A46" s="44"/>
      <c r="B46" s="490" t="s">
        <v>55</v>
      </c>
      <c r="C46" s="63" t="s">
        <v>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311">
        <f t="shared" si="0"/>
        <v>0</v>
      </c>
      <c r="AO46" s="311">
        <f t="shared" si="1"/>
        <v>0</v>
      </c>
      <c r="AP46" s="311">
        <f t="shared" si="2"/>
        <v>0</v>
      </c>
      <c r="AQ46" s="203" t="s">
        <v>23</v>
      </c>
      <c r="AR46" s="490" t="s">
        <v>55</v>
      </c>
      <c r="AS46" s="52"/>
      <c r="AT46" s="20"/>
    </row>
    <row r="47" spans="1:46" ht="18.75">
      <c r="A47" s="48"/>
      <c r="B47" s="491"/>
      <c r="C47" s="64" t="s">
        <v>24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317">
        <f t="shared" si="0"/>
        <v>0</v>
      </c>
      <c r="AO47" s="317">
        <f t="shared" si="1"/>
        <v>0</v>
      </c>
      <c r="AP47" s="317">
        <f t="shared" si="2"/>
        <v>0</v>
      </c>
      <c r="AQ47" s="49" t="s">
        <v>24</v>
      </c>
      <c r="AR47" s="491"/>
      <c r="AS47" s="53"/>
      <c r="AT47" s="20"/>
    </row>
    <row r="48" spans="1:46" ht="18.75">
      <c r="A48" s="44"/>
      <c r="B48" s="490" t="s">
        <v>56</v>
      </c>
      <c r="C48" s="63" t="s">
        <v>23</v>
      </c>
      <c r="D48" s="1">
        <v>2</v>
      </c>
      <c r="E48" s="1">
        <v>0.155</v>
      </c>
      <c r="F48" s="1">
        <v>135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>
        <v>1</v>
      </c>
      <c r="W48" s="1">
        <v>0.045</v>
      </c>
      <c r="X48" s="1">
        <v>28.836</v>
      </c>
      <c r="Y48" s="1">
        <v>14</v>
      </c>
      <c r="Z48" s="1">
        <v>1.16</v>
      </c>
      <c r="AA48" s="1">
        <v>734.832</v>
      </c>
      <c r="AB48" s="1">
        <v>8</v>
      </c>
      <c r="AC48" s="1">
        <v>0.86</v>
      </c>
      <c r="AD48" s="1">
        <v>610.416</v>
      </c>
      <c r="AE48" s="1">
        <v>5</v>
      </c>
      <c r="AF48" s="1">
        <v>0.675</v>
      </c>
      <c r="AG48" s="1">
        <v>439.02</v>
      </c>
      <c r="AH48" s="1"/>
      <c r="AI48" s="1"/>
      <c r="AJ48" s="1"/>
      <c r="AK48" s="1">
        <v>78</v>
      </c>
      <c r="AL48" s="1">
        <v>19.832</v>
      </c>
      <c r="AM48" s="1">
        <v>21497.451</v>
      </c>
      <c r="AN48" s="311">
        <f t="shared" si="0"/>
        <v>108</v>
      </c>
      <c r="AO48" s="311">
        <f t="shared" si="1"/>
        <v>22.727</v>
      </c>
      <c r="AP48" s="311">
        <f t="shared" si="2"/>
        <v>23445.555</v>
      </c>
      <c r="AQ48" s="204" t="s">
        <v>23</v>
      </c>
      <c r="AR48" s="490" t="s">
        <v>56</v>
      </c>
      <c r="AS48" s="52"/>
      <c r="AT48" s="20"/>
    </row>
    <row r="49" spans="1:46" ht="18.75">
      <c r="A49" s="44" t="s">
        <v>57</v>
      </c>
      <c r="B49" s="491"/>
      <c r="C49" s="64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317">
        <f t="shared" si="0"/>
        <v>0</v>
      </c>
      <c r="AO49" s="317">
        <f t="shared" si="1"/>
        <v>0</v>
      </c>
      <c r="AP49" s="317">
        <f t="shared" si="2"/>
        <v>0</v>
      </c>
      <c r="AQ49" s="46" t="s">
        <v>24</v>
      </c>
      <c r="AR49" s="491"/>
      <c r="AS49" s="52" t="s">
        <v>57</v>
      </c>
      <c r="AT49" s="20"/>
    </row>
    <row r="50" spans="1:46" ht="18.75">
      <c r="A50" s="44"/>
      <c r="B50" s="490" t="s">
        <v>58</v>
      </c>
      <c r="C50" s="63" t="s">
        <v>23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>
        <v>1</v>
      </c>
      <c r="AC50" s="1">
        <v>310.142</v>
      </c>
      <c r="AD50" s="1">
        <v>110747.083</v>
      </c>
      <c r="AE50" s="1"/>
      <c r="AF50" s="1"/>
      <c r="AG50" s="1"/>
      <c r="AH50" s="1"/>
      <c r="AI50" s="1"/>
      <c r="AJ50" s="1"/>
      <c r="AK50" s="1"/>
      <c r="AL50" s="1"/>
      <c r="AM50" s="1"/>
      <c r="AN50" s="311">
        <f t="shared" si="0"/>
        <v>1</v>
      </c>
      <c r="AO50" s="311">
        <f t="shared" si="1"/>
        <v>310.142</v>
      </c>
      <c r="AP50" s="311">
        <f t="shared" si="2"/>
        <v>110747.083</v>
      </c>
      <c r="AQ50" s="203" t="s">
        <v>23</v>
      </c>
      <c r="AR50" s="490" t="s">
        <v>58</v>
      </c>
      <c r="AS50" s="51"/>
      <c r="AT50" s="20"/>
    </row>
    <row r="51" spans="1:46" ht="18.75">
      <c r="A51" s="44"/>
      <c r="B51" s="491"/>
      <c r="C51" s="64" t="s">
        <v>24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317">
        <f t="shared" si="0"/>
        <v>0</v>
      </c>
      <c r="AO51" s="317">
        <f t="shared" si="1"/>
        <v>0</v>
      </c>
      <c r="AP51" s="317">
        <f t="shared" si="2"/>
        <v>0</v>
      </c>
      <c r="AQ51" s="46" t="s">
        <v>24</v>
      </c>
      <c r="AR51" s="491"/>
      <c r="AS51" s="52"/>
      <c r="AT51" s="20"/>
    </row>
    <row r="52" spans="1:46" ht="18.75">
      <c r="A52" s="44"/>
      <c r="B52" s="490" t="s">
        <v>59</v>
      </c>
      <c r="C52" s="63" t="s">
        <v>23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311">
        <f t="shared" si="0"/>
        <v>0</v>
      </c>
      <c r="AO52" s="311">
        <f t="shared" si="1"/>
        <v>0</v>
      </c>
      <c r="AP52" s="311">
        <f t="shared" si="2"/>
        <v>0</v>
      </c>
      <c r="AQ52" s="203" t="s">
        <v>23</v>
      </c>
      <c r="AR52" s="490" t="s">
        <v>59</v>
      </c>
      <c r="AS52" s="52"/>
      <c r="AT52" s="20"/>
    </row>
    <row r="53" spans="1:46" ht="18.75">
      <c r="A53" s="44" t="s">
        <v>27</v>
      </c>
      <c r="B53" s="491"/>
      <c r="C53" s="64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317">
        <f t="shared" si="0"/>
        <v>0</v>
      </c>
      <c r="AO53" s="317">
        <f t="shared" si="1"/>
        <v>0</v>
      </c>
      <c r="AP53" s="317">
        <f t="shared" si="2"/>
        <v>0</v>
      </c>
      <c r="AQ53" s="46" t="s">
        <v>24</v>
      </c>
      <c r="AR53" s="491"/>
      <c r="AS53" s="52" t="s">
        <v>27</v>
      </c>
      <c r="AT53" s="20"/>
    </row>
    <row r="54" spans="1:46" ht="18.75">
      <c r="A54" s="44"/>
      <c r="B54" s="490" t="s">
        <v>60</v>
      </c>
      <c r="C54" s="63" t="s">
        <v>23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311">
        <f t="shared" si="0"/>
        <v>0</v>
      </c>
      <c r="AO54" s="311">
        <f t="shared" si="1"/>
        <v>0</v>
      </c>
      <c r="AP54" s="311">
        <f t="shared" si="2"/>
        <v>0</v>
      </c>
      <c r="AQ54" s="203" t="s">
        <v>23</v>
      </c>
      <c r="AR54" s="490" t="s">
        <v>60</v>
      </c>
      <c r="AS54" s="43"/>
      <c r="AT54" s="20"/>
    </row>
    <row r="55" spans="1:46" ht="18.75">
      <c r="A55" s="48"/>
      <c r="B55" s="491"/>
      <c r="C55" s="64" t="s">
        <v>24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73"/>
      <c r="AN55" s="317">
        <f t="shared" si="0"/>
        <v>0</v>
      </c>
      <c r="AO55" s="317">
        <f t="shared" si="1"/>
        <v>0</v>
      </c>
      <c r="AP55" s="444">
        <f t="shared" si="2"/>
        <v>0</v>
      </c>
      <c r="AQ55" s="49" t="s">
        <v>24</v>
      </c>
      <c r="AR55" s="491"/>
      <c r="AS55" s="50"/>
      <c r="AT55" s="20"/>
    </row>
    <row r="56" spans="1:46" ht="18.75">
      <c r="A56" s="496" t="s">
        <v>101</v>
      </c>
      <c r="B56" s="497" t="s">
        <v>61</v>
      </c>
      <c r="C56" s="63" t="s">
        <v>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70"/>
      <c r="AN56" s="311">
        <f t="shared" si="0"/>
        <v>0</v>
      </c>
      <c r="AO56" s="311">
        <f t="shared" si="1"/>
        <v>0</v>
      </c>
      <c r="AP56" s="386">
        <f t="shared" si="2"/>
        <v>0</v>
      </c>
      <c r="AQ56" s="183" t="s">
        <v>23</v>
      </c>
      <c r="AR56" s="502" t="s">
        <v>102</v>
      </c>
      <c r="AS56" s="503" t="s">
        <v>0</v>
      </c>
      <c r="AT56" s="20"/>
    </row>
    <row r="57" spans="1:46" ht="18.75">
      <c r="A57" s="498"/>
      <c r="B57" s="499"/>
      <c r="C57" s="64" t="s">
        <v>24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71"/>
      <c r="AN57" s="317">
        <f t="shared" si="0"/>
        <v>0</v>
      </c>
      <c r="AO57" s="317">
        <f t="shared" si="1"/>
        <v>0</v>
      </c>
      <c r="AP57" s="387">
        <f t="shared" si="2"/>
        <v>0</v>
      </c>
      <c r="AQ57" s="55" t="s">
        <v>24</v>
      </c>
      <c r="AR57" s="504"/>
      <c r="AS57" s="505"/>
      <c r="AT57" s="20"/>
    </row>
    <row r="58" spans="1:46" ht="18.75">
      <c r="A58" s="21" t="s">
        <v>0</v>
      </c>
      <c r="C58" s="187" t="s">
        <v>23</v>
      </c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88"/>
      <c r="AN58" s="304">
        <f t="shared" si="0"/>
        <v>0</v>
      </c>
      <c r="AO58" s="304">
        <f t="shared" si="1"/>
        <v>0</v>
      </c>
      <c r="AP58" s="400">
        <f t="shared" si="2"/>
        <v>0</v>
      </c>
      <c r="AQ58" s="183" t="s">
        <v>23</v>
      </c>
      <c r="AR58" s="56"/>
      <c r="AS58" s="43" t="s">
        <v>0</v>
      </c>
      <c r="AT58" s="20"/>
    </row>
    <row r="59" spans="1:46" ht="18.75">
      <c r="A59" s="500" t="s">
        <v>62</v>
      </c>
      <c r="B59" s="501"/>
      <c r="C59" s="63" t="s">
        <v>63</v>
      </c>
      <c r="D59" s="1"/>
      <c r="E59" s="11"/>
      <c r="F59" s="1"/>
      <c r="G59" s="1"/>
      <c r="H59" s="11"/>
      <c r="I59" s="1"/>
      <c r="J59" s="1"/>
      <c r="K59" s="11"/>
      <c r="L59" s="1"/>
      <c r="M59" s="1"/>
      <c r="N59" s="11"/>
      <c r="O59" s="1"/>
      <c r="P59" s="1"/>
      <c r="Q59" s="11"/>
      <c r="R59" s="1"/>
      <c r="S59" s="1"/>
      <c r="T59" s="11"/>
      <c r="U59" s="1"/>
      <c r="V59" s="1"/>
      <c r="W59" s="11"/>
      <c r="X59" s="1"/>
      <c r="Y59" s="1"/>
      <c r="Z59" s="11"/>
      <c r="AA59" s="1"/>
      <c r="AB59" s="1"/>
      <c r="AC59" s="11"/>
      <c r="AD59" s="1"/>
      <c r="AE59" s="1"/>
      <c r="AF59" s="11"/>
      <c r="AG59" s="1"/>
      <c r="AH59" s="1"/>
      <c r="AI59" s="11"/>
      <c r="AJ59" s="1"/>
      <c r="AK59" s="1"/>
      <c r="AL59" s="11"/>
      <c r="AM59" s="70"/>
      <c r="AN59" s="311">
        <f t="shared" si="0"/>
        <v>0</v>
      </c>
      <c r="AO59" s="333">
        <f t="shared" si="1"/>
        <v>0</v>
      </c>
      <c r="AP59" s="386">
        <f t="shared" si="2"/>
        <v>0</v>
      </c>
      <c r="AQ59" s="205" t="s">
        <v>63</v>
      </c>
      <c r="AR59" s="494" t="s">
        <v>62</v>
      </c>
      <c r="AS59" s="495"/>
      <c r="AT59" s="20"/>
    </row>
    <row r="60" spans="1:46" ht="18.75">
      <c r="A60" s="35"/>
      <c r="B60" s="36"/>
      <c r="C60" s="45" t="s">
        <v>24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71"/>
      <c r="AN60" s="317">
        <f t="shared" si="0"/>
        <v>0</v>
      </c>
      <c r="AO60" s="317">
        <f t="shared" si="1"/>
        <v>0</v>
      </c>
      <c r="AP60" s="387">
        <f t="shared" si="2"/>
        <v>0</v>
      </c>
      <c r="AQ60" s="55" t="s">
        <v>24</v>
      </c>
      <c r="AR60" s="36"/>
      <c r="AS60" s="50"/>
      <c r="AT60" s="20"/>
    </row>
    <row r="61" spans="1:46" s="322" customFormat="1" ht="18.75">
      <c r="A61" s="335" t="s">
        <v>0</v>
      </c>
      <c r="C61" s="399" t="s">
        <v>23</v>
      </c>
      <c r="D61" s="304">
        <v>597</v>
      </c>
      <c r="E61" s="304">
        <v>3796.0108999999998</v>
      </c>
      <c r="F61" s="304">
        <v>702049.171</v>
      </c>
      <c r="G61" s="304">
        <f>+G6+G8+G10+G12+G14+G16+G18+G20+G22+G24+G26+G28+G30+G32+G34+G36+G38+G40+G42+G44+G46+G48+G50+G52+G54+G56+G58</f>
        <v>553</v>
      </c>
      <c r="H61" s="304">
        <f>+H6+H8+H10+H12+H14+H16+H18+H20+H22+H24+H26+H28+H30+H32+H34+H36+H38+H40+H42+H44+H46+H48+H50+H52+H54+H56+H58</f>
        <v>1952.2017999999998</v>
      </c>
      <c r="I61" s="304">
        <f>+I6+I8+I10+I12+I14+I16+I18+I20+I22+I24+I26+I28+I30+I32+I34+I36+I38+I40+I42+I44+I46+I48+I50+I52+I54+I56+I58</f>
        <v>458367.464</v>
      </c>
      <c r="J61" s="304">
        <v>511</v>
      </c>
      <c r="K61" s="304">
        <v>1838.9847799999998</v>
      </c>
      <c r="L61" s="304">
        <v>510377.81</v>
      </c>
      <c r="M61" s="304">
        <v>1273</v>
      </c>
      <c r="N61" s="304">
        <v>3014.4456</v>
      </c>
      <c r="O61" s="304">
        <v>951133.8510000001</v>
      </c>
      <c r="P61" s="304">
        <v>1447</v>
      </c>
      <c r="Q61" s="304">
        <v>6867.6259</v>
      </c>
      <c r="R61" s="304">
        <v>1156764.413</v>
      </c>
      <c r="S61" s="304">
        <v>871</v>
      </c>
      <c r="T61" s="304">
        <v>4320.4956</v>
      </c>
      <c r="U61" s="304">
        <v>767987.748</v>
      </c>
      <c r="V61" s="304">
        <v>458</v>
      </c>
      <c r="W61" s="304">
        <v>3277.9303</v>
      </c>
      <c r="X61" s="304">
        <v>681299.3369999999</v>
      </c>
      <c r="Y61" s="304">
        <v>367</v>
      </c>
      <c r="Z61" s="304">
        <v>1612.5261</v>
      </c>
      <c r="AA61" s="304">
        <v>400615.74299999996</v>
      </c>
      <c r="AB61" s="304">
        <f aca="true" t="shared" si="3" ref="AB61:AM61">+AB6+AB8+AB10+AB12+AB14+AB16+AB18+AB20+AB22+AB24+AB26+AB28+AB30+AB32+AB34+AB36+AB38+AB40+AB42+AB44+AB46+AB48+AB50+AB52+AB54+AB56+AB58</f>
        <v>764</v>
      </c>
      <c r="AC61" s="304">
        <f t="shared" si="3"/>
        <v>4013.8556</v>
      </c>
      <c r="AD61" s="304">
        <f t="shared" si="3"/>
        <v>1102873.292</v>
      </c>
      <c r="AE61" s="304">
        <v>834</v>
      </c>
      <c r="AF61" s="304">
        <v>3133.5333</v>
      </c>
      <c r="AG61" s="304">
        <v>979233.47</v>
      </c>
      <c r="AH61" s="304">
        <f t="shared" si="3"/>
        <v>884</v>
      </c>
      <c r="AI61" s="304">
        <f t="shared" si="3"/>
        <v>4617.730879999999</v>
      </c>
      <c r="AJ61" s="304">
        <f t="shared" si="3"/>
        <v>923681.653</v>
      </c>
      <c r="AK61" s="304">
        <f t="shared" si="3"/>
        <v>826</v>
      </c>
      <c r="AL61" s="304">
        <f t="shared" si="3"/>
        <v>5343.0054</v>
      </c>
      <c r="AM61" s="400">
        <f t="shared" si="3"/>
        <v>815386.763</v>
      </c>
      <c r="AN61" s="304">
        <f t="shared" si="0"/>
        <v>9385</v>
      </c>
      <c r="AO61" s="304">
        <f t="shared" si="1"/>
        <v>43788.34616000001</v>
      </c>
      <c r="AP61" s="400">
        <f t="shared" si="2"/>
        <v>9449770.715</v>
      </c>
      <c r="AQ61" s="305" t="s">
        <v>23</v>
      </c>
      <c r="AR61" s="306"/>
      <c r="AS61" s="307" t="s">
        <v>0</v>
      </c>
      <c r="AT61" s="301"/>
    </row>
    <row r="62" spans="1:46" s="322" customFormat="1" ht="18.75">
      <c r="A62" s="484" t="s">
        <v>64</v>
      </c>
      <c r="B62" s="485" t="s">
        <v>64</v>
      </c>
      <c r="C62" s="389" t="s">
        <v>63</v>
      </c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86"/>
      <c r="AN62" s="311"/>
      <c r="AO62" s="311"/>
      <c r="AP62" s="386"/>
      <c r="AQ62" s="312" t="s">
        <v>63</v>
      </c>
      <c r="AR62" s="492" t="s">
        <v>64</v>
      </c>
      <c r="AS62" s="493"/>
      <c r="AT62" s="301"/>
    </row>
    <row r="63" spans="1:46" s="322" customFormat="1" ht="18.75">
      <c r="A63" s="364"/>
      <c r="B63" s="314"/>
      <c r="C63" s="365" t="s">
        <v>24</v>
      </c>
      <c r="D63" s="317">
        <v>29</v>
      </c>
      <c r="E63" s="317">
        <v>5677.067</v>
      </c>
      <c r="F63" s="317">
        <v>451914.715</v>
      </c>
      <c r="G63" s="317">
        <f>+G7+G9+G11+G13+G15+G17+G19+G21+G23+G25+G27+G29+G31+G33+G35+G37+G39+G41+G43+G45+G47+G49+G51+G53+G55+G57+G60</f>
        <v>34</v>
      </c>
      <c r="H63" s="317">
        <f>+H7+H9+H11+H13+H15+H17+H19+H21+H23+H25+H27+H29+H31+H33+H35+H37+H39+H41+H43+H45+H47+H49+H51+H53+H55+H57+H60</f>
        <v>7007.148</v>
      </c>
      <c r="I63" s="317">
        <f>+I7+I9+I11+I13+I15+I17+I19+I21+I23+I25+I27+I29+I31+I33+I35+I37+I39+I41+I43+I45+I47+I49+I51+I53+I55+I57+I60</f>
        <v>529822.728</v>
      </c>
      <c r="J63" s="317">
        <v>16</v>
      </c>
      <c r="K63" s="317">
        <v>3587.48</v>
      </c>
      <c r="L63" s="317">
        <v>255652.955</v>
      </c>
      <c r="M63" s="317">
        <v>31</v>
      </c>
      <c r="N63" s="317">
        <v>35.912</v>
      </c>
      <c r="O63" s="317">
        <v>18026.837</v>
      </c>
      <c r="P63" s="317">
        <v>112</v>
      </c>
      <c r="Q63" s="317">
        <v>2298.08</v>
      </c>
      <c r="R63" s="317">
        <v>392957.86699999997</v>
      </c>
      <c r="S63" s="317">
        <v>108</v>
      </c>
      <c r="T63" s="317">
        <v>6293.327</v>
      </c>
      <c r="U63" s="317">
        <v>582777.3759999999</v>
      </c>
      <c r="V63" s="317">
        <v>118</v>
      </c>
      <c r="W63" s="317">
        <v>9611.057</v>
      </c>
      <c r="X63" s="317">
        <v>1138105.331</v>
      </c>
      <c r="Y63" s="317">
        <v>17</v>
      </c>
      <c r="Z63" s="317">
        <v>664.688</v>
      </c>
      <c r="AA63" s="317">
        <v>207477.964</v>
      </c>
      <c r="AB63" s="317">
        <f aca="true" t="shared" si="4" ref="AB63:AM63">+AB7+AB9+AB11+AB13+AB15+AB17+AB19+AB21+AB23+AB25+AB27+AB29+AB31+AB33+AB35+AB37+AB39+AB41+AB43+AB45+AB47+AB49+AB51+AB53+AB55+AB57+AB60</f>
        <v>12</v>
      </c>
      <c r="AC63" s="317">
        <f t="shared" si="4"/>
        <v>440.351</v>
      </c>
      <c r="AD63" s="317">
        <f t="shared" si="4"/>
        <v>81464.039</v>
      </c>
      <c r="AE63" s="317">
        <v>24</v>
      </c>
      <c r="AF63" s="317">
        <v>4405.313</v>
      </c>
      <c r="AG63" s="317">
        <v>321984.768</v>
      </c>
      <c r="AH63" s="317">
        <f t="shared" si="4"/>
        <v>56</v>
      </c>
      <c r="AI63" s="317">
        <f t="shared" si="4"/>
        <v>10063.084</v>
      </c>
      <c r="AJ63" s="317">
        <f t="shared" si="4"/>
        <v>817479.447</v>
      </c>
      <c r="AK63" s="317">
        <f t="shared" si="4"/>
        <v>49</v>
      </c>
      <c r="AL63" s="317">
        <f t="shared" si="4"/>
        <v>9502.567</v>
      </c>
      <c r="AM63" s="387">
        <f t="shared" si="4"/>
        <v>854072.403</v>
      </c>
      <c r="AN63" s="317">
        <f t="shared" si="0"/>
        <v>606</v>
      </c>
      <c r="AO63" s="317">
        <f t="shared" si="1"/>
        <v>59586.07400000001</v>
      </c>
      <c r="AP63" s="387">
        <f t="shared" si="2"/>
        <v>5651736.430000001</v>
      </c>
      <c r="AQ63" s="318" t="s">
        <v>24</v>
      </c>
      <c r="AR63" s="319"/>
      <c r="AS63" s="320"/>
      <c r="AT63" s="301"/>
    </row>
    <row r="64" spans="1:46" s="77" customFormat="1" ht="18.75">
      <c r="A64" s="161" t="s">
        <v>65</v>
      </c>
      <c r="B64" s="454" t="s">
        <v>66</v>
      </c>
      <c r="C64" s="74" t="s">
        <v>23</v>
      </c>
      <c r="D64" s="7">
        <v>2194</v>
      </c>
      <c r="E64" s="7">
        <v>270.67944</v>
      </c>
      <c r="F64" s="7">
        <v>140560.583</v>
      </c>
      <c r="G64" s="7">
        <v>1737</v>
      </c>
      <c r="H64" s="7">
        <v>97.4974</v>
      </c>
      <c r="I64" s="7">
        <v>77137.195</v>
      </c>
      <c r="J64" s="7">
        <v>1891</v>
      </c>
      <c r="K64" s="7">
        <v>181.98168</v>
      </c>
      <c r="L64" s="7">
        <v>177394.381</v>
      </c>
      <c r="M64" s="7">
        <v>2107</v>
      </c>
      <c r="N64" s="7">
        <v>464.5201</v>
      </c>
      <c r="O64" s="7">
        <v>381535.499</v>
      </c>
      <c r="P64" s="7">
        <v>3697</v>
      </c>
      <c r="Q64" s="7">
        <v>1044.1286</v>
      </c>
      <c r="R64" s="7">
        <v>574014.136</v>
      </c>
      <c r="S64" s="7">
        <v>4925</v>
      </c>
      <c r="T64" s="7">
        <v>2372.94301</v>
      </c>
      <c r="U64" s="7">
        <v>1415003.433</v>
      </c>
      <c r="V64" s="7">
        <v>4348</v>
      </c>
      <c r="W64" s="7">
        <v>1916.2537</v>
      </c>
      <c r="X64" s="7">
        <v>965042.831</v>
      </c>
      <c r="Y64" s="7">
        <v>2905</v>
      </c>
      <c r="Z64" s="7">
        <v>221.2887</v>
      </c>
      <c r="AA64" s="7">
        <v>148479.034</v>
      </c>
      <c r="AB64" s="7">
        <v>3487</v>
      </c>
      <c r="AC64" s="7">
        <v>365.9956</v>
      </c>
      <c r="AD64" s="7">
        <v>215799.427</v>
      </c>
      <c r="AE64" s="7">
        <v>5090</v>
      </c>
      <c r="AF64" s="7">
        <v>1202.643</v>
      </c>
      <c r="AG64" s="7">
        <v>874669.236</v>
      </c>
      <c r="AH64" s="7">
        <v>4718</v>
      </c>
      <c r="AI64" s="7">
        <v>618.29174</v>
      </c>
      <c r="AJ64" s="7">
        <v>448498.588</v>
      </c>
      <c r="AK64" s="7">
        <v>3144</v>
      </c>
      <c r="AL64" s="7">
        <v>298.5826</v>
      </c>
      <c r="AM64" s="114">
        <v>233896.752</v>
      </c>
      <c r="AN64" s="311">
        <f>+D64+G64+J64+M64+P64+S64+V64+Y64+AB64+AE64+AH64+AK64</f>
        <v>40243</v>
      </c>
      <c r="AO64" s="311">
        <f aca="true" t="shared" si="5" ref="AO64:AP70">+E64+H64+K64+N64+Q64+T64+W64+Z64+AC64+AF64+AI64+AL64</f>
        <v>9054.80557</v>
      </c>
      <c r="AP64" s="386">
        <f t="shared" si="5"/>
        <v>5652031.095000001</v>
      </c>
      <c r="AQ64" s="254" t="s">
        <v>23</v>
      </c>
      <c r="AR64" s="454" t="s">
        <v>66</v>
      </c>
      <c r="AS64" s="274" t="s">
        <v>65</v>
      </c>
      <c r="AT64" s="76"/>
    </row>
    <row r="65" spans="1:46" s="77" customFormat="1" ht="18.75">
      <c r="A65" s="161"/>
      <c r="B65" s="455"/>
      <c r="C65" s="146" t="s">
        <v>24</v>
      </c>
      <c r="D65" s="6">
        <v>20</v>
      </c>
      <c r="E65" s="6">
        <v>42.7279</v>
      </c>
      <c r="F65" s="6">
        <v>16303.716</v>
      </c>
      <c r="G65" s="6">
        <v>11</v>
      </c>
      <c r="H65" s="6">
        <v>8.6883</v>
      </c>
      <c r="I65" s="6">
        <v>2375.881</v>
      </c>
      <c r="J65" s="6">
        <v>18</v>
      </c>
      <c r="K65" s="6">
        <v>2.6952</v>
      </c>
      <c r="L65" s="6">
        <v>392.831</v>
      </c>
      <c r="M65" s="6">
        <v>26</v>
      </c>
      <c r="N65" s="6">
        <v>9.6019</v>
      </c>
      <c r="O65" s="6">
        <v>1490.65</v>
      </c>
      <c r="P65" s="6">
        <v>28</v>
      </c>
      <c r="Q65" s="6">
        <v>14.4765</v>
      </c>
      <c r="R65" s="6">
        <v>2906.504</v>
      </c>
      <c r="S65" s="6">
        <v>42</v>
      </c>
      <c r="T65" s="6">
        <v>37.5631</v>
      </c>
      <c r="U65" s="6">
        <v>10347.347</v>
      </c>
      <c r="V65" s="6">
        <v>9</v>
      </c>
      <c r="W65" s="6">
        <v>20.5457</v>
      </c>
      <c r="X65" s="6">
        <v>7305.003</v>
      </c>
      <c r="Y65" s="6">
        <v>6</v>
      </c>
      <c r="Z65" s="6">
        <v>17.7389</v>
      </c>
      <c r="AA65" s="6">
        <v>7756.487</v>
      </c>
      <c r="AB65" s="6">
        <v>23</v>
      </c>
      <c r="AC65" s="6">
        <v>22.7809</v>
      </c>
      <c r="AD65" s="6">
        <v>7448.888</v>
      </c>
      <c r="AE65" s="6">
        <v>24</v>
      </c>
      <c r="AF65" s="6">
        <v>24.4622</v>
      </c>
      <c r="AG65" s="6">
        <v>10591.657</v>
      </c>
      <c r="AH65" s="6">
        <v>15</v>
      </c>
      <c r="AI65" s="6">
        <v>14.6368</v>
      </c>
      <c r="AJ65" s="6">
        <v>7167.734</v>
      </c>
      <c r="AK65" s="6">
        <v>11</v>
      </c>
      <c r="AL65" s="6">
        <v>11.5716</v>
      </c>
      <c r="AM65" s="116">
        <v>4545.321</v>
      </c>
      <c r="AN65" s="317">
        <f>+D65+G65+J65+M65+P65+S65+V65+Y65+AB65+AE65+AH65+AK65</f>
        <v>233</v>
      </c>
      <c r="AO65" s="317">
        <f t="shared" si="5"/>
        <v>227.48899999999998</v>
      </c>
      <c r="AP65" s="387">
        <f t="shared" si="5"/>
        <v>78632.019</v>
      </c>
      <c r="AQ65" s="253" t="s">
        <v>24</v>
      </c>
      <c r="AR65" s="455"/>
      <c r="AS65" s="163"/>
      <c r="AT65" s="76"/>
    </row>
    <row r="66" spans="1:46" s="77" customFormat="1" ht="18.75">
      <c r="A66" s="161" t="s">
        <v>67</v>
      </c>
      <c r="B66" s="454" t="s">
        <v>68</v>
      </c>
      <c r="C66" s="74" t="s">
        <v>23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114"/>
      <c r="AN66" s="311">
        <f>+D66+G66+M66+P66+S66+V66+Y66+AB66+AE66+AH66+AK66</f>
        <v>0</v>
      </c>
      <c r="AO66" s="311">
        <f t="shared" si="5"/>
        <v>0</v>
      </c>
      <c r="AP66" s="386">
        <f t="shared" si="5"/>
        <v>0</v>
      </c>
      <c r="AQ66" s="232" t="s">
        <v>23</v>
      </c>
      <c r="AR66" s="454" t="s">
        <v>68</v>
      </c>
      <c r="AS66" s="163" t="s">
        <v>67</v>
      </c>
      <c r="AT66" s="76"/>
    </row>
    <row r="67" spans="1:46" s="77" customFormat="1" ht="18.75">
      <c r="A67" s="164" t="s">
        <v>49</v>
      </c>
      <c r="B67" s="455"/>
      <c r="C67" s="146" t="s">
        <v>24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116"/>
      <c r="AN67" s="317">
        <f>+D67+G67+M67+P67+S67+V67+Y67+AB67+AE67+AH67+AK67</f>
        <v>0</v>
      </c>
      <c r="AO67" s="317">
        <f t="shared" si="5"/>
        <v>0</v>
      </c>
      <c r="AP67" s="387">
        <f t="shared" si="5"/>
        <v>0</v>
      </c>
      <c r="AQ67" s="165" t="s">
        <v>24</v>
      </c>
      <c r="AR67" s="455"/>
      <c r="AS67" s="166" t="s">
        <v>49</v>
      </c>
      <c r="AT67" s="76"/>
    </row>
    <row r="68" spans="1:46" s="322" customFormat="1" ht="18.75">
      <c r="A68" s="450" t="s">
        <v>103</v>
      </c>
      <c r="B68" s="451"/>
      <c r="C68" s="378" t="s">
        <v>23</v>
      </c>
      <c r="D68" s="311">
        <v>2791</v>
      </c>
      <c r="E68" s="311">
        <v>4066.6903399999997</v>
      </c>
      <c r="F68" s="311">
        <v>842609.754</v>
      </c>
      <c r="G68" s="311">
        <f>+G61+G64+G66</f>
        <v>2290</v>
      </c>
      <c r="H68" s="311">
        <f>+H61+H64+H66</f>
        <v>2049.6992</v>
      </c>
      <c r="I68" s="311">
        <f>+I61+I64+I66</f>
        <v>535504.659</v>
      </c>
      <c r="J68" s="311">
        <v>2402</v>
      </c>
      <c r="K68" s="311">
        <v>2020.9664599999999</v>
      </c>
      <c r="L68" s="311">
        <v>687772.191</v>
      </c>
      <c r="M68" s="311">
        <v>3380</v>
      </c>
      <c r="N68" s="311">
        <v>3478.9657</v>
      </c>
      <c r="O68" s="311">
        <v>1332669.35</v>
      </c>
      <c r="P68" s="311">
        <v>5144</v>
      </c>
      <c r="Q68" s="311">
        <v>7911.7545</v>
      </c>
      <c r="R68" s="311">
        <v>1730778.549</v>
      </c>
      <c r="S68" s="311">
        <v>5796</v>
      </c>
      <c r="T68" s="311">
        <v>6693.43861</v>
      </c>
      <c r="U68" s="311">
        <v>2182991.181</v>
      </c>
      <c r="V68" s="311">
        <v>4806</v>
      </c>
      <c r="W68" s="311">
        <v>5194.184</v>
      </c>
      <c r="X68" s="311">
        <v>1646342.168</v>
      </c>
      <c r="Y68" s="311">
        <v>3272</v>
      </c>
      <c r="Z68" s="311">
        <v>1833.8148</v>
      </c>
      <c r="AA68" s="311">
        <v>549094.777</v>
      </c>
      <c r="AB68" s="311">
        <f aca="true" t="shared" si="6" ref="AB68:AN68">+AB61+AB64+AB66</f>
        <v>4251</v>
      </c>
      <c r="AC68" s="311">
        <f t="shared" si="6"/>
        <v>4379.8512</v>
      </c>
      <c r="AD68" s="311">
        <f t="shared" si="6"/>
        <v>1318672.7189999998</v>
      </c>
      <c r="AE68" s="311">
        <v>5924</v>
      </c>
      <c r="AF68" s="311">
        <v>4336.1763</v>
      </c>
      <c r="AG68" s="311">
        <v>1853902.706</v>
      </c>
      <c r="AH68" s="311">
        <f t="shared" si="6"/>
        <v>5602</v>
      </c>
      <c r="AI68" s="311">
        <f t="shared" si="6"/>
        <v>5236.022619999999</v>
      </c>
      <c r="AJ68" s="311">
        <f t="shared" si="6"/>
        <v>1372180.241</v>
      </c>
      <c r="AK68" s="311">
        <f t="shared" si="6"/>
        <v>3970</v>
      </c>
      <c r="AL68" s="311">
        <f t="shared" si="6"/>
        <v>5641.588</v>
      </c>
      <c r="AM68" s="386">
        <f t="shared" si="6"/>
        <v>1049283.5150000001</v>
      </c>
      <c r="AN68" s="311">
        <f t="shared" si="6"/>
        <v>49628</v>
      </c>
      <c r="AO68" s="311">
        <f t="shared" si="5"/>
        <v>52843.15173</v>
      </c>
      <c r="AP68" s="386">
        <f t="shared" si="5"/>
        <v>15101801.810000002</v>
      </c>
      <c r="AQ68" s="305" t="s">
        <v>23</v>
      </c>
      <c r="AR68" s="459" t="s">
        <v>76</v>
      </c>
      <c r="AS68" s="460"/>
      <c r="AT68" s="301"/>
    </row>
    <row r="69" spans="1:46" s="322" customFormat="1" ht="18.75">
      <c r="A69" s="452"/>
      <c r="B69" s="453"/>
      <c r="C69" s="380" t="s">
        <v>24</v>
      </c>
      <c r="D69" s="317">
        <v>49</v>
      </c>
      <c r="E69" s="317">
        <v>5719.7949</v>
      </c>
      <c r="F69" s="317">
        <v>468218.43100000004</v>
      </c>
      <c r="G69" s="317">
        <f>+G63+G65+G67</f>
        <v>45</v>
      </c>
      <c r="H69" s="317">
        <f>+H63+H65+H67</f>
        <v>7015.8363</v>
      </c>
      <c r="I69" s="317">
        <f>+I63+I65+I67</f>
        <v>532198.609</v>
      </c>
      <c r="J69" s="317">
        <v>34</v>
      </c>
      <c r="K69" s="317">
        <v>3590.1752</v>
      </c>
      <c r="L69" s="317">
        <v>256045.786</v>
      </c>
      <c r="M69" s="317">
        <v>57</v>
      </c>
      <c r="N69" s="317">
        <v>45.5139</v>
      </c>
      <c r="O69" s="317">
        <v>19517.487</v>
      </c>
      <c r="P69" s="317">
        <v>140</v>
      </c>
      <c r="Q69" s="317">
        <v>2312.5565</v>
      </c>
      <c r="R69" s="317">
        <v>395864.371</v>
      </c>
      <c r="S69" s="317">
        <v>150</v>
      </c>
      <c r="T69" s="317">
        <v>6330.8901000000005</v>
      </c>
      <c r="U69" s="317">
        <v>593124.7229999999</v>
      </c>
      <c r="V69" s="317">
        <v>127</v>
      </c>
      <c r="W69" s="317">
        <v>9631.602700000001</v>
      </c>
      <c r="X69" s="317">
        <v>1145410.334</v>
      </c>
      <c r="Y69" s="317">
        <v>23</v>
      </c>
      <c r="Z69" s="317">
        <v>682.4268999999999</v>
      </c>
      <c r="AA69" s="317">
        <v>215234.451</v>
      </c>
      <c r="AB69" s="317">
        <f>+AB63+AB65+AB67</f>
        <v>35</v>
      </c>
      <c r="AC69" s="317">
        <f>+AC63+AC65+AC67</f>
        <v>463.1319</v>
      </c>
      <c r="AD69" s="317">
        <f>+AD63+AD65+AD67</f>
        <v>88912.92700000001</v>
      </c>
      <c r="AE69" s="317">
        <v>48</v>
      </c>
      <c r="AF69" s="317">
        <v>4429.7752</v>
      </c>
      <c r="AG69" s="317">
        <v>332576.425</v>
      </c>
      <c r="AH69" s="317">
        <f aca="true" t="shared" si="7" ref="AH69:AN69">+AH63+AH65+AH67</f>
        <v>71</v>
      </c>
      <c r="AI69" s="317">
        <f t="shared" si="7"/>
        <v>10077.720800000001</v>
      </c>
      <c r="AJ69" s="317">
        <f t="shared" si="7"/>
        <v>824647.1810000001</v>
      </c>
      <c r="AK69" s="317">
        <f t="shared" si="7"/>
        <v>60</v>
      </c>
      <c r="AL69" s="317">
        <f t="shared" si="7"/>
        <v>9514.138599999998</v>
      </c>
      <c r="AM69" s="387">
        <f t="shared" si="7"/>
        <v>858617.724</v>
      </c>
      <c r="AN69" s="317">
        <f t="shared" si="7"/>
        <v>839</v>
      </c>
      <c r="AO69" s="317">
        <f t="shared" si="5"/>
        <v>59813.562999999995</v>
      </c>
      <c r="AP69" s="387">
        <f t="shared" si="5"/>
        <v>5730368.449000001</v>
      </c>
      <c r="AQ69" s="318" t="s">
        <v>24</v>
      </c>
      <c r="AR69" s="461"/>
      <c r="AS69" s="462"/>
      <c r="AT69" s="301"/>
    </row>
    <row r="70" spans="1:46" s="77" customFormat="1" ht="19.5" thickBot="1">
      <c r="A70" s="508" t="s">
        <v>96</v>
      </c>
      <c r="B70" s="509" t="s">
        <v>69</v>
      </c>
      <c r="C70" s="76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119"/>
      <c r="AN70" s="325">
        <f>+D70+G70+J70+M70+P70+S70+V70+Y70+AB70+AE70+AH70+AK70</f>
        <v>0</v>
      </c>
      <c r="AO70" s="325">
        <f>+E70+H70+K70+N70+Q70+T70+W70+Z70+AC70+AF70+AI70+AL70</f>
        <v>0</v>
      </c>
      <c r="AP70" s="432">
        <f t="shared" si="5"/>
        <v>0</v>
      </c>
      <c r="AQ70" s="513" t="s">
        <v>96</v>
      </c>
      <c r="AR70" s="514" t="s">
        <v>69</v>
      </c>
      <c r="AS70" s="515"/>
      <c r="AT70" s="76"/>
    </row>
    <row r="71" spans="1:46" s="322" customFormat="1" ht="19.5" thickBot="1">
      <c r="A71" s="506" t="s">
        <v>98</v>
      </c>
      <c r="B71" s="507" t="s">
        <v>70</v>
      </c>
      <c r="C71" s="436"/>
      <c r="D71" s="325">
        <v>2840</v>
      </c>
      <c r="E71" s="325">
        <v>9786.48524</v>
      </c>
      <c r="F71" s="325">
        <v>1310828.185</v>
      </c>
      <c r="G71" s="325">
        <f>G68+G69</f>
        <v>2335</v>
      </c>
      <c r="H71" s="325">
        <f>H68+H69</f>
        <v>9065.5355</v>
      </c>
      <c r="I71" s="325">
        <f>I68+I69</f>
        <v>1067703.2680000002</v>
      </c>
      <c r="J71" s="325">
        <v>2436</v>
      </c>
      <c r="K71" s="325">
        <v>5611.14166</v>
      </c>
      <c r="L71" s="325">
        <v>943817.977</v>
      </c>
      <c r="M71" s="325">
        <v>3437</v>
      </c>
      <c r="N71" s="325">
        <v>3524.4796</v>
      </c>
      <c r="O71" s="325">
        <v>1352186.837</v>
      </c>
      <c r="P71" s="325">
        <f aca="true" t="shared" si="8" ref="P71:U71">P68+P69+P70</f>
        <v>5284</v>
      </c>
      <c r="Q71" s="325">
        <f t="shared" si="8"/>
        <v>10224.311</v>
      </c>
      <c r="R71" s="325">
        <f t="shared" si="8"/>
        <v>2126642.92</v>
      </c>
      <c r="S71" s="325">
        <f t="shared" si="8"/>
        <v>5946</v>
      </c>
      <c r="T71" s="325">
        <f t="shared" si="8"/>
        <v>13024.328710000002</v>
      </c>
      <c r="U71" s="325">
        <f t="shared" si="8"/>
        <v>2776115.9039999996</v>
      </c>
      <c r="V71" s="325">
        <f>V68+V69+V70</f>
        <v>4933</v>
      </c>
      <c r="W71" s="325">
        <f>W68+W69+W70</f>
        <v>14825.7867</v>
      </c>
      <c r="X71" s="325">
        <f>X68+X69+X70</f>
        <v>2791752.5020000003</v>
      </c>
      <c r="Y71" s="325">
        <f aca="true" t="shared" si="9" ref="Y71:AM71">Y68+Y69</f>
        <v>3295</v>
      </c>
      <c r="Z71" s="325">
        <f t="shared" si="9"/>
        <v>2516.2417</v>
      </c>
      <c r="AA71" s="325">
        <f t="shared" si="9"/>
        <v>764329.228</v>
      </c>
      <c r="AB71" s="325">
        <f t="shared" si="9"/>
        <v>4286</v>
      </c>
      <c r="AC71" s="325">
        <f t="shared" si="9"/>
        <v>4842.9831</v>
      </c>
      <c r="AD71" s="325">
        <f t="shared" si="9"/>
        <v>1407585.6459999997</v>
      </c>
      <c r="AE71" s="325">
        <f t="shared" si="9"/>
        <v>5972</v>
      </c>
      <c r="AF71" s="325">
        <f t="shared" si="9"/>
        <v>8765.9515</v>
      </c>
      <c r="AG71" s="325">
        <f t="shared" si="9"/>
        <v>2186479.131</v>
      </c>
      <c r="AH71" s="325">
        <f t="shared" si="9"/>
        <v>5673</v>
      </c>
      <c r="AI71" s="325">
        <f t="shared" si="9"/>
        <v>15313.743419999999</v>
      </c>
      <c r="AJ71" s="325">
        <f t="shared" si="9"/>
        <v>2196827.4220000003</v>
      </c>
      <c r="AK71" s="325">
        <f t="shared" si="9"/>
        <v>4030</v>
      </c>
      <c r="AL71" s="325">
        <f t="shared" si="9"/>
        <v>15155.726599999998</v>
      </c>
      <c r="AM71" s="432">
        <f t="shared" si="9"/>
        <v>1907901.239</v>
      </c>
      <c r="AN71" s="325">
        <f>+D71+G71+J71+M71+P71+S71+V71+Y71+AB71+AE71+AH71+AK71</f>
        <v>50467</v>
      </c>
      <c r="AO71" s="325">
        <f>+E71+H71+K71+N71+Q71+T71+W71+Z71+AC71+AF71+AI71+AL71</f>
        <v>112656.71472999999</v>
      </c>
      <c r="AP71" s="432">
        <f>+F71+I71+L71+O71+R71+U71+X71+AA71+AD71+AG71+AJ71+AM71</f>
        <v>20832170.259000003</v>
      </c>
      <c r="AQ71" s="510" t="s">
        <v>98</v>
      </c>
      <c r="AR71" s="511" t="s">
        <v>70</v>
      </c>
      <c r="AS71" s="512" t="s">
        <v>0</v>
      </c>
      <c r="AT71" s="301"/>
    </row>
    <row r="72" spans="4:44" s="77" customFormat="1" ht="18.75"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72"/>
      <c r="P72" s="277"/>
      <c r="Q72" s="277"/>
      <c r="R72" s="277"/>
      <c r="S72" s="106"/>
      <c r="T72" s="106"/>
      <c r="U72" s="108"/>
      <c r="V72" s="153"/>
      <c r="W72" s="153"/>
      <c r="X72" s="159" t="s">
        <v>86</v>
      </c>
      <c r="Y72" s="153"/>
      <c r="Z72" s="153"/>
      <c r="AA72" s="153"/>
      <c r="AB72" s="153"/>
      <c r="AC72" s="153"/>
      <c r="AD72" s="153"/>
      <c r="AE72" s="153"/>
      <c r="AF72" s="153"/>
      <c r="AG72" s="153"/>
      <c r="AH72" s="106"/>
      <c r="AI72" s="106"/>
      <c r="AJ72" s="107"/>
      <c r="AK72" s="153"/>
      <c r="AL72" s="153"/>
      <c r="AM72" s="153"/>
      <c r="AN72" s="334"/>
      <c r="AO72" s="326"/>
      <c r="AP72" s="326"/>
      <c r="AR72" s="159" t="s">
        <v>86</v>
      </c>
    </row>
    <row r="73" spans="4:42" s="77" customFormat="1" ht="18.75">
      <c r="D73" s="153"/>
      <c r="E73" s="153"/>
      <c r="F73" s="153"/>
      <c r="G73" s="153"/>
      <c r="H73" s="153"/>
      <c r="I73" s="153"/>
      <c r="J73" s="153"/>
      <c r="K73" s="153"/>
      <c r="L73" s="153"/>
      <c r="M73" s="72"/>
      <c r="N73" s="153"/>
      <c r="O73" s="72"/>
      <c r="P73" s="277"/>
      <c r="Q73" s="277"/>
      <c r="R73" s="277"/>
      <c r="S73" s="106"/>
      <c r="T73" s="106"/>
      <c r="U73" s="106"/>
      <c r="V73" s="173"/>
      <c r="W73" s="174"/>
      <c r="X73" s="174"/>
      <c r="Y73" s="153"/>
      <c r="Z73" s="153"/>
      <c r="AA73" s="153"/>
      <c r="AB73" s="153"/>
      <c r="AC73" s="153"/>
      <c r="AD73" s="153"/>
      <c r="AE73" s="153"/>
      <c r="AF73" s="153"/>
      <c r="AG73" s="72"/>
      <c r="AH73" s="106"/>
      <c r="AI73" s="106"/>
      <c r="AJ73" s="107"/>
      <c r="AK73" s="153"/>
      <c r="AL73" s="153"/>
      <c r="AM73" s="153"/>
      <c r="AN73" s="326"/>
      <c r="AO73" s="326"/>
      <c r="AP73" s="326"/>
    </row>
    <row r="74" spans="13:38" ht="18.75">
      <c r="M74" s="3"/>
      <c r="O74" s="3"/>
      <c r="P74" s="87"/>
      <c r="Q74" s="87"/>
      <c r="R74" s="87"/>
      <c r="S74" s="28"/>
      <c r="T74" s="28"/>
      <c r="AG74" s="3"/>
      <c r="AH74" s="3"/>
      <c r="AI74" s="3"/>
      <c r="AJ74" s="3"/>
      <c r="AK74" s="3"/>
      <c r="AL74" s="3"/>
    </row>
    <row r="75" spans="13:38" ht="18.75">
      <c r="M75" s="3"/>
      <c r="O75" s="3"/>
      <c r="P75" s="87"/>
      <c r="Q75" s="87"/>
      <c r="R75" s="87"/>
      <c r="S75" s="28"/>
      <c r="AG75" s="3"/>
      <c r="AH75" s="3"/>
      <c r="AI75" s="3"/>
      <c r="AJ75" s="3"/>
      <c r="AK75" s="3"/>
      <c r="AL75" s="3"/>
    </row>
    <row r="76" spans="13:36" ht="18.75">
      <c r="M76" s="3"/>
      <c r="P76" s="87"/>
      <c r="Q76" s="87"/>
      <c r="R76" s="87"/>
      <c r="S76" s="28"/>
      <c r="AG76" s="3"/>
      <c r="AH76" s="3"/>
      <c r="AJ76" s="3"/>
    </row>
    <row r="77" spans="13:36" ht="18.75">
      <c r="M77" s="3"/>
      <c r="P77" s="87"/>
      <c r="Q77" s="87"/>
      <c r="R77" s="87"/>
      <c r="S77" s="28"/>
      <c r="AG77" s="3"/>
      <c r="AH77" s="3"/>
      <c r="AJ77" s="3"/>
    </row>
    <row r="78" spans="13:36" ht="18.75">
      <c r="M78" s="3"/>
      <c r="P78" s="87"/>
      <c r="Q78" s="87"/>
      <c r="R78" s="87"/>
      <c r="S78" s="28"/>
      <c r="AH78" s="3"/>
      <c r="AJ78" s="3"/>
    </row>
    <row r="79" spans="13:19" ht="18.75">
      <c r="M79" s="3"/>
      <c r="P79" s="87"/>
      <c r="Q79" s="87"/>
      <c r="R79" s="87"/>
      <c r="S79" s="28"/>
    </row>
    <row r="80" spans="13:19" ht="18.75">
      <c r="M80" s="3"/>
      <c r="P80" s="87"/>
      <c r="Q80" s="87"/>
      <c r="R80" s="87"/>
      <c r="S80" s="28"/>
    </row>
    <row r="81" spans="13:19" ht="18.75">
      <c r="M81" s="3"/>
      <c r="P81" s="87"/>
      <c r="Q81" s="87"/>
      <c r="R81" s="87"/>
      <c r="S81" s="28"/>
    </row>
    <row r="82" spans="13:19" ht="18.75">
      <c r="M82" s="3"/>
      <c r="P82" s="87"/>
      <c r="Q82" s="87"/>
      <c r="R82" s="87"/>
      <c r="S82" s="28"/>
    </row>
    <row r="83" spans="13:19" ht="18.75">
      <c r="M83" s="3"/>
      <c r="P83" s="87"/>
      <c r="Q83" s="87"/>
      <c r="R83" s="87"/>
      <c r="S83" s="28"/>
    </row>
    <row r="84" spans="13:19" ht="18.75">
      <c r="M84" s="3"/>
      <c r="P84" s="87"/>
      <c r="Q84" s="87"/>
      <c r="R84" s="87"/>
      <c r="S84" s="28"/>
    </row>
    <row r="85" spans="13:19" ht="18.75">
      <c r="M85" s="3"/>
      <c r="P85" s="87"/>
      <c r="Q85" s="87"/>
      <c r="R85" s="87"/>
      <c r="S85" s="28"/>
    </row>
    <row r="86" spans="3:19" ht="18.75">
      <c r="C86" s="20"/>
      <c r="D86" s="3"/>
      <c r="M86" s="3"/>
      <c r="P86" s="87"/>
      <c r="Q86" s="87"/>
      <c r="R86" s="87"/>
      <c r="S86" s="28"/>
    </row>
    <row r="87" spans="3:19" ht="18.75">
      <c r="C87" s="20"/>
      <c r="D87" s="3"/>
      <c r="M87" s="3"/>
      <c r="P87" s="87"/>
      <c r="Q87" s="87"/>
      <c r="R87" s="87"/>
      <c r="S87" s="28"/>
    </row>
    <row r="88" spans="3:19" ht="18.75">
      <c r="C88" s="20"/>
      <c r="D88" s="3"/>
      <c r="M88" s="3"/>
      <c r="P88" s="87"/>
      <c r="Q88" s="87"/>
      <c r="R88" s="87"/>
      <c r="S88" s="28"/>
    </row>
    <row r="89" spans="3:19" ht="18.75">
      <c r="C89" s="20"/>
      <c r="D89" s="3"/>
      <c r="M89" s="3"/>
      <c r="P89" s="87"/>
      <c r="Q89" s="87"/>
      <c r="R89" s="87"/>
      <c r="S89" s="28"/>
    </row>
    <row r="90" spans="3:19" ht="18.75">
      <c r="C90" s="20"/>
      <c r="D90" s="3"/>
      <c r="M90" s="3"/>
      <c r="P90" s="87"/>
      <c r="Q90" s="87"/>
      <c r="R90" s="87"/>
      <c r="S90" s="28"/>
    </row>
    <row r="91" spans="3:19" ht="18.75">
      <c r="C91" s="20"/>
      <c r="D91" s="3"/>
      <c r="M91" s="3"/>
      <c r="P91" s="87"/>
      <c r="Q91" s="87"/>
      <c r="R91" s="87"/>
      <c r="S91" s="28"/>
    </row>
    <row r="92" spans="3:19" ht="18.75">
      <c r="C92" s="20"/>
      <c r="D92" s="3"/>
      <c r="M92" s="3"/>
      <c r="P92" s="87"/>
      <c r="Q92" s="87"/>
      <c r="R92" s="87"/>
      <c r="S92" s="28"/>
    </row>
    <row r="93" spans="3:19" ht="18.75">
      <c r="C93" s="20"/>
      <c r="D93" s="3"/>
      <c r="M93" s="3"/>
      <c r="P93" s="87"/>
      <c r="Q93" s="87"/>
      <c r="R93" s="87"/>
      <c r="S93" s="28"/>
    </row>
    <row r="94" spans="3:18" ht="18.75">
      <c r="C94" s="20"/>
      <c r="D94" s="3"/>
      <c r="M94" s="3"/>
      <c r="P94" s="87"/>
      <c r="Q94" s="87"/>
      <c r="R94" s="87"/>
    </row>
    <row r="95" spans="3:18" ht="18.75">
      <c r="C95" s="20"/>
      <c r="D95" s="3"/>
      <c r="M95" s="3"/>
      <c r="P95" s="3"/>
      <c r="Q95" s="3"/>
      <c r="R95" s="3"/>
    </row>
    <row r="96" spans="3:16" ht="18.75">
      <c r="C96" s="20"/>
      <c r="D96" s="3"/>
      <c r="M96" s="3"/>
      <c r="P96" s="3"/>
    </row>
    <row r="97" spans="3:13" ht="18.75">
      <c r="C97" s="20"/>
      <c r="D97" s="3"/>
      <c r="M97" s="3"/>
    </row>
    <row r="98" ht="18.75">
      <c r="M98" s="3"/>
    </row>
    <row r="99" ht="18.75">
      <c r="M99" s="3"/>
    </row>
    <row r="100" ht="18.75">
      <c r="M100" s="3"/>
    </row>
    <row r="101" ht="18.75">
      <c r="M101" s="3"/>
    </row>
  </sheetData>
  <sheetProtection/>
  <mergeCells count="67">
    <mergeCell ref="B24:B25"/>
    <mergeCell ref="B18:B19"/>
    <mergeCell ref="B54:B55"/>
    <mergeCell ref="A56:B57"/>
    <mergeCell ref="B34:B35"/>
    <mergeCell ref="B36:B37"/>
    <mergeCell ref="B40:B41"/>
    <mergeCell ref="B42:B43"/>
    <mergeCell ref="B20:B21"/>
    <mergeCell ref="B22:B23"/>
    <mergeCell ref="AR6:AR7"/>
    <mergeCell ref="AR8:AR9"/>
    <mergeCell ref="AR10:AR11"/>
    <mergeCell ref="AR12:AR13"/>
    <mergeCell ref="B14:B15"/>
    <mergeCell ref="B16:B17"/>
    <mergeCell ref="B6:B7"/>
    <mergeCell ref="B8:B9"/>
    <mergeCell ref="B10:B11"/>
    <mergeCell ref="B12:B13"/>
    <mergeCell ref="AR32:AR33"/>
    <mergeCell ref="AR14:AR15"/>
    <mergeCell ref="AR16:AR17"/>
    <mergeCell ref="AR18:AR19"/>
    <mergeCell ref="AR22:AR23"/>
    <mergeCell ref="AR28:AR29"/>
    <mergeCell ref="AR26:AR27"/>
    <mergeCell ref="AR24:AR25"/>
    <mergeCell ref="AR20:AR21"/>
    <mergeCell ref="B38:B39"/>
    <mergeCell ref="AR38:AR39"/>
    <mergeCell ref="AR36:AR37"/>
    <mergeCell ref="AQ71:AS71"/>
    <mergeCell ref="AR62:AS62"/>
    <mergeCell ref="AR64:AR65"/>
    <mergeCell ref="AR66:AR67"/>
    <mergeCell ref="AQ70:AS70"/>
    <mergeCell ref="AR46:AR47"/>
    <mergeCell ref="AR40:AR41"/>
    <mergeCell ref="B46:B47"/>
    <mergeCell ref="AR68:AS69"/>
    <mergeCell ref="A62:B62"/>
    <mergeCell ref="A59:B59"/>
    <mergeCell ref="AR52:AR53"/>
    <mergeCell ref="B48:B49"/>
    <mergeCell ref="B50:B51"/>
    <mergeCell ref="B52:B53"/>
    <mergeCell ref="AR59:AS59"/>
    <mergeCell ref="AR48:AR49"/>
    <mergeCell ref="A1:X1"/>
    <mergeCell ref="B44:B45"/>
    <mergeCell ref="AR44:AR45"/>
    <mergeCell ref="B26:B27"/>
    <mergeCell ref="B28:B29"/>
    <mergeCell ref="B30:B31"/>
    <mergeCell ref="B32:B33"/>
    <mergeCell ref="AR30:AR31"/>
    <mergeCell ref="AR34:AR35"/>
    <mergeCell ref="AR42:AR43"/>
    <mergeCell ref="AR50:AR51"/>
    <mergeCell ref="AR54:AR55"/>
    <mergeCell ref="AR56:AS57"/>
    <mergeCell ref="A71:B71"/>
    <mergeCell ref="B64:B65"/>
    <mergeCell ref="B66:B67"/>
    <mergeCell ref="A68:B69"/>
    <mergeCell ref="A70:B70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V101"/>
  <sheetViews>
    <sheetView zoomScale="70" zoomScaleNormal="70" zoomScalePageLayoutView="0" workbookViewId="0" topLeftCell="A1">
      <pane xSplit="3" ySplit="5" topLeftCell="AG53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N67" sqref="AN67"/>
    </sheetView>
  </sheetViews>
  <sheetFormatPr defaultColWidth="9.00390625" defaultRowHeight="13.5"/>
  <cols>
    <col min="1" max="1" width="5.75390625" style="14" customWidth="1"/>
    <col min="2" max="2" width="20.625" style="14" customWidth="1"/>
    <col min="3" max="3" width="9.625" style="14" customWidth="1"/>
    <col min="4" max="4" width="13.375" style="13" bestFit="1" customWidth="1"/>
    <col min="5" max="5" width="15.25390625" style="13" customWidth="1"/>
    <col min="6" max="6" width="18.125" style="13" bestFit="1" customWidth="1"/>
    <col min="7" max="8" width="15.25390625" style="13" bestFit="1" customWidth="1"/>
    <col min="9" max="9" width="18.125" style="13" bestFit="1" customWidth="1"/>
    <col min="10" max="10" width="15.25390625" style="13" bestFit="1" customWidth="1"/>
    <col min="11" max="11" width="16.625" style="13" customWidth="1"/>
    <col min="12" max="12" width="18.125" style="13" bestFit="1" customWidth="1"/>
    <col min="13" max="13" width="15.25390625" style="13" bestFit="1" customWidth="1"/>
    <col min="14" max="14" width="16.625" style="13" customWidth="1"/>
    <col min="15" max="15" width="18.125" style="13" bestFit="1" customWidth="1"/>
    <col min="16" max="16" width="15.50390625" style="13" customWidth="1"/>
    <col min="17" max="17" width="16.625" style="13" customWidth="1"/>
    <col min="18" max="18" width="17.375" style="13" customWidth="1"/>
    <col min="19" max="19" width="13.375" style="15" bestFit="1" customWidth="1"/>
    <col min="20" max="20" width="16.625" style="15" customWidth="1"/>
    <col min="21" max="21" width="18.125" style="15" bestFit="1" customWidth="1"/>
    <col min="22" max="22" width="15.25390625" style="15" bestFit="1" customWidth="1"/>
    <col min="23" max="23" width="16.625" style="15" customWidth="1"/>
    <col min="24" max="24" width="18.75390625" style="15" customWidth="1"/>
    <col min="25" max="25" width="13.375" style="13" bestFit="1" customWidth="1"/>
    <col min="26" max="26" width="16.625" style="13" customWidth="1"/>
    <col min="27" max="27" width="18.125" style="13" bestFit="1" customWidth="1"/>
    <col min="28" max="28" width="15.25390625" style="13" bestFit="1" customWidth="1"/>
    <col min="29" max="29" width="16.625" style="13" customWidth="1"/>
    <col min="30" max="30" width="18.625" style="13" bestFit="1" customWidth="1"/>
    <col min="31" max="31" width="13.50390625" style="13" bestFit="1" customWidth="1"/>
    <col min="32" max="32" width="16.625" style="13" customWidth="1"/>
    <col min="33" max="33" width="19.75390625" style="13" customWidth="1"/>
    <col min="34" max="34" width="13.375" style="13" bestFit="1" customWidth="1"/>
    <col min="35" max="35" width="16.625" style="13" customWidth="1"/>
    <col min="36" max="36" width="18.625" style="13" customWidth="1"/>
    <col min="37" max="37" width="16.25390625" style="13" customWidth="1"/>
    <col min="38" max="38" width="16.625" style="13" customWidth="1"/>
    <col min="39" max="39" width="18.125" style="13" bestFit="1" customWidth="1"/>
    <col min="40" max="40" width="15.50390625" style="326" customWidth="1"/>
    <col min="41" max="41" width="18.625" style="326" customWidth="1"/>
    <col min="42" max="42" width="19.25390625" style="326" customWidth="1"/>
    <col min="43" max="43" width="9.50390625" style="14" customWidth="1"/>
    <col min="44" max="44" width="22.625" style="14" customWidth="1"/>
    <col min="45" max="45" width="5.875" style="14" customWidth="1"/>
    <col min="46" max="46" width="10.625" style="14" customWidth="1"/>
    <col min="47" max="16384" width="9.00390625" style="66" customWidth="1"/>
  </cols>
  <sheetData>
    <row r="1" spans="1:24" ht="32.25">
      <c r="A1" s="489"/>
      <c r="B1" s="489"/>
      <c r="C1" s="489"/>
      <c r="D1" s="489" t="s">
        <v>0</v>
      </c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</row>
    <row r="2" spans="1:45" ht="19.5" thickBot="1">
      <c r="A2" s="20" t="s">
        <v>85</v>
      </c>
      <c r="B2" s="20"/>
      <c r="C2" s="20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 t="s">
        <v>85</v>
      </c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324"/>
      <c r="AO2" s="324"/>
      <c r="AP2" s="324"/>
      <c r="AQ2" s="19"/>
      <c r="AR2" s="20"/>
      <c r="AS2" s="20"/>
    </row>
    <row r="3" spans="1:46" ht="18.75">
      <c r="A3" s="179"/>
      <c r="B3" s="26"/>
      <c r="C3" s="27"/>
      <c r="D3" s="23" t="s">
        <v>2</v>
      </c>
      <c r="E3" s="23"/>
      <c r="F3" s="59"/>
      <c r="G3" s="176" t="s">
        <v>3</v>
      </c>
      <c r="H3" s="23"/>
      <c r="I3" s="23"/>
      <c r="J3" s="176" t="s">
        <v>4</v>
      </c>
      <c r="K3" s="23"/>
      <c r="L3" s="23"/>
      <c r="M3" s="176" t="s">
        <v>5</v>
      </c>
      <c r="N3" s="23"/>
      <c r="O3" s="23"/>
      <c r="P3" s="176" t="s">
        <v>6</v>
      </c>
      <c r="Q3" s="23"/>
      <c r="R3" s="23"/>
      <c r="S3" s="176" t="s">
        <v>84</v>
      </c>
      <c r="T3" s="23"/>
      <c r="U3" s="23"/>
      <c r="V3" s="176" t="s">
        <v>82</v>
      </c>
      <c r="W3" s="23"/>
      <c r="X3" s="23"/>
      <c r="Y3" s="176" t="s">
        <v>9</v>
      </c>
      <c r="Z3" s="23"/>
      <c r="AA3" s="23"/>
      <c r="AB3" s="176" t="s">
        <v>10</v>
      </c>
      <c r="AC3" s="23"/>
      <c r="AD3" s="23"/>
      <c r="AE3" s="176" t="s">
        <v>11</v>
      </c>
      <c r="AF3" s="23"/>
      <c r="AG3" s="23"/>
      <c r="AH3" s="176" t="s">
        <v>12</v>
      </c>
      <c r="AI3" s="23"/>
      <c r="AJ3" s="23"/>
      <c r="AK3" s="176" t="s">
        <v>13</v>
      </c>
      <c r="AL3" s="23"/>
      <c r="AM3" s="23"/>
      <c r="AN3" s="327" t="s">
        <v>14</v>
      </c>
      <c r="AO3" s="328"/>
      <c r="AP3" s="328"/>
      <c r="AQ3" s="25"/>
      <c r="AR3" s="26"/>
      <c r="AS3" s="27"/>
      <c r="AT3" s="20"/>
    </row>
    <row r="4" spans="1:46" ht="18.75">
      <c r="A4" s="101"/>
      <c r="B4" s="20"/>
      <c r="C4" s="34"/>
      <c r="D4" s="97" t="s">
        <v>15</v>
      </c>
      <c r="E4" s="29" t="s">
        <v>16</v>
      </c>
      <c r="F4" s="29" t="s">
        <v>17</v>
      </c>
      <c r="G4" s="177" t="s">
        <v>15</v>
      </c>
      <c r="H4" s="29" t="s">
        <v>16</v>
      </c>
      <c r="I4" s="29" t="s">
        <v>17</v>
      </c>
      <c r="J4" s="177" t="s">
        <v>15</v>
      </c>
      <c r="K4" s="29" t="s">
        <v>16</v>
      </c>
      <c r="L4" s="29" t="s">
        <v>17</v>
      </c>
      <c r="M4" s="177" t="s">
        <v>15</v>
      </c>
      <c r="N4" s="29" t="s">
        <v>16</v>
      </c>
      <c r="O4" s="29" t="s">
        <v>17</v>
      </c>
      <c r="P4" s="177" t="s">
        <v>15</v>
      </c>
      <c r="Q4" s="29" t="s">
        <v>16</v>
      </c>
      <c r="R4" s="29" t="s">
        <v>17</v>
      </c>
      <c r="S4" s="177" t="s">
        <v>15</v>
      </c>
      <c r="T4" s="29" t="s">
        <v>16</v>
      </c>
      <c r="U4" s="29" t="s">
        <v>17</v>
      </c>
      <c r="V4" s="177" t="s">
        <v>15</v>
      </c>
      <c r="W4" s="29" t="s">
        <v>16</v>
      </c>
      <c r="X4" s="29" t="s">
        <v>17</v>
      </c>
      <c r="Y4" s="177" t="s">
        <v>15</v>
      </c>
      <c r="Z4" s="29" t="s">
        <v>16</v>
      </c>
      <c r="AA4" s="29" t="s">
        <v>17</v>
      </c>
      <c r="AB4" s="177" t="s">
        <v>15</v>
      </c>
      <c r="AC4" s="29" t="s">
        <v>16</v>
      </c>
      <c r="AD4" s="29" t="s">
        <v>17</v>
      </c>
      <c r="AE4" s="177" t="s">
        <v>15</v>
      </c>
      <c r="AF4" s="29" t="s">
        <v>16</v>
      </c>
      <c r="AG4" s="29" t="s">
        <v>17</v>
      </c>
      <c r="AH4" s="177" t="s">
        <v>15</v>
      </c>
      <c r="AI4" s="29" t="s">
        <v>16</v>
      </c>
      <c r="AJ4" s="29" t="s">
        <v>17</v>
      </c>
      <c r="AK4" s="177" t="s">
        <v>15</v>
      </c>
      <c r="AL4" s="29" t="s">
        <v>16</v>
      </c>
      <c r="AM4" s="29" t="s">
        <v>17</v>
      </c>
      <c r="AN4" s="329" t="s">
        <v>15</v>
      </c>
      <c r="AO4" s="330" t="s">
        <v>16</v>
      </c>
      <c r="AP4" s="330" t="s">
        <v>17</v>
      </c>
      <c r="AQ4" s="33"/>
      <c r="AR4" s="20"/>
      <c r="AS4" s="34"/>
      <c r="AT4" s="20"/>
    </row>
    <row r="5" spans="1:48" ht="18.75">
      <c r="A5" s="180"/>
      <c r="B5" s="36"/>
      <c r="C5" s="41"/>
      <c r="D5" s="109" t="s">
        <v>18</v>
      </c>
      <c r="E5" s="37" t="s">
        <v>19</v>
      </c>
      <c r="F5" s="37" t="s">
        <v>20</v>
      </c>
      <c r="G5" s="178" t="s">
        <v>18</v>
      </c>
      <c r="H5" s="37" t="s">
        <v>19</v>
      </c>
      <c r="I5" s="37" t="s">
        <v>20</v>
      </c>
      <c r="J5" s="178" t="s">
        <v>18</v>
      </c>
      <c r="K5" s="37" t="s">
        <v>19</v>
      </c>
      <c r="L5" s="37" t="s">
        <v>20</v>
      </c>
      <c r="M5" s="178" t="s">
        <v>18</v>
      </c>
      <c r="N5" s="37" t="s">
        <v>19</v>
      </c>
      <c r="O5" s="37" t="s">
        <v>20</v>
      </c>
      <c r="P5" s="178" t="s">
        <v>18</v>
      </c>
      <c r="Q5" s="37" t="s">
        <v>19</v>
      </c>
      <c r="R5" s="37" t="s">
        <v>20</v>
      </c>
      <c r="S5" s="178" t="s">
        <v>18</v>
      </c>
      <c r="T5" s="37" t="s">
        <v>19</v>
      </c>
      <c r="U5" s="37" t="s">
        <v>20</v>
      </c>
      <c r="V5" s="178" t="s">
        <v>18</v>
      </c>
      <c r="W5" s="37" t="s">
        <v>19</v>
      </c>
      <c r="X5" s="37" t="s">
        <v>20</v>
      </c>
      <c r="Y5" s="178" t="s">
        <v>18</v>
      </c>
      <c r="Z5" s="37" t="s">
        <v>19</v>
      </c>
      <c r="AA5" s="37" t="s">
        <v>20</v>
      </c>
      <c r="AB5" s="178" t="s">
        <v>18</v>
      </c>
      <c r="AC5" s="37" t="s">
        <v>19</v>
      </c>
      <c r="AD5" s="37" t="s">
        <v>20</v>
      </c>
      <c r="AE5" s="178" t="s">
        <v>18</v>
      </c>
      <c r="AF5" s="37" t="s">
        <v>19</v>
      </c>
      <c r="AG5" s="37" t="s">
        <v>20</v>
      </c>
      <c r="AH5" s="178" t="s">
        <v>18</v>
      </c>
      <c r="AI5" s="37" t="s">
        <v>19</v>
      </c>
      <c r="AJ5" s="37" t="s">
        <v>20</v>
      </c>
      <c r="AK5" s="178" t="s">
        <v>18</v>
      </c>
      <c r="AL5" s="37" t="s">
        <v>19</v>
      </c>
      <c r="AM5" s="37" t="s">
        <v>20</v>
      </c>
      <c r="AN5" s="331" t="s">
        <v>18</v>
      </c>
      <c r="AO5" s="332" t="s">
        <v>19</v>
      </c>
      <c r="AP5" s="332" t="s">
        <v>20</v>
      </c>
      <c r="AQ5" s="40"/>
      <c r="AR5" s="36"/>
      <c r="AS5" s="41"/>
      <c r="AT5" s="101"/>
      <c r="AU5" s="102"/>
      <c r="AV5" s="102"/>
    </row>
    <row r="6" spans="1:48" ht="18.75">
      <c r="A6" s="181" t="s">
        <v>21</v>
      </c>
      <c r="B6" s="490" t="s">
        <v>22</v>
      </c>
      <c r="C6" s="175" t="s">
        <v>23</v>
      </c>
      <c r="D6" s="6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>
        <v>1</v>
      </c>
      <c r="Z6" s="1">
        <v>60.172</v>
      </c>
      <c r="AA6" s="1">
        <v>17471.856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311">
        <f>+D6+G6+J6+M6+P6+S6+V6+Y6+AB6+AE6+AH6+AK6</f>
        <v>1</v>
      </c>
      <c r="AO6" s="311">
        <f>+E6+H6+K6+N6+Q6+T6+W6+Z6+AC6+AF6+AI6+AL6</f>
        <v>60.172</v>
      </c>
      <c r="AP6" s="311">
        <f>+F6+I6+L6+O6+R6+U6+X6+AA6+AD6+AG6+AJ6+AM6</f>
        <v>17471.856</v>
      </c>
      <c r="AQ6" s="204" t="s">
        <v>23</v>
      </c>
      <c r="AR6" s="490" t="s">
        <v>22</v>
      </c>
      <c r="AS6" s="43" t="s">
        <v>21</v>
      </c>
      <c r="AT6" s="20"/>
      <c r="AV6" s="102"/>
    </row>
    <row r="7" spans="1:46" ht="18.75">
      <c r="A7" s="181"/>
      <c r="B7" s="491"/>
      <c r="C7" s="53" t="s">
        <v>24</v>
      </c>
      <c r="D7" s="6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>
        <v>2</v>
      </c>
      <c r="W7" s="2">
        <v>411.316</v>
      </c>
      <c r="X7" s="2">
        <v>112091.715</v>
      </c>
      <c r="Y7" s="2">
        <v>1</v>
      </c>
      <c r="Z7" s="2">
        <v>24.511</v>
      </c>
      <c r="AA7" s="2">
        <v>7538.038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317">
        <f aca="true" t="shared" si="0" ref="AN7:AN67">+D7+G7+J7+M7+P7+S7+V7+Y7+AB7+AE7+AH7+AK7</f>
        <v>3</v>
      </c>
      <c r="AO7" s="317">
        <f aca="true" t="shared" si="1" ref="AO7:AO38">+E7+H7+K7+N7+Q7+T7+W7+Z7+AC7+AF7+AI7+AL7</f>
        <v>435.827</v>
      </c>
      <c r="AP7" s="317">
        <f aca="true" t="shared" si="2" ref="AP7:AP67">+F7+I7+L7+O7+R7+U7+X7+AA7+AD7+AG7+AJ7+AM7</f>
        <v>119629.753</v>
      </c>
      <c r="AQ7" s="46" t="s">
        <v>24</v>
      </c>
      <c r="AR7" s="491"/>
      <c r="AS7" s="43"/>
      <c r="AT7" s="20"/>
    </row>
    <row r="8" spans="1:46" ht="18.75">
      <c r="A8" s="181" t="s">
        <v>25</v>
      </c>
      <c r="B8" s="490" t="s">
        <v>26</v>
      </c>
      <c r="C8" s="175" t="s">
        <v>23</v>
      </c>
      <c r="D8" s="6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311">
        <f t="shared" si="0"/>
        <v>0</v>
      </c>
      <c r="AO8" s="311">
        <f t="shared" si="1"/>
        <v>0</v>
      </c>
      <c r="AP8" s="311">
        <f t="shared" si="2"/>
        <v>0</v>
      </c>
      <c r="AQ8" s="203" t="s">
        <v>23</v>
      </c>
      <c r="AR8" s="490" t="s">
        <v>26</v>
      </c>
      <c r="AS8" s="43" t="s">
        <v>25</v>
      </c>
      <c r="AT8" s="20"/>
    </row>
    <row r="9" spans="1:46" ht="18.75">
      <c r="A9" s="181"/>
      <c r="B9" s="491"/>
      <c r="C9" s="53" t="s">
        <v>24</v>
      </c>
      <c r="D9" s="69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>
        <v>1</v>
      </c>
      <c r="AF9" s="2">
        <v>175.874</v>
      </c>
      <c r="AG9" s="2">
        <v>7580.286</v>
      </c>
      <c r="AH9" s="2"/>
      <c r="AI9" s="2"/>
      <c r="AJ9" s="2"/>
      <c r="AK9" s="2">
        <v>1</v>
      </c>
      <c r="AL9" s="2">
        <v>95.727</v>
      </c>
      <c r="AM9" s="2">
        <v>7757.926</v>
      </c>
      <c r="AN9" s="317">
        <f t="shared" si="0"/>
        <v>2</v>
      </c>
      <c r="AO9" s="317">
        <f t="shared" si="1"/>
        <v>271.601</v>
      </c>
      <c r="AP9" s="317">
        <f t="shared" si="2"/>
        <v>15338.212</v>
      </c>
      <c r="AQ9" s="46" t="s">
        <v>24</v>
      </c>
      <c r="AR9" s="491"/>
      <c r="AS9" s="43"/>
      <c r="AT9" s="20"/>
    </row>
    <row r="10" spans="1:46" ht="18.75">
      <c r="A10" s="181" t="s">
        <v>27</v>
      </c>
      <c r="B10" s="490" t="s">
        <v>28</v>
      </c>
      <c r="C10" s="175" t="s">
        <v>23</v>
      </c>
      <c r="D10" s="6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311">
        <f t="shared" si="0"/>
        <v>0</v>
      </c>
      <c r="AO10" s="311">
        <f t="shared" si="1"/>
        <v>0</v>
      </c>
      <c r="AP10" s="311">
        <f t="shared" si="2"/>
        <v>0</v>
      </c>
      <c r="AQ10" s="203" t="s">
        <v>23</v>
      </c>
      <c r="AR10" s="490" t="s">
        <v>28</v>
      </c>
      <c r="AS10" s="43" t="s">
        <v>27</v>
      </c>
      <c r="AT10" s="20"/>
    </row>
    <row r="11" spans="1:46" ht="18.75">
      <c r="A11" s="182"/>
      <c r="B11" s="491"/>
      <c r="C11" s="53" t="s">
        <v>24</v>
      </c>
      <c r="D11" s="6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317">
        <f t="shared" si="0"/>
        <v>0</v>
      </c>
      <c r="AO11" s="317">
        <f t="shared" si="1"/>
        <v>0</v>
      </c>
      <c r="AP11" s="317">
        <f t="shared" si="2"/>
        <v>0</v>
      </c>
      <c r="AQ11" s="49" t="s">
        <v>24</v>
      </c>
      <c r="AR11" s="491"/>
      <c r="AS11" s="50"/>
      <c r="AT11" s="20"/>
    </row>
    <row r="12" spans="1:46" ht="18.75">
      <c r="A12" s="181"/>
      <c r="B12" s="490" t="s">
        <v>29</v>
      </c>
      <c r="C12" s="175" t="s">
        <v>23</v>
      </c>
      <c r="D12" s="6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311">
        <f t="shared" si="0"/>
        <v>0</v>
      </c>
      <c r="AO12" s="311">
        <f t="shared" si="1"/>
        <v>0</v>
      </c>
      <c r="AP12" s="311">
        <f t="shared" si="2"/>
        <v>0</v>
      </c>
      <c r="AQ12" s="204" t="s">
        <v>23</v>
      </c>
      <c r="AR12" s="490" t="s">
        <v>29</v>
      </c>
      <c r="AS12" s="43"/>
      <c r="AT12" s="20"/>
    </row>
    <row r="13" spans="1:46" ht="18.75">
      <c r="A13" s="181" t="s">
        <v>30</v>
      </c>
      <c r="B13" s="491"/>
      <c r="C13" s="53" t="s">
        <v>24</v>
      </c>
      <c r="D13" s="6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317">
        <f t="shared" si="0"/>
        <v>0</v>
      </c>
      <c r="AO13" s="317">
        <f t="shared" si="1"/>
        <v>0</v>
      </c>
      <c r="AP13" s="317">
        <f t="shared" si="2"/>
        <v>0</v>
      </c>
      <c r="AQ13" s="46" t="s">
        <v>24</v>
      </c>
      <c r="AR13" s="491"/>
      <c r="AS13" s="43" t="s">
        <v>30</v>
      </c>
      <c r="AT13" s="20"/>
    </row>
    <row r="14" spans="1:46" ht="18.75">
      <c r="A14" s="181"/>
      <c r="B14" s="490" t="s">
        <v>31</v>
      </c>
      <c r="C14" s="175" t="s">
        <v>23</v>
      </c>
      <c r="D14" s="67">
        <v>25</v>
      </c>
      <c r="E14" s="1">
        <v>33.5184</v>
      </c>
      <c r="F14" s="1">
        <v>8631.416</v>
      </c>
      <c r="G14" s="1">
        <v>30</v>
      </c>
      <c r="H14" s="1">
        <v>65.0884</v>
      </c>
      <c r="I14" s="1">
        <v>6625.257</v>
      </c>
      <c r="J14" s="1">
        <v>30</v>
      </c>
      <c r="K14" s="1">
        <v>117.332</v>
      </c>
      <c r="L14" s="1">
        <v>10128.071</v>
      </c>
      <c r="M14" s="1">
        <v>22</v>
      </c>
      <c r="N14" s="1">
        <v>91.0169</v>
      </c>
      <c r="O14" s="1">
        <v>6839.953</v>
      </c>
      <c r="P14" s="1">
        <v>28</v>
      </c>
      <c r="Q14" s="1">
        <v>192.1843</v>
      </c>
      <c r="R14" s="1">
        <v>11254.13</v>
      </c>
      <c r="S14" s="1">
        <v>27</v>
      </c>
      <c r="T14" s="1">
        <v>234.0186</v>
      </c>
      <c r="U14" s="1">
        <v>18123.32</v>
      </c>
      <c r="V14" s="1">
        <v>2</v>
      </c>
      <c r="W14" s="1">
        <v>13.5568</v>
      </c>
      <c r="X14" s="1">
        <v>519.621</v>
      </c>
      <c r="Y14" s="1"/>
      <c r="Z14" s="1"/>
      <c r="AA14" s="1"/>
      <c r="AB14" s="1">
        <v>27</v>
      </c>
      <c r="AC14" s="1">
        <v>118.1111</v>
      </c>
      <c r="AD14" s="1">
        <v>40843.143</v>
      </c>
      <c r="AE14" s="1">
        <v>24</v>
      </c>
      <c r="AF14" s="1">
        <v>98.0523</v>
      </c>
      <c r="AG14" s="1">
        <v>41662.147</v>
      </c>
      <c r="AH14" s="1">
        <v>27</v>
      </c>
      <c r="AI14" s="1">
        <v>122.5785</v>
      </c>
      <c r="AJ14" s="1">
        <v>32472.622</v>
      </c>
      <c r="AK14" s="1">
        <v>28</v>
      </c>
      <c r="AL14" s="1">
        <v>67.9317</v>
      </c>
      <c r="AM14" s="1">
        <v>9460.912</v>
      </c>
      <c r="AN14" s="311">
        <f t="shared" si="0"/>
        <v>270</v>
      </c>
      <c r="AO14" s="311">
        <f t="shared" si="1"/>
        <v>1153.3890000000001</v>
      </c>
      <c r="AP14" s="311">
        <f t="shared" si="2"/>
        <v>186560.592</v>
      </c>
      <c r="AQ14" s="203" t="s">
        <v>23</v>
      </c>
      <c r="AR14" s="490" t="s">
        <v>31</v>
      </c>
      <c r="AS14" s="43"/>
      <c r="AT14" s="20"/>
    </row>
    <row r="15" spans="1:46" ht="18.75">
      <c r="A15" s="181" t="s">
        <v>25</v>
      </c>
      <c r="B15" s="491"/>
      <c r="C15" s="53" t="s">
        <v>24</v>
      </c>
      <c r="D15" s="6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317">
        <f t="shared" si="0"/>
        <v>0</v>
      </c>
      <c r="AO15" s="317">
        <f t="shared" si="1"/>
        <v>0</v>
      </c>
      <c r="AP15" s="317">
        <f t="shared" si="2"/>
        <v>0</v>
      </c>
      <c r="AQ15" s="46" t="s">
        <v>24</v>
      </c>
      <c r="AR15" s="491"/>
      <c r="AS15" s="43" t="s">
        <v>25</v>
      </c>
      <c r="AT15" s="20"/>
    </row>
    <row r="16" spans="1:46" ht="18.75">
      <c r="A16" s="181"/>
      <c r="B16" s="490" t="s">
        <v>32</v>
      </c>
      <c r="C16" s="175" t="s">
        <v>23</v>
      </c>
      <c r="D16" s="6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311">
        <f t="shared" si="0"/>
        <v>0</v>
      </c>
      <c r="AO16" s="311">
        <f t="shared" si="1"/>
        <v>0</v>
      </c>
      <c r="AP16" s="311">
        <f t="shared" si="2"/>
        <v>0</v>
      </c>
      <c r="AQ16" s="203" t="s">
        <v>23</v>
      </c>
      <c r="AR16" s="490" t="s">
        <v>32</v>
      </c>
      <c r="AS16" s="43"/>
      <c r="AT16" s="20"/>
    </row>
    <row r="17" spans="1:46" ht="18.75">
      <c r="A17" s="181" t="s">
        <v>27</v>
      </c>
      <c r="B17" s="491"/>
      <c r="C17" s="53" t="s">
        <v>24</v>
      </c>
      <c r="D17" s="6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317">
        <f t="shared" si="0"/>
        <v>0</v>
      </c>
      <c r="AO17" s="317">
        <f t="shared" si="1"/>
        <v>0</v>
      </c>
      <c r="AP17" s="317">
        <f t="shared" si="2"/>
        <v>0</v>
      </c>
      <c r="AQ17" s="46" t="s">
        <v>24</v>
      </c>
      <c r="AR17" s="491"/>
      <c r="AS17" s="43" t="s">
        <v>27</v>
      </c>
      <c r="AT17" s="20"/>
    </row>
    <row r="18" spans="1:46" ht="18.75">
      <c r="A18" s="181"/>
      <c r="B18" s="490" t="s">
        <v>33</v>
      </c>
      <c r="C18" s="175" t="s">
        <v>23</v>
      </c>
      <c r="D18" s="6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311">
        <f t="shared" si="0"/>
        <v>0</v>
      </c>
      <c r="AO18" s="311">
        <f t="shared" si="1"/>
        <v>0</v>
      </c>
      <c r="AP18" s="311">
        <f t="shared" si="2"/>
        <v>0</v>
      </c>
      <c r="AQ18" s="203" t="s">
        <v>23</v>
      </c>
      <c r="AR18" s="490" t="s">
        <v>33</v>
      </c>
      <c r="AS18" s="43"/>
      <c r="AT18" s="20"/>
    </row>
    <row r="19" spans="1:46" ht="18.75">
      <c r="A19" s="182"/>
      <c r="B19" s="491"/>
      <c r="C19" s="53" t="s">
        <v>24</v>
      </c>
      <c r="D19" s="6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317">
        <f t="shared" si="0"/>
        <v>0</v>
      </c>
      <c r="AO19" s="317">
        <f t="shared" si="1"/>
        <v>0</v>
      </c>
      <c r="AP19" s="317">
        <f t="shared" si="2"/>
        <v>0</v>
      </c>
      <c r="AQ19" s="49" t="s">
        <v>24</v>
      </c>
      <c r="AR19" s="491"/>
      <c r="AS19" s="50"/>
      <c r="AT19" s="20"/>
    </row>
    <row r="20" spans="1:46" ht="18.75">
      <c r="A20" s="181" t="s">
        <v>34</v>
      </c>
      <c r="B20" s="490" t="s">
        <v>35</v>
      </c>
      <c r="C20" s="175" t="s">
        <v>23</v>
      </c>
      <c r="D20" s="6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v>3</v>
      </c>
      <c r="AC20" s="1">
        <v>140.619</v>
      </c>
      <c r="AD20" s="1">
        <v>66289.966</v>
      </c>
      <c r="AE20" s="1">
        <v>101</v>
      </c>
      <c r="AF20" s="1">
        <v>1423.977</v>
      </c>
      <c r="AG20" s="1">
        <v>421555.099</v>
      </c>
      <c r="AH20" s="1">
        <v>122</v>
      </c>
      <c r="AI20" s="1">
        <v>2194.552</v>
      </c>
      <c r="AJ20" s="1">
        <v>409075.382</v>
      </c>
      <c r="AK20" s="1">
        <v>23</v>
      </c>
      <c r="AL20" s="1">
        <v>299.547</v>
      </c>
      <c r="AM20" s="1">
        <v>18390.061</v>
      </c>
      <c r="AN20" s="311">
        <f t="shared" si="0"/>
        <v>249</v>
      </c>
      <c r="AO20" s="311">
        <f t="shared" si="1"/>
        <v>4058.695</v>
      </c>
      <c r="AP20" s="311">
        <f t="shared" si="2"/>
        <v>915310.5079999999</v>
      </c>
      <c r="AQ20" s="42" t="s">
        <v>23</v>
      </c>
      <c r="AR20" s="490" t="s">
        <v>35</v>
      </c>
      <c r="AS20" s="43" t="s">
        <v>34</v>
      </c>
      <c r="AT20" s="20"/>
    </row>
    <row r="21" spans="1:46" ht="18.75">
      <c r="A21" s="181" t="s">
        <v>25</v>
      </c>
      <c r="B21" s="491"/>
      <c r="C21" s="53" t="s">
        <v>24</v>
      </c>
      <c r="D21" s="6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>
        <v>2</v>
      </c>
      <c r="AC21" s="2">
        <v>111.371</v>
      </c>
      <c r="AD21" s="2">
        <v>54726.543</v>
      </c>
      <c r="AE21" s="2">
        <v>40</v>
      </c>
      <c r="AF21" s="2">
        <v>1738.67</v>
      </c>
      <c r="AG21" s="2">
        <v>555049.333</v>
      </c>
      <c r="AH21" s="2">
        <v>99</v>
      </c>
      <c r="AI21" s="2">
        <v>3263.676</v>
      </c>
      <c r="AJ21" s="2">
        <v>610074.858</v>
      </c>
      <c r="AK21" s="2">
        <v>25</v>
      </c>
      <c r="AL21" s="2">
        <v>343.902</v>
      </c>
      <c r="AM21" s="2">
        <v>26194.813</v>
      </c>
      <c r="AN21" s="317">
        <f t="shared" si="0"/>
        <v>166</v>
      </c>
      <c r="AO21" s="317">
        <f t="shared" si="1"/>
        <v>5457.619000000001</v>
      </c>
      <c r="AP21" s="317">
        <f t="shared" si="2"/>
        <v>1246045.547</v>
      </c>
      <c r="AQ21" s="46" t="s">
        <v>24</v>
      </c>
      <c r="AR21" s="491"/>
      <c r="AS21" s="43" t="s">
        <v>25</v>
      </c>
      <c r="AT21" s="20"/>
    </row>
    <row r="22" spans="1:46" ht="18.75">
      <c r="A22" s="181" t="s">
        <v>27</v>
      </c>
      <c r="B22" s="490" t="s">
        <v>36</v>
      </c>
      <c r="C22" s="175" t="s">
        <v>23</v>
      </c>
      <c r="D22" s="67"/>
      <c r="E22" s="1"/>
      <c r="F22" s="1"/>
      <c r="G22" s="1"/>
      <c r="H22" s="1"/>
      <c r="I22" s="1"/>
      <c r="J22" s="1">
        <v>5</v>
      </c>
      <c r="K22" s="1">
        <v>2.281</v>
      </c>
      <c r="L22" s="1">
        <v>2453.673</v>
      </c>
      <c r="M22" s="1">
        <v>72</v>
      </c>
      <c r="N22" s="1">
        <v>106.041</v>
      </c>
      <c r="O22" s="1">
        <v>51009.839</v>
      </c>
      <c r="P22" s="1">
        <v>75</v>
      </c>
      <c r="Q22" s="1">
        <v>136.512</v>
      </c>
      <c r="R22" s="1">
        <v>36506.51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311">
        <f t="shared" si="0"/>
        <v>152</v>
      </c>
      <c r="AO22" s="311">
        <f t="shared" si="1"/>
        <v>244.834</v>
      </c>
      <c r="AP22" s="311">
        <f t="shared" si="2"/>
        <v>89970.022</v>
      </c>
      <c r="AQ22" s="203" t="s">
        <v>23</v>
      </c>
      <c r="AR22" s="490" t="s">
        <v>36</v>
      </c>
      <c r="AS22" s="43" t="s">
        <v>27</v>
      </c>
      <c r="AT22" s="20"/>
    </row>
    <row r="23" spans="1:46" ht="18.75">
      <c r="A23" s="182"/>
      <c r="B23" s="491"/>
      <c r="C23" s="53" t="s">
        <v>24</v>
      </c>
      <c r="D23" s="69"/>
      <c r="E23" s="2"/>
      <c r="F23" s="2"/>
      <c r="G23" s="2"/>
      <c r="H23" s="2"/>
      <c r="I23" s="2"/>
      <c r="J23" s="2"/>
      <c r="K23" s="2"/>
      <c r="L23" s="2"/>
      <c r="M23" s="2"/>
      <c r="N23" s="2"/>
      <c r="O23" s="7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317">
        <f t="shared" si="0"/>
        <v>0</v>
      </c>
      <c r="AO23" s="317">
        <f t="shared" si="1"/>
        <v>0</v>
      </c>
      <c r="AP23" s="317">
        <f t="shared" si="2"/>
        <v>0</v>
      </c>
      <c r="AQ23" s="49" t="s">
        <v>24</v>
      </c>
      <c r="AR23" s="491"/>
      <c r="AS23" s="50"/>
      <c r="AT23" s="20"/>
    </row>
    <row r="24" spans="1:46" ht="18.75">
      <c r="A24" s="181"/>
      <c r="B24" s="490" t="s">
        <v>37</v>
      </c>
      <c r="C24" s="175" t="s">
        <v>23</v>
      </c>
      <c r="D24" s="67"/>
      <c r="E24" s="1"/>
      <c r="F24" s="1"/>
      <c r="G24" s="1"/>
      <c r="H24" s="1"/>
      <c r="I24" s="1"/>
      <c r="J24" s="1"/>
      <c r="K24" s="1"/>
      <c r="L24" s="1"/>
      <c r="M24" s="1"/>
      <c r="N24" s="1"/>
      <c r="O24" s="7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311">
        <f t="shared" si="0"/>
        <v>0</v>
      </c>
      <c r="AO24" s="311">
        <f t="shared" si="1"/>
        <v>0</v>
      </c>
      <c r="AP24" s="311">
        <f t="shared" si="2"/>
        <v>0</v>
      </c>
      <c r="AQ24" s="204" t="s">
        <v>23</v>
      </c>
      <c r="AR24" s="490" t="s">
        <v>37</v>
      </c>
      <c r="AS24" s="43"/>
      <c r="AT24" s="20"/>
    </row>
    <row r="25" spans="1:46" ht="18.75">
      <c r="A25" s="181" t="s">
        <v>38</v>
      </c>
      <c r="B25" s="491"/>
      <c r="C25" s="53" t="s">
        <v>24</v>
      </c>
      <c r="D25" s="69"/>
      <c r="E25" s="2"/>
      <c r="F25" s="2"/>
      <c r="G25" s="2"/>
      <c r="H25" s="2"/>
      <c r="I25" s="2"/>
      <c r="J25" s="2"/>
      <c r="K25" s="2"/>
      <c r="L25" s="2"/>
      <c r="M25" s="2"/>
      <c r="N25" s="2"/>
      <c r="O25" s="7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317">
        <f t="shared" si="0"/>
        <v>0</v>
      </c>
      <c r="AO25" s="317">
        <f t="shared" si="1"/>
        <v>0</v>
      </c>
      <c r="AP25" s="317">
        <f t="shared" si="2"/>
        <v>0</v>
      </c>
      <c r="AQ25" s="46" t="s">
        <v>24</v>
      </c>
      <c r="AR25" s="491"/>
      <c r="AS25" s="43" t="s">
        <v>38</v>
      </c>
      <c r="AT25" s="20"/>
    </row>
    <row r="26" spans="1:46" ht="18.75">
      <c r="A26" s="181"/>
      <c r="B26" s="490" t="s">
        <v>39</v>
      </c>
      <c r="C26" s="175" t="s">
        <v>23</v>
      </c>
      <c r="D26" s="67"/>
      <c r="E26" s="1"/>
      <c r="F26" s="1"/>
      <c r="G26" s="1"/>
      <c r="H26" s="1"/>
      <c r="I26" s="1"/>
      <c r="J26" s="1"/>
      <c r="K26" s="1"/>
      <c r="L26" s="1"/>
      <c r="M26" s="1"/>
      <c r="N26" s="1"/>
      <c r="O26" s="7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311">
        <f t="shared" si="0"/>
        <v>0</v>
      </c>
      <c r="AO26" s="311">
        <f t="shared" si="1"/>
        <v>0</v>
      </c>
      <c r="AP26" s="311">
        <f t="shared" si="2"/>
        <v>0</v>
      </c>
      <c r="AQ26" s="203" t="s">
        <v>23</v>
      </c>
      <c r="AR26" s="490" t="s">
        <v>39</v>
      </c>
      <c r="AS26" s="43"/>
      <c r="AT26" s="20"/>
    </row>
    <row r="27" spans="1:46" ht="18.75">
      <c r="A27" s="181" t="s">
        <v>25</v>
      </c>
      <c r="B27" s="491"/>
      <c r="C27" s="53" t="s">
        <v>24</v>
      </c>
      <c r="D27" s="69"/>
      <c r="E27" s="2"/>
      <c r="F27" s="2"/>
      <c r="G27" s="2"/>
      <c r="H27" s="2"/>
      <c r="I27" s="2"/>
      <c r="J27" s="2"/>
      <c r="K27" s="2"/>
      <c r="L27" s="2"/>
      <c r="M27" s="2"/>
      <c r="N27" s="2"/>
      <c r="O27" s="7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317">
        <f t="shared" si="0"/>
        <v>0</v>
      </c>
      <c r="AO27" s="317">
        <f t="shared" si="1"/>
        <v>0</v>
      </c>
      <c r="AP27" s="317">
        <f t="shared" si="2"/>
        <v>0</v>
      </c>
      <c r="AQ27" s="46" t="s">
        <v>24</v>
      </c>
      <c r="AR27" s="491"/>
      <c r="AS27" s="43" t="s">
        <v>25</v>
      </c>
      <c r="AT27" s="20"/>
    </row>
    <row r="28" spans="1:46" ht="18.75">
      <c r="A28" s="181"/>
      <c r="B28" s="490" t="s">
        <v>40</v>
      </c>
      <c r="C28" s="175" t="s">
        <v>23</v>
      </c>
      <c r="D28" s="67"/>
      <c r="E28" s="1"/>
      <c r="F28" s="1"/>
      <c r="G28" s="1"/>
      <c r="H28" s="1"/>
      <c r="I28" s="1"/>
      <c r="J28" s="1"/>
      <c r="K28" s="1"/>
      <c r="L28" s="1"/>
      <c r="M28" s="1"/>
      <c r="N28" s="1"/>
      <c r="O28" s="7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311">
        <f t="shared" si="0"/>
        <v>0</v>
      </c>
      <c r="AO28" s="311">
        <f t="shared" si="1"/>
        <v>0</v>
      </c>
      <c r="AP28" s="311">
        <f t="shared" si="2"/>
        <v>0</v>
      </c>
      <c r="AQ28" s="203" t="s">
        <v>23</v>
      </c>
      <c r="AR28" s="490" t="s">
        <v>40</v>
      </c>
      <c r="AS28" s="43"/>
      <c r="AT28" s="20"/>
    </row>
    <row r="29" spans="1:46" ht="18.75">
      <c r="A29" s="181" t="s">
        <v>27</v>
      </c>
      <c r="B29" s="491"/>
      <c r="C29" s="53" t="s">
        <v>24</v>
      </c>
      <c r="D29" s="69"/>
      <c r="E29" s="2"/>
      <c r="F29" s="2"/>
      <c r="G29" s="2"/>
      <c r="H29" s="2"/>
      <c r="I29" s="2"/>
      <c r="J29" s="2"/>
      <c r="K29" s="2"/>
      <c r="L29" s="2"/>
      <c r="M29" s="2"/>
      <c r="N29" s="2"/>
      <c r="O29" s="7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317">
        <f t="shared" si="0"/>
        <v>0</v>
      </c>
      <c r="AO29" s="317">
        <f t="shared" si="1"/>
        <v>0</v>
      </c>
      <c r="AP29" s="317">
        <f t="shared" si="2"/>
        <v>0</v>
      </c>
      <c r="AQ29" s="46" t="s">
        <v>24</v>
      </c>
      <c r="AR29" s="491"/>
      <c r="AS29" s="43" t="s">
        <v>27</v>
      </c>
      <c r="AT29" s="20"/>
    </row>
    <row r="30" spans="1:46" ht="18.75">
      <c r="A30" s="181"/>
      <c r="B30" s="490" t="s">
        <v>41</v>
      </c>
      <c r="C30" s="175" t="s">
        <v>23</v>
      </c>
      <c r="D30" s="67">
        <v>111</v>
      </c>
      <c r="E30" s="1">
        <v>32.3457</v>
      </c>
      <c r="F30" s="1">
        <v>13247.917</v>
      </c>
      <c r="G30" s="1">
        <v>43</v>
      </c>
      <c r="H30" s="1">
        <v>3.8461</v>
      </c>
      <c r="I30" s="1">
        <v>1488.26</v>
      </c>
      <c r="J30" s="1">
        <v>49</v>
      </c>
      <c r="K30" s="1">
        <v>1.2371</v>
      </c>
      <c r="L30" s="1">
        <v>858.02</v>
      </c>
      <c r="M30" s="1">
        <v>53</v>
      </c>
      <c r="N30" s="1">
        <v>0.8319</v>
      </c>
      <c r="O30" s="70">
        <v>632.925</v>
      </c>
      <c r="P30" s="1">
        <v>61</v>
      </c>
      <c r="Q30" s="1">
        <v>1.1732</v>
      </c>
      <c r="R30" s="1">
        <v>671.738</v>
      </c>
      <c r="S30" s="1">
        <v>70</v>
      </c>
      <c r="T30" s="1">
        <v>9.9503</v>
      </c>
      <c r="U30" s="1">
        <v>3562.562</v>
      </c>
      <c r="V30" s="1">
        <v>48</v>
      </c>
      <c r="W30" s="1">
        <v>5.4747</v>
      </c>
      <c r="X30" s="1">
        <v>1948.342</v>
      </c>
      <c r="Y30" s="1">
        <v>13</v>
      </c>
      <c r="Z30" s="1">
        <v>0.5108</v>
      </c>
      <c r="AA30" s="1">
        <v>219.252</v>
      </c>
      <c r="AB30" s="1">
        <v>15</v>
      </c>
      <c r="AC30" s="1">
        <v>2.5628</v>
      </c>
      <c r="AD30" s="1">
        <v>1895.83</v>
      </c>
      <c r="AE30" s="1">
        <v>117</v>
      </c>
      <c r="AF30" s="1">
        <v>30.3116</v>
      </c>
      <c r="AG30" s="1">
        <v>22933.442</v>
      </c>
      <c r="AH30" s="1">
        <v>50</v>
      </c>
      <c r="AI30" s="1">
        <v>7.192</v>
      </c>
      <c r="AJ30" s="1">
        <v>5880.669</v>
      </c>
      <c r="AK30" s="1">
        <v>28</v>
      </c>
      <c r="AL30" s="1">
        <v>0.4982</v>
      </c>
      <c r="AM30" s="1">
        <v>273.449</v>
      </c>
      <c r="AN30" s="311">
        <f t="shared" si="0"/>
        <v>658</v>
      </c>
      <c r="AO30" s="311">
        <f t="shared" si="1"/>
        <v>95.93440000000001</v>
      </c>
      <c r="AP30" s="311">
        <f t="shared" si="2"/>
        <v>53612.406</v>
      </c>
      <c r="AQ30" s="203" t="s">
        <v>23</v>
      </c>
      <c r="AR30" s="490" t="s">
        <v>41</v>
      </c>
      <c r="AS30" s="51"/>
      <c r="AT30" s="20"/>
    </row>
    <row r="31" spans="1:46" ht="18.75">
      <c r="A31" s="182"/>
      <c r="B31" s="491"/>
      <c r="C31" s="53" t="s">
        <v>24</v>
      </c>
      <c r="D31" s="69"/>
      <c r="E31" s="2"/>
      <c r="F31" s="2"/>
      <c r="G31" s="2"/>
      <c r="H31" s="2"/>
      <c r="I31" s="2"/>
      <c r="J31" s="2"/>
      <c r="K31" s="2"/>
      <c r="L31" s="2"/>
      <c r="M31" s="2"/>
      <c r="N31" s="2"/>
      <c r="O31" s="7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317">
        <f t="shared" si="0"/>
        <v>0</v>
      </c>
      <c r="AO31" s="317">
        <f t="shared" si="1"/>
        <v>0</v>
      </c>
      <c r="AP31" s="317">
        <f t="shared" si="2"/>
        <v>0</v>
      </c>
      <c r="AQ31" s="49" t="s">
        <v>24</v>
      </c>
      <c r="AR31" s="491"/>
      <c r="AS31" s="50"/>
      <c r="AT31" s="20"/>
    </row>
    <row r="32" spans="1:46" ht="18.75">
      <c r="A32" s="181" t="s">
        <v>42</v>
      </c>
      <c r="B32" s="490" t="s">
        <v>43</v>
      </c>
      <c r="C32" s="175" t="s">
        <v>23</v>
      </c>
      <c r="D32" s="67">
        <v>80</v>
      </c>
      <c r="E32" s="1">
        <v>1209.0905</v>
      </c>
      <c r="F32" s="1">
        <v>94271.804</v>
      </c>
      <c r="G32" s="1">
        <v>17</v>
      </c>
      <c r="H32" s="1">
        <v>111.254</v>
      </c>
      <c r="I32" s="1">
        <v>13577.232</v>
      </c>
      <c r="J32" s="1"/>
      <c r="K32" s="1"/>
      <c r="L32" s="1"/>
      <c r="M32" s="1">
        <v>28</v>
      </c>
      <c r="N32" s="1">
        <v>518.7524</v>
      </c>
      <c r="O32" s="70">
        <v>34264.332</v>
      </c>
      <c r="P32" s="1">
        <v>96</v>
      </c>
      <c r="Q32" s="1">
        <v>1247.1277</v>
      </c>
      <c r="R32" s="1">
        <v>90382.877</v>
      </c>
      <c r="S32" s="1">
        <v>139</v>
      </c>
      <c r="T32" s="1">
        <v>1295.9131</v>
      </c>
      <c r="U32" s="1">
        <v>96328.697</v>
      </c>
      <c r="V32" s="1">
        <v>148</v>
      </c>
      <c r="W32" s="1">
        <v>442.7036</v>
      </c>
      <c r="X32" s="1">
        <v>45121.411</v>
      </c>
      <c r="Y32" s="1">
        <v>113</v>
      </c>
      <c r="Z32" s="1">
        <v>210.1985</v>
      </c>
      <c r="AA32" s="1">
        <v>36810.537</v>
      </c>
      <c r="AB32" s="1">
        <v>165</v>
      </c>
      <c r="AC32" s="1">
        <v>507.0701</v>
      </c>
      <c r="AD32" s="1">
        <v>89830.033</v>
      </c>
      <c r="AE32" s="1"/>
      <c r="AF32" s="1"/>
      <c r="AG32" s="1"/>
      <c r="AH32" s="1">
        <v>280</v>
      </c>
      <c r="AI32" s="1">
        <v>1663.7384</v>
      </c>
      <c r="AJ32" s="1">
        <v>181090.292</v>
      </c>
      <c r="AK32" s="1">
        <v>130</v>
      </c>
      <c r="AL32" s="1">
        <v>2140.3938</v>
      </c>
      <c r="AM32" s="1">
        <v>92476.22</v>
      </c>
      <c r="AN32" s="311">
        <f t="shared" si="0"/>
        <v>1196</v>
      </c>
      <c r="AO32" s="311">
        <f t="shared" si="1"/>
        <v>9346.2421</v>
      </c>
      <c r="AP32" s="311">
        <f t="shared" si="2"/>
        <v>774153.4349999999</v>
      </c>
      <c r="AQ32" s="204" t="s">
        <v>23</v>
      </c>
      <c r="AR32" s="490" t="s">
        <v>43</v>
      </c>
      <c r="AS32" s="43" t="s">
        <v>42</v>
      </c>
      <c r="AT32" s="20"/>
    </row>
    <row r="33" spans="1:46" ht="18.75">
      <c r="A33" s="181" t="s">
        <v>44</v>
      </c>
      <c r="B33" s="491"/>
      <c r="C33" s="53" t="s">
        <v>24</v>
      </c>
      <c r="D33" s="69"/>
      <c r="E33" s="2"/>
      <c r="F33" s="2"/>
      <c r="G33" s="2"/>
      <c r="H33" s="2"/>
      <c r="I33" s="2"/>
      <c r="J33" s="2"/>
      <c r="K33" s="2"/>
      <c r="L33" s="2"/>
      <c r="M33" s="2"/>
      <c r="N33" s="2"/>
      <c r="O33" s="7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317">
        <f t="shared" si="0"/>
        <v>0</v>
      </c>
      <c r="AO33" s="317">
        <f t="shared" si="1"/>
        <v>0</v>
      </c>
      <c r="AP33" s="317">
        <f t="shared" si="2"/>
        <v>0</v>
      </c>
      <c r="AQ33" s="46" t="s">
        <v>24</v>
      </c>
      <c r="AR33" s="491"/>
      <c r="AS33" s="43" t="s">
        <v>44</v>
      </c>
      <c r="AT33" s="20"/>
    </row>
    <row r="34" spans="1:46" ht="18.75">
      <c r="A34" s="181" t="s">
        <v>25</v>
      </c>
      <c r="B34" s="490" t="s">
        <v>45</v>
      </c>
      <c r="C34" s="175" t="s">
        <v>23</v>
      </c>
      <c r="D34" s="67"/>
      <c r="E34" s="1"/>
      <c r="F34" s="1"/>
      <c r="G34" s="1"/>
      <c r="H34" s="1"/>
      <c r="I34" s="1"/>
      <c r="J34" s="1"/>
      <c r="K34" s="1"/>
      <c r="L34" s="1"/>
      <c r="M34" s="1"/>
      <c r="N34" s="1"/>
      <c r="O34" s="7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>
        <v>271</v>
      </c>
      <c r="AF34" s="1">
        <v>751.3181</v>
      </c>
      <c r="AG34" s="1">
        <v>154052.872</v>
      </c>
      <c r="AH34" s="1"/>
      <c r="AI34" s="1"/>
      <c r="AJ34" s="1"/>
      <c r="AK34" s="1"/>
      <c r="AL34" s="1"/>
      <c r="AM34" s="1"/>
      <c r="AN34" s="311">
        <f t="shared" si="0"/>
        <v>271</v>
      </c>
      <c r="AO34" s="311">
        <f t="shared" si="1"/>
        <v>751.3181</v>
      </c>
      <c r="AP34" s="311">
        <f t="shared" si="2"/>
        <v>154052.872</v>
      </c>
      <c r="AQ34" s="203" t="s">
        <v>23</v>
      </c>
      <c r="AR34" s="490" t="s">
        <v>45</v>
      </c>
      <c r="AS34" s="43" t="s">
        <v>25</v>
      </c>
      <c r="AT34" s="20"/>
    </row>
    <row r="35" spans="1:46" ht="18.75">
      <c r="A35" s="182" t="s">
        <v>27</v>
      </c>
      <c r="B35" s="491"/>
      <c r="C35" s="53" t="s">
        <v>24</v>
      </c>
      <c r="D35" s="69"/>
      <c r="E35" s="2"/>
      <c r="F35" s="2"/>
      <c r="G35" s="2"/>
      <c r="H35" s="2"/>
      <c r="I35" s="2"/>
      <c r="J35" s="2"/>
      <c r="K35" s="2"/>
      <c r="L35" s="2"/>
      <c r="M35" s="2"/>
      <c r="N35" s="2"/>
      <c r="O35" s="7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317">
        <f t="shared" si="0"/>
        <v>0</v>
      </c>
      <c r="AO35" s="317">
        <f t="shared" si="1"/>
        <v>0</v>
      </c>
      <c r="AP35" s="317">
        <f t="shared" si="2"/>
        <v>0</v>
      </c>
      <c r="AQ35" s="49" t="s">
        <v>24</v>
      </c>
      <c r="AR35" s="491"/>
      <c r="AS35" s="50" t="s">
        <v>27</v>
      </c>
      <c r="AT35" s="20"/>
    </row>
    <row r="36" spans="1:46" ht="18.75">
      <c r="A36" s="181" t="s">
        <v>46</v>
      </c>
      <c r="B36" s="490" t="s">
        <v>47</v>
      </c>
      <c r="C36" s="175" t="s">
        <v>23</v>
      </c>
      <c r="D36" s="67"/>
      <c r="E36" s="1"/>
      <c r="F36" s="1"/>
      <c r="G36" s="1"/>
      <c r="H36" s="1"/>
      <c r="I36" s="1"/>
      <c r="J36" s="1">
        <v>4</v>
      </c>
      <c r="K36" s="1">
        <v>0.616</v>
      </c>
      <c r="L36" s="1">
        <v>96.596</v>
      </c>
      <c r="M36" s="1">
        <v>5</v>
      </c>
      <c r="N36" s="1">
        <v>0.316</v>
      </c>
      <c r="O36" s="70">
        <v>58.32</v>
      </c>
      <c r="P36" s="1">
        <v>54</v>
      </c>
      <c r="Q36" s="1">
        <v>34.915</v>
      </c>
      <c r="R36" s="1">
        <v>4864.869</v>
      </c>
      <c r="S36" s="1">
        <v>20</v>
      </c>
      <c r="T36" s="1">
        <v>18.497</v>
      </c>
      <c r="U36" s="1">
        <v>2598.426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311">
        <f t="shared" si="0"/>
        <v>83</v>
      </c>
      <c r="AO36" s="311">
        <f t="shared" si="1"/>
        <v>54.344</v>
      </c>
      <c r="AP36" s="311">
        <f t="shared" si="2"/>
        <v>7618.210999999999</v>
      </c>
      <c r="AQ36" s="204" t="s">
        <v>23</v>
      </c>
      <c r="AR36" s="490" t="s">
        <v>47</v>
      </c>
      <c r="AS36" s="43" t="s">
        <v>46</v>
      </c>
      <c r="AT36" s="20"/>
    </row>
    <row r="37" spans="1:46" ht="18.75">
      <c r="A37" s="181" t="s">
        <v>25</v>
      </c>
      <c r="B37" s="491"/>
      <c r="C37" s="53" t="s">
        <v>24</v>
      </c>
      <c r="D37" s="69"/>
      <c r="E37" s="2"/>
      <c r="F37" s="2"/>
      <c r="G37" s="2"/>
      <c r="H37" s="2"/>
      <c r="I37" s="2"/>
      <c r="J37" s="2"/>
      <c r="K37" s="2"/>
      <c r="L37" s="2"/>
      <c r="M37" s="2"/>
      <c r="N37" s="2"/>
      <c r="O37" s="7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317">
        <f t="shared" si="0"/>
        <v>0</v>
      </c>
      <c r="AO37" s="317">
        <f t="shared" si="1"/>
        <v>0</v>
      </c>
      <c r="AP37" s="317">
        <f t="shared" si="2"/>
        <v>0</v>
      </c>
      <c r="AQ37" s="46" t="s">
        <v>24</v>
      </c>
      <c r="AR37" s="491"/>
      <c r="AS37" s="43" t="s">
        <v>25</v>
      </c>
      <c r="AT37" s="20"/>
    </row>
    <row r="38" spans="1:46" ht="18.75">
      <c r="A38" s="181" t="s">
        <v>27</v>
      </c>
      <c r="B38" s="490" t="s">
        <v>48</v>
      </c>
      <c r="C38" s="175" t="s">
        <v>23</v>
      </c>
      <c r="D38" s="67"/>
      <c r="E38" s="1"/>
      <c r="F38" s="1"/>
      <c r="G38" s="1"/>
      <c r="H38" s="1"/>
      <c r="I38" s="1"/>
      <c r="J38" s="1">
        <v>333</v>
      </c>
      <c r="K38" s="1">
        <v>1947.57</v>
      </c>
      <c r="L38" s="1">
        <v>173155.84</v>
      </c>
      <c r="M38" s="1">
        <v>185</v>
      </c>
      <c r="N38" s="1">
        <v>1180.14</v>
      </c>
      <c r="O38" s="70">
        <v>113531.76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311">
        <f t="shared" si="0"/>
        <v>518</v>
      </c>
      <c r="AO38" s="311">
        <f t="shared" si="1"/>
        <v>3127.71</v>
      </c>
      <c r="AP38" s="311">
        <f t="shared" si="2"/>
        <v>286687.6</v>
      </c>
      <c r="AQ38" s="203" t="s">
        <v>23</v>
      </c>
      <c r="AR38" s="490" t="s">
        <v>48</v>
      </c>
      <c r="AS38" s="43" t="s">
        <v>27</v>
      </c>
      <c r="AT38" s="20"/>
    </row>
    <row r="39" spans="1:46" ht="18.75">
      <c r="A39" s="182" t="s">
        <v>49</v>
      </c>
      <c r="B39" s="491"/>
      <c r="C39" s="53" t="s">
        <v>24</v>
      </c>
      <c r="D39" s="69"/>
      <c r="E39" s="2"/>
      <c r="F39" s="2"/>
      <c r="G39" s="2"/>
      <c r="H39" s="2"/>
      <c r="I39" s="2"/>
      <c r="J39" s="2"/>
      <c r="K39" s="2"/>
      <c r="L39" s="2"/>
      <c r="M39" s="2"/>
      <c r="N39" s="2"/>
      <c r="O39" s="7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317">
        <f t="shared" si="0"/>
        <v>0</v>
      </c>
      <c r="AO39" s="317">
        <f aca="true" t="shared" si="3" ref="AO39:AP70">+E39+H39+K39+N39+Q39+T39+W39+Z39+AC39+AF39+AI39+AL39</f>
        <v>0</v>
      </c>
      <c r="AP39" s="317">
        <f t="shared" si="2"/>
        <v>0</v>
      </c>
      <c r="AQ39" s="49" t="s">
        <v>24</v>
      </c>
      <c r="AR39" s="491"/>
      <c r="AS39" s="50" t="s">
        <v>49</v>
      </c>
      <c r="AT39" s="20"/>
    </row>
    <row r="40" spans="1:46" ht="18.75">
      <c r="A40" s="181"/>
      <c r="B40" s="490" t="s">
        <v>50</v>
      </c>
      <c r="C40" s="175" t="s">
        <v>23</v>
      </c>
      <c r="D40" s="67"/>
      <c r="E40" s="1"/>
      <c r="F40" s="1"/>
      <c r="G40" s="1"/>
      <c r="H40" s="1"/>
      <c r="I40" s="1"/>
      <c r="J40" s="1"/>
      <c r="K40" s="1"/>
      <c r="L40" s="1"/>
      <c r="M40" s="1"/>
      <c r="N40" s="1"/>
      <c r="O40" s="7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311">
        <f t="shared" si="0"/>
        <v>0</v>
      </c>
      <c r="AO40" s="311">
        <f t="shared" si="3"/>
        <v>0</v>
      </c>
      <c r="AP40" s="311">
        <f t="shared" si="2"/>
        <v>0</v>
      </c>
      <c r="AQ40" s="204" t="s">
        <v>23</v>
      </c>
      <c r="AR40" s="490" t="s">
        <v>50</v>
      </c>
      <c r="AS40" s="43"/>
      <c r="AT40" s="20"/>
    </row>
    <row r="41" spans="1:46" ht="18.75">
      <c r="A41" s="181" t="s">
        <v>51</v>
      </c>
      <c r="B41" s="491"/>
      <c r="C41" s="53" t="s">
        <v>24</v>
      </c>
      <c r="D41" s="69"/>
      <c r="E41" s="2"/>
      <c r="F41" s="2"/>
      <c r="G41" s="2"/>
      <c r="H41" s="2"/>
      <c r="I41" s="2"/>
      <c r="J41" s="2"/>
      <c r="K41" s="2"/>
      <c r="L41" s="2"/>
      <c r="M41" s="2"/>
      <c r="N41" s="2"/>
      <c r="O41" s="7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317">
        <f t="shared" si="0"/>
        <v>0</v>
      </c>
      <c r="AO41" s="317">
        <f t="shared" si="3"/>
        <v>0</v>
      </c>
      <c r="AP41" s="317">
        <f t="shared" si="2"/>
        <v>0</v>
      </c>
      <c r="AQ41" s="46" t="s">
        <v>24</v>
      </c>
      <c r="AR41" s="491"/>
      <c r="AS41" s="43" t="s">
        <v>51</v>
      </c>
      <c r="AT41" s="20"/>
    </row>
    <row r="42" spans="1:46" ht="18.75">
      <c r="A42" s="181"/>
      <c r="B42" s="490" t="s">
        <v>52</v>
      </c>
      <c r="C42" s="175" t="s">
        <v>23</v>
      </c>
      <c r="D42" s="67"/>
      <c r="E42" s="1"/>
      <c r="F42" s="1"/>
      <c r="G42" s="1"/>
      <c r="H42" s="1"/>
      <c r="I42" s="1"/>
      <c r="J42" s="1"/>
      <c r="K42" s="1"/>
      <c r="L42" s="1"/>
      <c r="M42" s="1"/>
      <c r="N42" s="1"/>
      <c r="O42" s="7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311">
        <f t="shared" si="0"/>
        <v>0</v>
      </c>
      <c r="AO42" s="311">
        <f t="shared" si="3"/>
        <v>0</v>
      </c>
      <c r="AP42" s="311">
        <f t="shared" si="2"/>
        <v>0</v>
      </c>
      <c r="AQ42" s="203" t="s">
        <v>23</v>
      </c>
      <c r="AR42" s="490" t="s">
        <v>52</v>
      </c>
      <c r="AS42" s="43"/>
      <c r="AT42" s="20"/>
    </row>
    <row r="43" spans="1:46" ht="18.75">
      <c r="A43" s="181" t="s">
        <v>53</v>
      </c>
      <c r="B43" s="491"/>
      <c r="C43" s="53" t="s">
        <v>24</v>
      </c>
      <c r="D43" s="69"/>
      <c r="E43" s="2"/>
      <c r="F43" s="2"/>
      <c r="G43" s="2"/>
      <c r="H43" s="2"/>
      <c r="I43" s="2"/>
      <c r="J43" s="2"/>
      <c r="K43" s="2"/>
      <c r="L43" s="2"/>
      <c r="M43" s="2"/>
      <c r="N43" s="2"/>
      <c r="O43" s="71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317">
        <f t="shared" si="0"/>
        <v>0</v>
      </c>
      <c r="AO43" s="317">
        <f t="shared" si="3"/>
        <v>0</v>
      </c>
      <c r="AP43" s="317">
        <f t="shared" si="2"/>
        <v>0</v>
      </c>
      <c r="AQ43" s="42" t="s">
        <v>24</v>
      </c>
      <c r="AR43" s="491"/>
      <c r="AS43" s="43" t="s">
        <v>53</v>
      </c>
      <c r="AT43" s="20"/>
    </row>
    <row r="44" spans="1:46" ht="18.75">
      <c r="A44" s="181"/>
      <c r="B44" s="490" t="s">
        <v>54</v>
      </c>
      <c r="C44" s="175" t="s">
        <v>23</v>
      </c>
      <c r="D44" s="67"/>
      <c r="E44" s="1"/>
      <c r="F44" s="1"/>
      <c r="G44" s="1"/>
      <c r="H44" s="1"/>
      <c r="I44" s="1"/>
      <c r="J44" s="1"/>
      <c r="K44" s="1"/>
      <c r="L44" s="1"/>
      <c r="M44" s="1"/>
      <c r="N44" s="1"/>
      <c r="O44" s="7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311">
        <f t="shared" si="0"/>
        <v>0</v>
      </c>
      <c r="AO44" s="311">
        <f t="shared" si="3"/>
        <v>0</v>
      </c>
      <c r="AP44" s="311">
        <f t="shared" si="2"/>
        <v>0</v>
      </c>
      <c r="AQ44" s="203" t="s">
        <v>23</v>
      </c>
      <c r="AR44" s="490" t="s">
        <v>54</v>
      </c>
      <c r="AS44" s="43"/>
      <c r="AT44" s="20"/>
    </row>
    <row r="45" spans="1:46" ht="18.75">
      <c r="A45" s="181" t="s">
        <v>27</v>
      </c>
      <c r="B45" s="491"/>
      <c r="C45" s="53" t="s">
        <v>24</v>
      </c>
      <c r="D45" s="69"/>
      <c r="E45" s="2"/>
      <c r="F45" s="2"/>
      <c r="G45" s="2"/>
      <c r="H45" s="2"/>
      <c r="I45" s="2"/>
      <c r="J45" s="2"/>
      <c r="K45" s="2"/>
      <c r="L45" s="2"/>
      <c r="M45" s="2"/>
      <c r="N45" s="2"/>
      <c r="O45" s="7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317">
        <f t="shared" si="0"/>
        <v>0</v>
      </c>
      <c r="AO45" s="317">
        <f t="shared" si="3"/>
        <v>0</v>
      </c>
      <c r="AP45" s="317">
        <f t="shared" si="2"/>
        <v>0</v>
      </c>
      <c r="AQ45" s="46" t="s">
        <v>24</v>
      </c>
      <c r="AR45" s="491"/>
      <c r="AS45" s="52" t="s">
        <v>27</v>
      </c>
      <c r="AT45" s="20"/>
    </row>
    <row r="46" spans="1:46" ht="18.75">
      <c r="A46" s="181"/>
      <c r="B46" s="490" t="s">
        <v>55</v>
      </c>
      <c r="C46" s="175" t="s">
        <v>23</v>
      </c>
      <c r="D46" s="67"/>
      <c r="E46" s="1"/>
      <c r="F46" s="1"/>
      <c r="G46" s="1"/>
      <c r="H46" s="1"/>
      <c r="I46" s="1"/>
      <c r="J46" s="1"/>
      <c r="K46" s="1"/>
      <c r="L46" s="1"/>
      <c r="M46" s="1"/>
      <c r="N46" s="1"/>
      <c r="O46" s="7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311">
        <f t="shared" si="0"/>
        <v>0</v>
      </c>
      <c r="AO46" s="311">
        <f t="shared" si="3"/>
        <v>0</v>
      </c>
      <c r="AP46" s="311">
        <f t="shared" si="2"/>
        <v>0</v>
      </c>
      <c r="AQ46" s="203" t="s">
        <v>23</v>
      </c>
      <c r="AR46" s="490" t="s">
        <v>55</v>
      </c>
      <c r="AS46" s="52"/>
      <c r="AT46" s="20"/>
    </row>
    <row r="47" spans="1:46" ht="18.75">
      <c r="A47" s="182"/>
      <c r="B47" s="491"/>
      <c r="C47" s="53" t="s">
        <v>24</v>
      </c>
      <c r="D47" s="69"/>
      <c r="E47" s="2"/>
      <c r="F47" s="2"/>
      <c r="G47" s="2"/>
      <c r="H47" s="2"/>
      <c r="I47" s="2"/>
      <c r="J47" s="2"/>
      <c r="K47" s="2"/>
      <c r="L47" s="2"/>
      <c r="M47" s="2"/>
      <c r="N47" s="2"/>
      <c r="O47" s="7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317">
        <f t="shared" si="0"/>
        <v>0</v>
      </c>
      <c r="AO47" s="317">
        <f t="shared" si="3"/>
        <v>0</v>
      </c>
      <c r="AP47" s="317">
        <f t="shared" si="2"/>
        <v>0</v>
      </c>
      <c r="AQ47" s="49" t="s">
        <v>24</v>
      </c>
      <c r="AR47" s="491"/>
      <c r="AS47" s="53"/>
      <c r="AT47" s="20"/>
    </row>
    <row r="48" spans="1:46" ht="18.75">
      <c r="A48" s="181"/>
      <c r="B48" s="490" t="s">
        <v>56</v>
      </c>
      <c r="C48" s="175" t="s">
        <v>23</v>
      </c>
      <c r="D48" s="67"/>
      <c r="E48" s="1"/>
      <c r="F48" s="1"/>
      <c r="G48" s="1"/>
      <c r="H48" s="1"/>
      <c r="I48" s="1"/>
      <c r="J48" s="1"/>
      <c r="K48" s="1"/>
      <c r="L48" s="1"/>
      <c r="M48" s="1"/>
      <c r="N48" s="1"/>
      <c r="O48" s="70"/>
      <c r="P48" s="1"/>
      <c r="Q48" s="1"/>
      <c r="R48" s="1"/>
      <c r="S48" s="1"/>
      <c r="T48" s="1"/>
      <c r="U48" s="1"/>
      <c r="V48" s="1">
        <v>1</v>
      </c>
      <c r="W48" s="1">
        <v>0.055</v>
      </c>
      <c r="X48" s="1">
        <v>33.156</v>
      </c>
      <c r="Y48" s="1"/>
      <c r="Z48" s="1"/>
      <c r="AA48" s="1"/>
      <c r="AB48" s="1">
        <v>7</v>
      </c>
      <c r="AC48" s="1">
        <v>0.955</v>
      </c>
      <c r="AD48" s="1">
        <v>699.624</v>
      </c>
      <c r="AE48" s="1">
        <v>11</v>
      </c>
      <c r="AF48" s="1">
        <v>3.43</v>
      </c>
      <c r="AG48" s="1">
        <v>2337.12</v>
      </c>
      <c r="AH48" s="1"/>
      <c r="AI48" s="1"/>
      <c r="AJ48" s="1"/>
      <c r="AK48" s="1"/>
      <c r="AL48" s="1"/>
      <c r="AM48" s="1"/>
      <c r="AN48" s="311">
        <f t="shared" si="0"/>
        <v>19</v>
      </c>
      <c r="AO48" s="311">
        <f t="shared" si="3"/>
        <v>4.44</v>
      </c>
      <c r="AP48" s="311">
        <f t="shared" si="2"/>
        <v>3069.8999999999996</v>
      </c>
      <c r="AQ48" s="204" t="s">
        <v>23</v>
      </c>
      <c r="AR48" s="490" t="s">
        <v>56</v>
      </c>
      <c r="AS48" s="52"/>
      <c r="AT48" s="20"/>
    </row>
    <row r="49" spans="1:46" ht="18.75">
      <c r="A49" s="181" t="s">
        <v>57</v>
      </c>
      <c r="B49" s="491"/>
      <c r="C49" s="53" t="s">
        <v>24</v>
      </c>
      <c r="D49" s="6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317">
        <f t="shared" si="0"/>
        <v>0</v>
      </c>
      <c r="AO49" s="317">
        <f t="shared" si="3"/>
        <v>0</v>
      </c>
      <c r="AP49" s="317">
        <f t="shared" si="2"/>
        <v>0</v>
      </c>
      <c r="AQ49" s="46" t="s">
        <v>24</v>
      </c>
      <c r="AR49" s="491"/>
      <c r="AS49" s="52" t="s">
        <v>57</v>
      </c>
      <c r="AT49" s="20"/>
    </row>
    <row r="50" spans="1:46" ht="18.75">
      <c r="A50" s="181"/>
      <c r="B50" s="490" t="s">
        <v>58</v>
      </c>
      <c r="C50" s="175" t="s">
        <v>23</v>
      </c>
      <c r="D50" s="6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311">
        <f t="shared" si="0"/>
        <v>0</v>
      </c>
      <c r="AO50" s="311">
        <f t="shared" si="3"/>
        <v>0</v>
      </c>
      <c r="AP50" s="311">
        <f t="shared" si="2"/>
        <v>0</v>
      </c>
      <c r="AQ50" s="203" t="s">
        <v>23</v>
      </c>
      <c r="AR50" s="490" t="s">
        <v>58</v>
      </c>
      <c r="AS50" s="51"/>
      <c r="AT50" s="20"/>
    </row>
    <row r="51" spans="1:46" ht="18.75">
      <c r="A51" s="181"/>
      <c r="B51" s="491"/>
      <c r="C51" s="53" t="s">
        <v>24</v>
      </c>
      <c r="D51" s="6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>
        <v>1</v>
      </c>
      <c r="AC51" s="2">
        <v>335.446</v>
      </c>
      <c r="AD51" s="2">
        <v>129656.873</v>
      </c>
      <c r="AE51" s="2"/>
      <c r="AF51" s="2"/>
      <c r="AG51" s="2"/>
      <c r="AH51" s="2"/>
      <c r="AI51" s="2"/>
      <c r="AJ51" s="2"/>
      <c r="AK51" s="2"/>
      <c r="AL51" s="2"/>
      <c r="AM51" s="2"/>
      <c r="AN51" s="317">
        <f t="shared" si="0"/>
        <v>1</v>
      </c>
      <c r="AO51" s="317">
        <f t="shared" si="3"/>
        <v>335.446</v>
      </c>
      <c r="AP51" s="317">
        <f t="shared" si="2"/>
        <v>129656.873</v>
      </c>
      <c r="AQ51" s="46" t="s">
        <v>24</v>
      </c>
      <c r="AR51" s="491"/>
      <c r="AS51" s="52"/>
      <c r="AT51" s="20"/>
    </row>
    <row r="52" spans="1:46" ht="18.75">
      <c r="A52" s="181"/>
      <c r="B52" s="490" t="s">
        <v>59</v>
      </c>
      <c r="C52" s="175" t="s">
        <v>23</v>
      </c>
      <c r="D52" s="6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311">
        <f t="shared" si="0"/>
        <v>0</v>
      </c>
      <c r="AO52" s="311">
        <f t="shared" si="3"/>
        <v>0</v>
      </c>
      <c r="AP52" s="311">
        <f t="shared" si="2"/>
        <v>0</v>
      </c>
      <c r="AQ52" s="203" t="s">
        <v>23</v>
      </c>
      <c r="AR52" s="490" t="s">
        <v>59</v>
      </c>
      <c r="AS52" s="52"/>
      <c r="AT52" s="20"/>
    </row>
    <row r="53" spans="1:46" ht="18.75">
      <c r="A53" s="181" t="s">
        <v>27</v>
      </c>
      <c r="B53" s="491"/>
      <c r="C53" s="53" t="s">
        <v>24</v>
      </c>
      <c r="D53" s="6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317">
        <f t="shared" si="0"/>
        <v>0</v>
      </c>
      <c r="AO53" s="317">
        <f t="shared" si="3"/>
        <v>0</v>
      </c>
      <c r="AP53" s="317">
        <f t="shared" si="2"/>
        <v>0</v>
      </c>
      <c r="AQ53" s="46" t="s">
        <v>24</v>
      </c>
      <c r="AR53" s="491"/>
      <c r="AS53" s="52" t="s">
        <v>27</v>
      </c>
      <c r="AT53" s="20"/>
    </row>
    <row r="54" spans="1:46" ht="18.75">
      <c r="A54" s="181"/>
      <c r="B54" s="490" t="s">
        <v>60</v>
      </c>
      <c r="C54" s="175" t="s">
        <v>23</v>
      </c>
      <c r="D54" s="6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311">
        <f t="shared" si="0"/>
        <v>0</v>
      </c>
      <c r="AO54" s="311">
        <f t="shared" si="3"/>
        <v>0</v>
      </c>
      <c r="AP54" s="311">
        <f t="shared" si="2"/>
        <v>0</v>
      </c>
      <c r="AQ54" s="203" t="s">
        <v>23</v>
      </c>
      <c r="AR54" s="490" t="s">
        <v>60</v>
      </c>
      <c r="AS54" s="43"/>
      <c r="AT54" s="20"/>
    </row>
    <row r="55" spans="1:46" ht="18.75">
      <c r="A55" s="182"/>
      <c r="B55" s="491"/>
      <c r="C55" s="53" t="s">
        <v>24</v>
      </c>
      <c r="D55" s="6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317">
        <f t="shared" si="0"/>
        <v>0</v>
      </c>
      <c r="AO55" s="317">
        <f t="shared" si="3"/>
        <v>0</v>
      </c>
      <c r="AP55" s="317">
        <f t="shared" si="2"/>
        <v>0</v>
      </c>
      <c r="AQ55" s="49" t="s">
        <v>24</v>
      </c>
      <c r="AR55" s="491"/>
      <c r="AS55" s="50"/>
      <c r="AT55" s="20"/>
    </row>
    <row r="56" spans="1:46" ht="18.75">
      <c r="A56" s="523" t="s">
        <v>101</v>
      </c>
      <c r="B56" s="497" t="s">
        <v>61</v>
      </c>
      <c r="C56" s="175" t="s">
        <v>23</v>
      </c>
      <c r="D56" s="67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311">
        <f t="shared" si="0"/>
        <v>0</v>
      </c>
      <c r="AO56" s="311">
        <f t="shared" si="3"/>
        <v>0</v>
      </c>
      <c r="AP56" s="311">
        <f t="shared" si="2"/>
        <v>0</v>
      </c>
      <c r="AQ56" s="183" t="s">
        <v>23</v>
      </c>
      <c r="AR56" s="502" t="s">
        <v>102</v>
      </c>
      <c r="AS56" s="503" t="s">
        <v>0</v>
      </c>
      <c r="AT56" s="20"/>
    </row>
    <row r="57" spans="1:46" ht="18.75">
      <c r="A57" s="524"/>
      <c r="B57" s="499"/>
      <c r="C57" s="53" t="s">
        <v>24</v>
      </c>
      <c r="D57" s="69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317">
        <f t="shared" si="0"/>
        <v>0</v>
      </c>
      <c r="AO57" s="317">
        <f t="shared" si="3"/>
        <v>0</v>
      </c>
      <c r="AP57" s="317">
        <f t="shared" si="2"/>
        <v>0</v>
      </c>
      <c r="AQ57" s="55" t="s">
        <v>24</v>
      </c>
      <c r="AR57" s="504"/>
      <c r="AS57" s="505"/>
      <c r="AT57" s="20"/>
    </row>
    <row r="58" spans="1:46" ht="18.75">
      <c r="A58" s="101" t="s">
        <v>0</v>
      </c>
      <c r="B58" s="20"/>
      <c r="C58" s="217" t="s">
        <v>23</v>
      </c>
      <c r="D58" s="191">
        <v>122</v>
      </c>
      <c r="E58" s="190">
        <v>6.9088</v>
      </c>
      <c r="F58" s="190">
        <v>4074.289</v>
      </c>
      <c r="G58" s="190">
        <v>82</v>
      </c>
      <c r="H58" s="190">
        <v>3.2591</v>
      </c>
      <c r="I58" s="190">
        <v>1916.953</v>
      </c>
      <c r="J58" s="190">
        <v>91</v>
      </c>
      <c r="K58" s="190">
        <v>14.9054</v>
      </c>
      <c r="L58" s="190">
        <v>11354.942</v>
      </c>
      <c r="M58" s="190">
        <v>191</v>
      </c>
      <c r="N58" s="190">
        <v>316.7744</v>
      </c>
      <c r="O58" s="190">
        <v>241637.808</v>
      </c>
      <c r="P58" s="190">
        <v>298</v>
      </c>
      <c r="Q58" s="190">
        <v>889.5083</v>
      </c>
      <c r="R58" s="190">
        <v>625033.717</v>
      </c>
      <c r="S58" s="190">
        <v>409</v>
      </c>
      <c r="T58" s="190">
        <v>2005.4076</v>
      </c>
      <c r="U58" s="190">
        <v>1256496.779</v>
      </c>
      <c r="V58" s="190">
        <v>450</v>
      </c>
      <c r="W58" s="190">
        <v>2277.5984</v>
      </c>
      <c r="X58" s="190">
        <v>1322514.134</v>
      </c>
      <c r="Y58" s="190">
        <v>135</v>
      </c>
      <c r="Z58" s="190">
        <v>20.0955</v>
      </c>
      <c r="AA58" s="190">
        <v>8938.491</v>
      </c>
      <c r="AB58" s="190">
        <v>292</v>
      </c>
      <c r="AC58" s="190">
        <v>17.307</v>
      </c>
      <c r="AD58" s="190">
        <v>15008.994</v>
      </c>
      <c r="AE58" s="190">
        <v>419</v>
      </c>
      <c r="AF58" s="190">
        <v>25.6144</v>
      </c>
      <c r="AG58" s="190">
        <v>23744.091</v>
      </c>
      <c r="AH58" s="190">
        <v>418</v>
      </c>
      <c r="AI58" s="190">
        <v>29.4369</v>
      </c>
      <c r="AJ58" s="190">
        <v>23762.435</v>
      </c>
      <c r="AK58" s="190">
        <v>249</v>
      </c>
      <c r="AL58" s="190">
        <v>14.1192</v>
      </c>
      <c r="AM58" s="190">
        <v>9870.807</v>
      </c>
      <c r="AN58" s="304">
        <f t="shared" si="0"/>
        <v>3156</v>
      </c>
      <c r="AO58" s="304">
        <f t="shared" si="3"/>
        <v>5620.935</v>
      </c>
      <c r="AP58" s="304">
        <f t="shared" si="2"/>
        <v>3544353.44</v>
      </c>
      <c r="AQ58" s="183" t="s">
        <v>23</v>
      </c>
      <c r="AR58" s="56"/>
      <c r="AS58" s="43" t="s">
        <v>0</v>
      </c>
      <c r="AT58" s="20"/>
    </row>
    <row r="59" spans="1:46" ht="18.75">
      <c r="A59" s="521" t="s">
        <v>62</v>
      </c>
      <c r="B59" s="501"/>
      <c r="C59" s="175" t="s">
        <v>63</v>
      </c>
      <c r="D59" s="67"/>
      <c r="E59" s="11"/>
      <c r="F59" s="1"/>
      <c r="G59" s="1"/>
      <c r="H59" s="11"/>
      <c r="I59" s="1"/>
      <c r="J59" s="1"/>
      <c r="K59" s="11"/>
      <c r="L59" s="1"/>
      <c r="M59" s="1"/>
      <c r="N59" s="11"/>
      <c r="O59" s="1"/>
      <c r="P59" s="1"/>
      <c r="Q59" s="11"/>
      <c r="R59" s="1"/>
      <c r="S59" s="1"/>
      <c r="T59" s="11"/>
      <c r="U59" s="1"/>
      <c r="V59" s="1"/>
      <c r="W59" s="11"/>
      <c r="X59" s="1"/>
      <c r="Y59" s="1"/>
      <c r="Z59" s="11"/>
      <c r="AA59" s="1"/>
      <c r="AB59" s="1"/>
      <c r="AC59" s="11"/>
      <c r="AD59" s="1"/>
      <c r="AE59" s="1"/>
      <c r="AF59" s="11"/>
      <c r="AG59" s="1"/>
      <c r="AH59" s="1"/>
      <c r="AI59" s="11"/>
      <c r="AJ59" s="1"/>
      <c r="AK59" s="1"/>
      <c r="AL59" s="11"/>
      <c r="AM59" s="1"/>
      <c r="AN59" s="311">
        <f t="shared" si="0"/>
        <v>0</v>
      </c>
      <c r="AO59" s="333">
        <f t="shared" si="3"/>
        <v>0</v>
      </c>
      <c r="AP59" s="311">
        <f>+F59+I59+L59+O59+R59+U59+X59+AA59+AD59+AG59+AJ59+AM59</f>
        <v>0</v>
      </c>
      <c r="AQ59" s="205" t="s">
        <v>63</v>
      </c>
      <c r="AR59" s="494" t="s">
        <v>62</v>
      </c>
      <c r="AS59" s="495"/>
      <c r="AT59" s="20"/>
    </row>
    <row r="60" spans="1:46" ht="18.75">
      <c r="A60" s="180"/>
      <c r="B60" s="36"/>
      <c r="C60" s="53" t="s">
        <v>24</v>
      </c>
      <c r="D60" s="69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317">
        <f t="shared" si="0"/>
        <v>0</v>
      </c>
      <c r="AO60" s="317">
        <f t="shared" si="3"/>
        <v>0</v>
      </c>
      <c r="AP60" s="317">
        <f t="shared" si="2"/>
        <v>0</v>
      </c>
      <c r="AQ60" s="55" t="s">
        <v>24</v>
      </c>
      <c r="AR60" s="36"/>
      <c r="AS60" s="50"/>
      <c r="AT60" s="20"/>
    </row>
    <row r="61" spans="1:46" s="308" customFormat="1" ht="18.75">
      <c r="A61" s="300" t="s">
        <v>0</v>
      </c>
      <c r="B61" s="301"/>
      <c r="C61" s="302" t="s">
        <v>23</v>
      </c>
      <c r="D61" s="303">
        <v>338</v>
      </c>
      <c r="E61" s="304">
        <v>1281.8634</v>
      </c>
      <c r="F61" s="304">
        <v>120225.426</v>
      </c>
      <c r="G61" s="304">
        <f>+G6+G8+G10+G12+G14+G16+G18+G20+G22+G24+G26+G28+G30+G32+G34+G36+G38+G40+G42+G44+G46+G48+G50+G52+G54+G56+G58</f>
        <v>172</v>
      </c>
      <c r="H61" s="304">
        <f>+H6+H8+H10+H12+H14+H16+H18+H20+H22+H24+H26+H28+H30+H32+H34+H36+H38+H40+H42+H44+H46+H48+H50+H52+H54+H56+H58</f>
        <v>183.44759999999997</v>
      </c>
      <c r="I61" s="304">
        <f>+I6+I8+I10+I12+I14+I16+I18+I20+I22+I24+I26+I28+I30+I32+I34+I36+I38+I40+I42+I44+I46+I48+I50+I52+I54+I56+I58</f>
        <v>23607.702</v>
      </c>
      <c r="J61" s="304">
        <v>512</v>
      </c>
      <c r="K61" s="304">
        <v>2083.9415</v>
      </c>
      <c r="L61" s="304">
        <v>198047.142</v>
      </c>
      <c r="M61" s="304">
        <v>556</v>
      </c>
      <c r="N61" s="304">
        <v>2213.8726</v>
      </c>
      <c r="O61" s="304">
        <v>447974.93700000003</v>
      </c>
      <c r="P61" s="304">
        <v>612</v>
      </c>
      <c r="Q61" s="304">
        <v>2501.4205</v>
      </c>
      <c r="R61" s="304">
        <v>768713.841</v>
      </c>
      <c r="S61" s="304">
        <v>665</v>
      </c>
      <c r="T61" s="304">
        <v>3563.7866000000004</v>
      </c>
      <c r="U61" s="304">
        <v>1377109.784</v>
      </c>
      <c r="V61" s="304">
        <v>649</v>
      </c>
      <c r="W61" s="304">
        <v>2739.3885</v>
      </c>
      <c r="X61" s="304">
        <v>1370136.664</v>
      </c>
      <c r="Y61" s="304">
        <v>262</v>
      </c>
      <c r="Z61" s="304">
        <v>290.9768</v>
      </c>
      <c r="AA61" s="304">
        <v>63440.136</v>
      </c>
      <c r="AB61" s="304">
        <f aca="true" t="shared" si="4" ref="AB61:AM61">+AB6+AB8+AB10+AB12+AB14+AB16+AB18+AB20+AB22+AB24+AB26+AB28+AB30+AB32+AB34+AB36+AB38+AB40+AB42+AB44+AB46+AB48+AB50+AB52+AB54+AB56+AB58</f>
        <v>509</v>
      </c>
      <c r="AC61" s="304">
        <f t="shared" si="4"/>
        <v>786.6250000000001</v>
      </c>
      <c r="AD61" s="304">
        <f t="shared" si="4"/>
        <v>214567.59000000003</v>
      </c>
      <c r="AE61" s="304">
        <v>943</v>
      </c>
      <c r="AF61" s="304">
        <v>2332.7034</v>
      </c>
      <c r="AG61" s="304">
        <v>666284.771</v>
      </c>
      <c r="AH61" s="304">
        <f t="shared" si="4"/>
        <v>897</v>
      </c>
      <c r="AI61" s="304">
        <f t="shared" si="4"/>
        <v>4017.4978000000006</v>
      </c>
      <c r="AJ61" s="304">
        <f t="shared" si="4"/>
        <v>652281.4</v>
      </c>
      <c r="AK61" s="304">
        <f t="shared" si="4"/>
        <v>458</v>
      </c>
      <c r="AL61" s="304">
        <f t="shared" si="4"/>
        <v>2522.4899</v>
      </c>
      <c r="AM61" s="304">
        <f t="shared" si="4"/>
        <v>130471.44900000001</v>
      </c>
      <c r="AN61" s="304">
        <f t="shared" si="0"/>
        <v>6573</v>
      </c>
      <c r="AO61" s="304">
        <f t="shared" si="3"/>
        <v>24518.013600000002</v>
      </c>
      <c r="AP61" s="304">
        <f t="shared" si="2"/>
        <v>6032860.842</v>
      </c>
      <c r="AQ61" s="305" t="s">
        <v>23</v>
      </c>
      <c r="AR61" s="306"/>
      <c r="AS61" s="307" t="s">
        <v>0</v>
      </c>
      <c r="AT61" s="301"/>
    </row>
    <row r="62" spans="1:46" s="308" customFormat="1" ht="18.75">
      <c r="A62" s="522" t="s">
        <v>64</v>
      </c>
      <c r="B62" s="485" t="s">
        <v>64</v>
      </c>
      <c r="C62" s="309" t="s">
        <v>63</v>
      </c>
      <c r="D62" s="310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2" t="s">
        <v>63</v>
      </c>
      <c r="AR62" s="492" t="s">
        <v>64</v>
      </c>
      <c r="AS62" s="493"/>
      <c r="AT62" s="301"/>
    </row>
    <row r="63" spans="1:46" s="308" customFormat="1" ht="18.75">
      <c r="A63" s="313"/>
      <c r="B63" s="314"/>
      <c r="C63" s="315" t="s">
        <v>24</v>
      </c>
      <c r="D63" s="316"/>
      <c r="E63" s="317"/>
      <c r="F63" s="317"/>
      <c r="G63" s="317"/>
      <c r="H63" s="317"/>
      <c r="I63" s="317"/>
      <c r="J63" s="317">
        <v>0</v>
      </c>
      <c r="K63" s="317">
        <v>0</v>
      </c>
      <c r="L63" s="317">
        <v>0</v>
      </c>
      <c r="M63" s="317">
        <v>0</v>
      </c>
      <c r="N63" s="317">
        <v>0</v>
      </c>
      <c r="O63" s="317">
        <v>0</v>
      </c>
      <c r="P63" s="317">
        <v>0</v>
      </c>
      <c r="Q63" s="317">
        <v>0</v>
      </c>
      <c r="R63" s="317">
        <v>0</v>
      </c>
      <c r="S63" s="317">
        <v>0</v>
      </c>
      <c r="T63" s="317">
        <v>0</v>
      </c>
      <c r="U63" s="317">
        <v>0</v>
      </c>
      <c r="V63" s="317">
        <v>2</v>
      </c>
      <c r="W63" s="317">
        <v>411.316</v>
      </c>
      <c r="X63" s="317">
        <v>112091.715</v>
      </c>
      <c r="Y63" s="317">
        <v>1</v>
      </c>
      <c r="Z63" s="317">
        <v>24.511</v>
      </c>
      <c r="AA63" s="317">
        <v>7538.038</v>
      </c>
      <c r="AB63" s="317">
        <f aca="true" t="shared" si="5" ref="AB63:AM63">+AB7+AB9+AB11+AB13+AB15+AB17+AB19+AB21+AB23+AB25+AB27+AB29+AB31+AB33+AB35+AB37+AB39+AB41+AB43+AB45+AB47+AB49+AB51+AB53+AB55+AB57+AB60</f>
        <v>3</v>
      </c>
      <c r="AC63" s="317">
        <f t="shared" si="5"/>
        <v>446.817</v>
      </c>
      <c r="AD63" s="317">
        <f t="shared" si="5"/>
        <v>184383.416</v>
      </c>
      <c r="AE63" s="317">
        <v>41</v>
      </c>
      <c r="AF63" s="317">
        <v>1914.544</v>
      </c>
      <c r="AG63" s="317">
        <v>562629.619</v>
      </c>
      <c r="AH63" s="317">
        <f t="shared" si="5"/>
        <v>99</v>
      </c>
      <c r="AI63" s="317">
        <f t="shared" si="5"/>
        <v>3263.676</v>
      </c>
      <c r="AJ63" s="317">
        <f t="shared" si="5"/>
        <v>610074.858</v>
      </c>
      <c r="AK63" s="317">
        <f t="shared" si="5"/>
        <v>26</v>
      </c>
      <c r="AL63" s="317">
        <f t="shared" si="5"/>
        <v>439.629</v>
      </c>
      <c r="AM63" s="317">
        <f t="shared" si="5"/>
        <v>33952.739</v>
      </c>
      <c r="AN63" s="317">
        <f t="shared" si="0"/>
        <v>172</v>
      </c>
      <c r="AO63" s="317">
        <f t="shared" si="3"/>
        <v>6500.4929999999995</v>
      </c>
      <c r="AP63" s="317">
        <f t="shared" si="2"/>
        <v>1510670.385</v>
      </c>
      <c r="AQ63" s="318" t="s">
        <v>24</v>
      </c>
      <c r="AR63" s="319"/>
      <c r="AS63" s="320"/>
      <c r="AT63" s="301"/>
    </row>
    <row r="64" spans="1:46" ht="18.75">
      <c r="A64" s="181" t="s">
        <v>65</v>
      </c>
      <c r="B64" s="490" t="s">
        <v>66</v>
      </c>
      <c r="C64" s="175" t="s">
        <v>23</v>
      </c>
      <c r="D64" s="67">
        <v>23</v>
      </c>
      <c r="E64" s="1">
        <v>733.355</v>
      </c>
      <c r="F64" s="1">
        <v>45115.333</v>
      </c>
      <c r="G64" s="1">
        <v>11</v>
      </c>
      <c r="H64" s="1">
        <v>378.748</v>
      </c>
      <c r="I64" s="1">
        <v>27105.731</v>
      </c>
      <c r="J64" s="1">
        <v>14</v>
      </c>
      <c r="K64" s="1">
        <v>109.834</v>
      </c>
      <c r="L64" s="1">
        <v>8491.053</v>
      </c>
      <c r="M64" s="1">
        <v>23</v>
      </c>
      <c r="N64" s="1">
        <v>209.769</v>
      </c>
      <c r="O64" s="1">
        <v>36102.731</v>
      </c>
      <c r="P64" s="1">
        <v>30</v>
      </c>
      <c r="Q64" s="1">
        <v>293.767</v>
      </c>
      <c r="R64" s="1">
        <v>30125.924</v>
      </c>
      <c r="S64" s="1">
        <v>26</v>
      </c>
      <c r="T64" s="1">
        <v>266.106</v>
      </c>
      <c r="U64" s="1">
        <v>35493.694</v>
      </c>
      <c r="V64" s="1">
        <v>73</v>
      </c>
      <c r="W64" s="1">
        <v>521.75</v>
      </c>
      <c r="X64" s="1">
        <v>92563.293</v>
      </c>
      <c r="Y64" s="1">
        <v>30</v>
      </c>
      <c r="Z64" s="1">
        <v>214.93</v>
      </c>
      <c r="AA64" s="1">
        <v>15369.919</v>
      </c>
      <c r="AB64" s="1">
        <v>32</v>
      </c>
      <c r="AC64" s="1">
        <v>264.654</v>
      </c>
      <c r="AD64" s="1">
        <v>43689.899</v>
      </c>
      <c r="AE64" s="1">
        <v>45</v>
      </c>
      <c r="AF64" s="1">
        <v>473.577</v>
      </c>
      <c r="AG64" s="1">
        <v>37696.057</v>
      </c>
      <c r="AH64" s="1">
        <v>57</v>
      </c>
      <c r="AI64" s="1">
        <v>632.162</v>
      </c>
      <c r="AJ64" s="1">
        <v>78062.416</v>
      </c>
      <c r="AK64" s="1">
        <v>53</v>
      </c>
      <c r="AL64" s="1">
        <v>457.539</v>
      </c>
      <c r="AM64" s="1">
        <v>46199.755</v>
      </c>
      <c r="AN64" s="311">
        <f t="shared" si="0"/>
        <v>417</v>
      </c>
      <c r="AO64" s="311">
        <f t="shared" si="3"/>
        <v>4556.191</v>
      </c>
      <c r="AP64" s="311">
        <f t="shared" si="2"/>
        <v>496015.80499999993</v>
      </c>
      <c r="AQ64" s="42" t="s">
        <v>23</v>
      </c>
      <c r="AR64" s="490" t="s">
        <v>66</v>
      </c>
      <c r="AS64" s="57" t="s">
        <v>65</v>
      </c>
      <c r="AT64" s="20"/>
    </row>
    <row r="65" spans="1:46" ht="18.75">
      <c r="A65" s="181"/>
      <c r="B65" s="491"/>
      <c r="C65" s="53" t="s">
        <v>24</v>
      </c>
      <c r="D65" s="69"/>
      <c r="E65" s="2"/>
      <c r="F65" s="2"/>
      <c r="G65" s="2"/>
      <c r="H65" s="2"/>
      <c r="I65" s="2"/>
      <c r="J65" s="2">
        <v>3</v>
      </c>
      <c r="K65" s="2">
        <v>30</v>
      </c>
      <c r="L65" s="2">
        <v>2407.32</v>
      </c>
      <c r="M65" s="2"/>
      <c r="N65" s="2"/>
      <c r="O65" s="2"/>
      <c r="P65" s="2"/>
      <c r="Q65" s="2"/>
      <c r="R65" s="2"/>
      <c r="S65" s="2">
        <v>1</v>
      </c>
      <c r="T65" s="2">
        <v>0.259</v>
      </c>
      <c r="U65" s="2">
        <v>256.056</v>
      </c>
      <c r="V65" s="2">
        <v>3</v>
      </c>
      <c r="W65" s="2">
        <v>0.959</v>
      </c>
      <c r="X65" s="2">
        <v>948.099</v>
      </c>
      <c r="Y65" s="2"/>
      <c r="Z65" s="2"/>
      <c r="AA65" s="2"/>
      <c r="AB65" s="2"/>
      <c r="AC65" s="2"/>
      <c r="AD65" s="2"/>
      <c r="AE65" s="2">
        <v>1</v>
      </c>
      <c r="AF65" s="2">
        <v>1.409</v>
      </c>
      <c r="AG65" s="2">
        <v>1382.331</v>
      </c>
      <c r="AH65" s="2">
        <v>1</v>
      </c>
      <c r="AI65" s="2">
        <v>11.462</v>
      </c>
      <c r="AJ65" s="2">
        <v>11145.429</v>
      </c>
      <c r="AK65" s="2"/>
      <c r="AL65" s="2"/>
      <c r="AM65" s="2"/>
      <c r="AN65" s="317">
        <f t="shared" si="0"/>
        <v>9</v>
      </c>
      <c r="AO65" s="317">
        <f t="shared" si="3"/>
        <v>44.089</v>
      </c>
      <c r="AP65" s="317">
        <f t="shared" si="2"/>
        <v>16139.235</v>
      </c>
      <c r="AQ65" s="46" t="s">
        <v>24</v>
      </c>
      <c r="AR65" s="491"/>
      <c r="AS65" s="43"/>
      <c r="AT65" s="20"/>
    </row>
    <row r="66" spans="1:46" ht="18.75">
      <c r="A66" s="181" t="s">
        <v>67</v>
      </c>
      <c r="B66" s="490" t="s">
        <v>68</v>
      </c>
      <c r="C66" s="175" t="s">
        <v>23</v>
      </c>
      <c r="D66" s="6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311">
        <f t="shared" si="0"/>
        <v>0</v>
      </c>
      <c r="AO66" s="311">
        <f t="shared" si="3"/>
        <v>0</v>
      </c>
      <c r="AP66" s="311">
        <f t="shared" si="2"/>
        <v>0</v>
      </c>
      <c r="AQ66" s="203" t="s">
        <v>23</v>
      </c>
      <c r="AR66" s="490" t="s">
        <v>68</v>
      </c>
      <c r="AS66" s="43" t="s">
        <v>67</v>
      </c>
      <c r="AT66" s="20"/>
    </row>
    <row r="67" spans="1:46" ht="18.75">
      <c r="A67" s="182" t="s">
        <v>49</v>
      </c>
      <c r="B67" s="491"/>
      <c r="C67" s="53" t="s">
        <v>24</v>
      </c>
      <c r="D67" s="6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317">
        <f t="shared" si="0"/>
        <v>0</v>
      </c>
      <c r="AO67" s="317">
        <f t="shared" si="3"/>
        <v>0</v>
      </c>
      <c r="AP67" s="317">
        <f t="shared" si="2"/>
        <v>0</v>
      </c>
      <c r="AQ67" s="49" t="s">
        <v>24</v>
      </c>
      <c r="AR67" s="491"/>
      <c r="AS67" s="50" t="s">
        <v>49</v>
      </c>
      <c r="AT67" s="20"/>
    </row>
    <row r="68" spans="1:46" s="322" customFormat="1" ht="18.75">
      <c r="A68" s="516" t="s">
        <v>103</v>
      </c>
      <c r="B68" s="451"/>
      <c r="C68" s="321" t="s">
        <v>23</v>
      </c>
      <c r="D68" s="310">
        <v>361</v>
      </c>
      <c r="E68" s="311">
        <v>2015.2184</v>
      </c>
      <c r="F68" s="311">
        <v>165340.75900000002</v>
      </c>
      <c r="G68" s="311">
        <f>+G61+G64+G66</f>
        <v>183</v>
      </c>
      <c r="H68" s="311">
        <f>+H61+H64+H66</f>
        <v>562.1956</v>
      </c>
      <c r="I68" s="311">
        <f>+I61+I64+I66</f>
        <v>50713.433000000005</v>
      </c>
      <c r="J68" s="311">
        <v>526</v>
      </c>
      <c r="K68" s="311">
        <v>2193.7754999999997</v>
      </c>
      <c r="L68" s="311">
        <v>206538.195</v>
      </c>
      <c r="M68" s="311">
        <v>579</v>
      </c>
      <c r="N68" s="311">
        <v>2423.6416</v>
      </c>
      <c r="O68" s="311">
        <v>484077.66800000006</v>
      </c>
      <c r="P68" s="311">
        <v>642</v>
      </c>
      <c r="Q68" s="311">
        <v>2795.1875</v>
      </c>
      <c r="R68" s="311">
        <v>798839.765</v>
      </c>
      <c r="S68" s="311">
        <v>691</v>
      </c>
      <c r="T68" s="311">
        <v>3829.8926</v>
      </c>
      <c r="U68" s="311">
        <v>1412603.478</v>
      </c>
      <c r="V68" s="311">
        <v>722</v>
      </c>
      <c r="W68" s="311">
        <v>3261.1385</v>
      </c>
      <c r="X68" s="311">
        <v>1462699.9570000002</v>
      </c>
      <c r="Y68" s="311">
        <v>292</v>
      </c>
      <c r="Z68" s="311">
        <v>505.90680000000003</v>
      </c>
      <c r="AA68" s="311">
        <v>78810.055</v>
      </c>
      <c r="AB68" s="311">
        <f aca="true" t="shared" si="6" ref="AB68:AN68">+AB61+AB64+AB66</f>
        <v>541</v>
      </c>
      <c r="AC68" s="311">
        <f t="shared" si="6"/>
        <v>1051.279</v>
      </c>
      <c r="AD68" s="311">
        <f t="shared" si="6"/>
        <v>258257.48900000003</v>
      </c>
      <c r="AE68" s="311">
        <v>988</v>
      </c>
      <c r="AF68" s="311">
        <v>2806.2803999999996</v>
      </c>
      <c r="AG68" s="311">
        <v>703980.828</v>
      </c>
      <c r="AH68" s="311">
        <f t="shared" si="6"/>
        <v>954</v>
      </c>
      <c r="AI68" s="311">
        <f t="shared" si="6"/>
        <v>4649.6598</v>
      </c>
      <c r="AJ68" s="311">
        <f t="shared" si="6"/>
        <v>730343.816</v>
      </c>
      <c r="AK68" s="311">
        <f t="shared" si="6"/>
        <v>511</v>
      </c>
      <c r="AL68" s="311">
        <f t="shared" si="6"/>
        <v>2980.0289000000002</v>
      </c>
      <c r="AM68" s="311">
        <f t="shared" si="6"/>
        <v>176671.204</v>
      </c>
      <c r="AN68" s="311">
        <f t="shared" si="6"/>
        <v>6990</v>
      </c>
      <c r="AO68" s="311">
        <f t="shared" si="3"/>
        <v>29074.2046</v>
      </c>
      <c r="AP68" s="311">
        <f t="shared" si="3"/>
        <v>6528876.647</v>
      </c>
      <c r="AQ68" s="305" t="s">
        <v>23</v>
      </c>
      <c r="AR68" s="459" t="s">
        <v>76</v>
      </c>
      <c r="AS68" s="460"/>
      <c r="AT68" s="301"/>
    </row>
    <row r="69" spans="1:46" s="322" customFormat="1" ht="18.75">
      <c r="A69" s="517"/>
      <c r="B69" s="453"/>
      <c r="C69" s="315" t="s">
        <v>24</v>
      </c>
      <c r="D69" s="316">
        <v>0</v>
      </c>
      <c r="E69" s="317">
        <v>0</v>
      </c>
      <c r="F69" s="317">
        <v>0</v>
      </c>
      <c r="G69" s="317"/>
      <c r="H69" s="317"/>
      <c r="I69" s="317"/>
      <c r="J69" s="317">
        <v>3</v>
      </c>
      <c r="K69" s="317">
        <v>30</v>
      </c>
      <c r="L69" s="317">
        <v>2407.32</v>
      </c>
      <c r="M69" s="317">
        <v>0</v>
      </c>
      <c r="N69" s="317">
        <v>0</v>
      </c>
      <c r="O69" s="317">
        <v>0</v>
      </c>
      <c r="P69" s="317">
        <v>0</v>
      </c>
      <c r="Q69" s="317">
        <v>0</v>
      </c>
      <c r="R69" s="317">
        <v>0</v>
      </c>
      <c r="S69" s="317">
        <v>1</v>
      </c>
      <c r="T69" s="317">
        <v>0.259</v>
      </c>
      <c r="U69" s="317">
        <v>256.056</v>
      </c>
      <c r="V69" s="317">
        <v>5</v>
      </c>
      <c r="W69" s="317">
        <v>412.275</v>
      </c>
      <c r="X69" s="317">
        <v>113039.814</v>
      </c>
      <c r="Y69" s="317">
        <v>1</v>
      </c>
      <c r="Z69" s="317">
        <v>24.511</v>
      </c>
      <c r="AA69" s="317">
        <v>7538.038</v>
      </c>
      <c r="AB69" s="317">
        <f>+AB63+AB65+AB67</f>
        <v>3</v>
      </c>
      <c r="AC69" s="317">
        <f>+AC63+AC65+AC67</f>
        <v>446.817</v>
      </c>
      <c r="AD69" s="317">
        <f>+AD63+AD65+AD67</f>
        <v>184383.416</v>
      </c>
      <c r="AE69" s="317">
        <v>42</v>
      </c>
      <c r="AF69" s="317">
        <v>1915.9530000000002</v>
      </c>
      <c r="AG69" s="317">
        <v>564011.95</v>
      </c>
      <c r="AH69" s="317">
        <f aca="true" t="shared" si="7" ref="AH69:AN69">+AH63+AH65+AH67</f>
        <v>100</v>
      </c>
      <c r="AI69" s="317">
        <f t="shared" si="7"/>
        <v>3275.138</v>
      </c>
      <c r="AJ69" s="317">
        <f t="shared" si="7"/>
        <v>621220.287</v>
      </c>
      <c r="AK69" s="317">
        <f t="shared" si="7"/>
        <v>26</v>
      </c>
      <c r="AL69" s="317">
        <f t="shared" si="7"/>
        <v>439.629</v>
      </c>
      <c r="AM69" s="317">
        <f t="shared" si="7"/>
        <v>33952.739</v>
      </c>
      <c r="AN69" s="317">
        <f t="shared" si="7"/>
        <v>181</v>
      </c>
      <c r="AO69" s="317">
        <f t="shared" si="3"/>
        <v>6544.582</v>
      </c>
      <c r="AP69" s="317">
        <f t="shared" si="3"/>
        <v>1526809.62</v>
      </c>
      <c r="AQ69" s="318" t="s">
        <v>24</v>
      </c>
      <c r="AR69" s="461"/>
      <c r="AS69" s="462"/>
      <c r="AT69" s="301"/>
    </row>
    <row r="70" spans="1:46" s="77" customFormat="1" ht="19.5" thickBot="1">
      <c r="A70" s="518" t="s">
        <v>96</v>
      </c>
      <c r="B70" s="467" t="s">
        <v>69</v>
      </c>
      <c r="C70" s="145"/>
      <c r="D70" s="17"/>
      <c r="E70" s="9"/>
      <c r="F70" s="9"/>
      <c r="G70" s="8"/>
      <c r="H70" s="9"/>
      <c r="I70" s="9"/>
      <c r="J70" s="8"/>
      <c r="K70" s="9"/>
      <c r="L70" s="9"/>
      <c r="M70" s="8"/>
      <c r="N70" s="9"/>
      <c r="O70" s="9"/>
      <c r="P70" s="8"/>
      <c r="Q70" s="9"/>
      <c r="R70" s="9"/>
      <c r="S70" s="8"/>
      <c r="T70" s="9"/>
      <c r="U70" s="9"/>
      <c r="V70" s="8"/>
      <c r="W70" s="9"/>
      <c r="X70" s="9"/>
      <c r="Y70" s="8"/>
      <c r="Z70" s="9"/>
      <c r="AA70" s="9"/>
      <c r="AB70" s="8"/>
      <c r="AC70" s="9"/>
      <c r="AD70" s="9"/>
      <c r="AE70" s="8"/>
      <c r="AF70" s="9"/>
      <c r="AG70" s="9"/>
      <c r="AH70" s="8"/>
      <c r="AI70" s="9"/>
      <c r="AJ70" s="9"/>
      <c r="AK70" s="8"/>
      <c r="AL70" s="9"/>
      <c r="AM70" s="9"/>
      <c r="AN70" s="325">
        <f>+D70+G70+J70+M70+P70+S70+V70+Y70+AB70+AE70+AH70+AK70</f>
        <v>0</v>
      </c>
      <c r="AO70" s="325">
        <f>+E70+H70+K70+N70+Q70+T70+W70+Z70+AC70+AF70+AI70+AL70</f>
        <v>0</v>
      </c>
      <c r="AP70" s="325">
        <f t="shared" si="3"/>
        <v>0</v>
      </c>
      <c r="AQ70" s="463" t="s">
        <v>96</v>
      </c>
      <c r="AR70" s="464" t="s">
        <v>69</v>
      </c>
      <c r="AS70" s="465"/>
      <c r="AT70" s="76"/>
    </row>
    <row r="71" spans="1:46" s="322" customFormat="1" ht="19.5" thickBot="1">
      <c r="A71" s="519" t="s">
        <v>98</v>
      </c>
      <c r="B71" s="520" t="s">
        <v>70</v>
      </c>
      <c r="C71" s="323"/>
      <c r="D71" s="324">
        <v>361</v>
      </c>
      <c r="E71" s="325">
        <v>2015.2184</v>
      </c>
      <c r="F71" s="325">
        <v>165340.75900000002</v>
      </c>
      <c r="G71" s="325">
        <f>G68+G69</f>
        <v>183</v>
      </c>
      <c r="H71" s="325">
        <f>H68+H69</f>
        <v>562.1956</v>
      </c>
      <c r="I71" s="325">
        <f>I68+I69</f>
        <v>50713.433000000005</v>
      </c>
      <c r="J71" s="325">
        <v>529</v>
      </c>
      <c r="K71" s="325">
        <v>2223.7754999999997</v>
      </c>
      <c r="L71" s="325">
        <v>208945.515</v>
      </c>
      <c r="M71" s="325">
        <v>579</v>
      </c>
      <c r="N71" s="325">
        <v>2423.6416</v>
      </c>
      <c r="O71" s="325">
        <v>484077.66800000006</v>
      </c>
      <c r="P71" s="325">
        <f>P68+P69+P70</f>
        <v>642</v>
      </c>
      <c r="Q71" s="325">
        <f>Q68+Q69+Q70</f>
        <v>2795.1875</v>
      </c>
      <c r="R71" s="325">
        <f>R68+R69+R70</f>
        <v>798839.765</v>
      </c>
      <c r="S71" s="325">
        <f aca="true" t="shared" si="8" ref="S71:X71">S68+S69+S70</f>
        <v>692</v>
      </c>
      <c r="T71" s="325">
        <f t="shared" si="8"/>
        <v>3830.1516</v>
      </c>
      <c r="U71" s="325">
        <f t="shared" si="8"/>
        <v>1412859.534</v>
      </c>
      <c r="V71" s="325">
        <f t="shared" si="8"/>
        <v>727</v>
      </c>
      <c r="W71" s="325">
        <f t="shared" si="8"/>
        <v>3673.4135</v>
      </c>
      <c r="X71" s="325">
        <f t="shared" si="8"/>
        <v>1575739.7710000002</v>
      </c>
      <c r="Y71" s="325">
        <f aca="true" t="shared" si="9" ref="Y71:AM71">Y68+Y69</f>
        <v>293</v>
      </c>
      <c r="Z71" s="325">
        <f t="shared" si="9"/>
        <v>530.4178</v>
      </c>
      <c r="AA71" s="325">
        <f t="shared" si="9"/>
        <v>86348.093</v>
      </c>
      <c r="AB71" s="325">
        <f t="shared" si="9"/>
        <v>544</v>
      </c>
      <c r="AC71" s="325">
        <f t="shared" si="9"/>
        <v>1498.096</v>
      </c>
      <c r="AD71" s="325">
        <f t="shared" si="9"/>
        <v>442640.905</v>
      </c>
      <c r="AE71" s="325">
        <f t="shared" si="9"/>
        <v>1030</v>
      </c>
      <c r="AF71" s="325">
        <f t="shared" si="9"/>
        <v>4722.2334</v>
      </c>
      <c r="AG71" s="325">
        <f t="shared" si="9"/>
        <v>1267992.778</v>
      </c>
      <c r="AH71" s="325">
        <f t="shared" si="9"/>
        <v>1054</v>
      </c>
      <c r="AI71" s="325">
        <f t="shared" si="9"/>
        <v>7924.7978</v>
      </c>
      <c r="AJ71" s="325">
        <f t="shared" si="9"/>
        <v>1351564.1030000001</v>
      </c>
      <c r="AK71" s="325">
        <f t="shared" si="9"/>
        <v>537</v>
      </c>
      <c r="AL71" s="325">
        <f t="shared" si="9"/>
        <v>3419.6579</v>
      </c>
      <c r="AM71" s="325">
        <f t="shared" si="9"/>
        <v>210623.943</v>
      </c>
      <c r="AN71" s="325">
        <f>+D71+G71+J71+M71+P71+S71+V71+Y71+AB71+AE71+AH71+AK71</f>
        <v>7171</v>
      </c>
      <c r="AO71" s="325">
        <f>+E71+H71+K71+N71+Q71+T71+W71+Z71+AC71+AF71+AI71+AL71</f>
        <v>35618.7866</v>
      </c>
      <c r="AP71" s="325">
        <f>+F71+I71+L71+O71+R71+U71+X71+AA71+AD71+AG71+AJ71+AM71</f>
        <v>8055686.267000001</v>
      </c>
      <c r="AQ71" s="456" t="s">
        <v>98</v>
      </c>
      <c r="AR71" s="457" t="s">
        <v>70</v>
      </c>
      <c r="AS71" s="458" t="s">
        <v>0</v>
      </c>
      <c r="AT71" s="301"/>
    </row>
    <row r="72" spans="15:44" ht="18.75">
      <c r="O72" s="92"/>
      <c r="P72" s="91"/>
      <c r="Q72" s="91"/>
      <c r="R72" s="87"/>
      <c r="S72" s="90"/>
      <c r="T72" s="90"/>
      <c r="U72" s="89"/>
      <c r="V72" s="13"/>
      <c r="W72" s="13"/>
      <c r="X72" s="58" t="s">
        <v>86</v>
      </c>
      <c r="AH72" s="106"/>
      <c r="AI72" s="106"/>
      <c r="AJ72" s="107"/>
      <c r="AN72" s="334"/>
      <c r="AR72" s="58" t="s">
        <v>86</v>
      </c>
    </row>
    <row r="73" spans="13:36" ht="18.75">
      <c r="M73" s="3"/>
      <c r="O73" s="3"/>
      <c r="P73" s="87"/>
      <c r="Q73" s="87"/>
      <c r="R73" s="87"/>
      <c r="S73" s="88"/>
      <c r="T73" s="88"/>
      <c r="U73" s="88"/>
      <c r="V73" s="28"/>
      <c r="AG73" s="3"/>
      <c r="AH73" s="106"/>
      <c r="AI73" s="106"/>
      <c r="AJ73" s="107"/>
    </row>
    <row r="74" spans="13:38" ht="18.75">
      <c r="M74" s="3"/>
      <c r="O74" s="3"/>
      <c r="P74" s="87"/>
      <c r="Q74" s="87"/>
      <c r="R74" s="87"/>
      <c r="S74" s="28"/>
      <c r="T74" s="28"/>
      <c r="AG74" s="3"/>
      <c r="AH74" s="3"/>
      <c r="AI74" s="3"/>
      <c r="AJ74" s="3"/>
      <c r="AK74" s="3"/>
      <c r="AL74" s="3"/>
    </row>
    <row r="75" spans="13:38" ht="18.75">
      <c r="M75" s="3"/>
      <c r="O75" s="3"/>
      <c r="P75" s="87"/>
      <c r="Q75" s="87"/>
      <c r="R75" s="87"/>
      <c r="S75" s="28"/>
      <c r="AG75" s="3"/>
      <c r="AH75" s="3"/>
      <c r="AI75" s="3"/>
      <c r="AJ75" s="3"/>
      <c r="AK75" s="3"/>
      <c r="AL75" s="3"/>
    </row>
    <row r="76" spans="13:36" ht="18.75">
      <c r="M76" s="3"/>
      <c r="P76" s="87"/>
      <c r="Q76" s="87"/>
      <c r="R76" s="87"/>
      <c r="S76" s="28"/>
      <c r="AG76" s="3"/>
      <c r="AH76" s="3"/>
      <c r="AJ76" s="3"/>
    </row>
    <row r="77" spans="13:36" ht="18.75">
      <c r="M77" s="3"/>
      <c r="P77" s="87"/>
      <c r="Q77" s="87"/>
      <c r="R77" s="87"/>
      <c r="S77" s="28"/>
      <c r="AG77" s="3"/>
      <c r="AH77" s="3"/>
      <c r="AJ77" s="3"/>
    </row>
    <row r="78" spans="13:36" ht="18.75">
      <c r="M78" s="3"/>
      <c r="P78" s="87"/>
      <c r="Q78" s="87"/>
      <c r="R78" s="87"/>
      <c r="S78" s="28"/>
      <c r="AH78" s="3"/>
      <c r="AJ78" s="3"/>
    </row>
    <row r="79" spans="13:19" ht="18.75">
      <c r="M79" s="3"/>
      <c r="P79" s="87"/>
      <c r="Q79" s="87"/>
      <c r="R79" s="87"/>
      <c r="S79" s="28"/>
    </row>
    <row r="80" spans="13:19" ht="18.75">
      <c r="M80" s="3"/>
      <c r="P80" s="87"/>
      <c r="Q80" s="87"/>
      <c r="R80" s="87"/>
      <c r="S80" s="28"/>
    </row>
    <row r="81" spans="13:19" ht="18.75">
      <c r="M81" s="3"/>
      <c r="P81" s="87"/>
      <c r="Q81" s="87"/>
      <c r="R81" s="87"/>
      <c r="S81" s="28"/>
    </row>
    <row r="82" spans="13:19" ht="18.75">
      <c r="M82" s="3"/>
      <c r="P82" s="87"/>
      <c r="Q82" s="87"/>
      <c r="R82" s="87"/>
      <c r="S82" s="28"/>
    </row>
    <row r="83" spans="13:35" ht="18.75">
      <c r="M83" s="3"/>
      <c r="P83" s="87"/>
      <c r="Q83" s="87"/>
      <c r="R83" s="87"/>
      <c r="S83" s="28"/>
      <c r="AI83" s="153"/>
    </row>
    <row r="84" spans="13:19" ht="18.75">
      <c r="M84" s="3"/>
      <c r="P84" s="87"/>
      <c r="Q84" s="87"/>
      <c r="R84" s="87"/>
      <c r="S84" s="28"/>
    </row>
    <row r="85" spans="13:19" ht="18.75">
      <c r="M85" s="3"/>
      <c r="P85" s="87"/>
      <c r="Q85" s="87"/>
      <c r="R85" s="87"/>
      <c r="S85" s="28"/>
    </row>
    <row r="86" spans="3:19" ht="18.75">
      <c r="C86" s="20"/>
      <c r="D86" s="3"/>
      <c r="M86" s="3"/>
      <c r="P86" s="87"/>
      <c r="Q86" s="87"/>
      <c r="R86" s="87"/>
      <c r="S86" s="28"/>
    </row>
    <row r="87" spans="3:19" ht="18.75">
      <c r="C87" s="20"/>
      <c r="D87" s="3"/>
      <c r="M87" s="3"/>
      <c r="P87" s="87"/>
      <c r="Q87" s="87"/>
      <c r="R87" s="87"/>
      <c r="S87" s="28"/>
    </row>
    <row r="88" spans="3:19" ht="18.75">
      <c r="C88" s="20"/>
      <c r="D88" s="3"/>
      <c r="M88" s="3"/>
      <c r="P88" s="87"/>
      <c r="Q88" s="87"/>
      <c r="R88" s="87"/>
      <c r="S88" s="28"/>
    </row>
    <row r="89" spans="3:19" ht="18.75">
      <c r="C89" s="20"/>
      <c r="D89" s="3"/>
      <c r="M89" s="3"/>
      <c r="P89" s="87"/>
      <c r="Q89" s="87"/>
      <c r="R89" s="87"/>
      <c r="S89" s="28"/>
    </row>
    <row r="90" spans="3:19" ht="18.75">
      <c r="C90" s="20"/>
      <c r="D90" s="3"/>
      <c r="M90" s="3"/>
      <c r="P90" s="87"/>
      <c r="Q90" s="87"/>
      <c r="R90" s="87"/>
      <c r="S90" s="28"/>
    </row>
    <row r="91" spans="3:19" ht="18.75">
      <c r="C91" s="20"/>
      <c r="D91" s="3"/>
      <c r="M91" s="3"/>
      <c r="P91" s="87"/>
      <c r="Q91" s="87"/>
      <c r="R91" s="87"/>
      <c r="S91" s="28"/>
    </row>
    <row r="92" spans="3:19" ht="18.75">
      <c r="C92" s="20"/>
      <c r="D92" s="3"/>
      <c r="M92" s="3"/>
      <c r="P92" s="87"/>
      <c r="Q92" s="87"/>
      <c r="R92" s="87"/>
      <c r="S92" s="28"/>
    </row>
    <row r="93" spans="3:19" ht="18.75">
      <c r="C93" s="20"/>
      <c r="D93" s="3"/>
      <c r="M93" s="3"/>
      <c r="P93" s="87"/>
      <c r="Q93" s="87"/>
      <c r="R93" s="87"/>
      <c r="S93" s="28"/>
    </row>
    <row r="94" spans="3:18" ht="18.75">
      <c r="C94" s="20"/>
      <c r="D94" s="3"/>
      <c r="M94" s="3"/>
      <c r="P94" s="87"/>
      <c r="Q94" s="87"/>
      <c r="R94" s="87"/>
    </row>
    <row r="95" spans="3:18" ht="18.75">
      <c r="C95" s="20"/>
      <c r="D95" s="3"/>
      <c r="M95" s="3"/>
      <c r="P95" s="3"/>
      <c r="Q95" s="3"/>
      <c r="R95" s="3"/>
    </row>
    <row r="96" spans="3:16" ht="18.75">
      <c r="C96" s="20"/>
      <c r="D96" s="3"/>
      <c r="M96" s="3"/>
      <c r="P96" s="3"/>
    </row>
    <row r="97" spans="3:13" ht="18.75">
      <c r="C97" s="20"/>
      <c r="D97" s="3"/>
      <c r="M97" s="3"/>
    </row>
    <row r="98" ht="18.75">
      <c r="M98" s="3"/>
    </row>
    <row r="99" ht="18.75">
      <c r="M99" s="3"/>
    </row>
    <row r="100" ht="18.75">
      <c r="M100" s="3"/>
    </row>
    <row r="101" ht="18.75">
      <c r="M101" s="3"/>
    </row>
  </sheetData>
  <sheetProtection/>
  <mergeCells count="67">
    <mergeCell ref="B18:B19"/>
    <mergeCell ref="B20:B21"/>
    <mergeCell ref="B14:B15"/>
    <mergeCell ref="B16:B17"/>
    <mergeCell ref="B6:B7"/>
    <mergeCell ref="B8:B9"/>
    <mergeCell ref="B10:B11"/>
    <mergeCell ref="B12:B13"/>
    <mergeCell ref="A59:B59"/>
    <mergeCell ref="A62:B62"/>
    <mergeCell ref="B46:B47"/>
    <mergeCell ref="B48:B49"/>
    <mergeCell ref="B50:B51"/>
    <mergeCell ref="B52:B53"/>
    <mergeCell ref="B54:B55"/>
    <mergeCell ref="A56:B57"/>
    <mergeCell ref="B22:B23"/>
    <mergeCell ref="B24:B25"/>
    <mergeCell ref="B26:B27"/>
    <mergeCell ref="B28:B29"/>
    <mergeCell ref="AR28:AR29"/>
    <mergeCell ref="AR30:AR31"/>
    <mergeCell ref="AR24:AR25"/>
    <mergeCell ref="AR26:AR27"/>
    <mergeCell ref="B42:B43"/>
    <mergeCell ref="B44:B45"/>
    <mergeCell ref="B30:B31"/>
    <mergeCell ref="B32:B33"/>
    <mergeCell ref="B38:B39"/>
    <mergeCell ref="B40:B41"/>
    <mergeCell ref="B34:B35"/>
    <mergeCell ref="B36:B37"/>
    <mergeCell ref="A71:B71"/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R22:AR23"/>
    <mergeCell ref="AR54:AR55"/>
    <mergeCell ref="AR32:AR33"/>
    <mergeCell ref="AR34:AR35"/>
    <mergeCell ref="AR36:AR37"/>
    <mergeCell ref="AR38:AR39"/>
    <mergeCell ref="AR40:AR41"/>
    <mergeCell ref="AR42:AR43"/>
    <mergeCell ref="AR50:AR51"/>
    <mergeCell ref="AR52:AR53"/>
    <mergeCell ref="AQ71:AS71"/>
    <mergeCell ref="AR62:AS62"/>
    <mergeCell ref="AR64:AR65"/>
    <mergeCell ref="AR66:AR67"/>
    <mergeCell ref="AQ70:AS70"/>
    <mergeCell ref="AR68:AS69"/>
    <mergeCell ref="A1:X1"/>
    <mergeCell ref="A68:B69"/>
    <mergeCell ref="A70:B70"/>
    <mergeCell ref="AR56:AS57"/>
    <mergeCell ref="AR59:AS59"/>
    <mergeCell ref="B64:B65"/>
    <mergeCell ref="B66:B67"/>
    <mergeCell ref="AR44:AR45"/>
    <mergeCell ref="AR46:AR47"/>
    <mergeCell ref="AR48:AR49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T72"/>
  <sheetViews>
    <sheetView tabSelected="1" zoomScale="70" zoomScaleNormal="70" zoomScalePageLayoutView="0" workbookViewId="0" topLeftCell="A1">
      <pane xSplit="3" ySplit="5" topLeftCell="AA57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D73" sqref="AD73"/>
    </sheetView>
  </sheetViews>
  <sheetFormatPr defaultColWidth="10.625" defaultRowHeight="13.5"/>
  <cols>
    <col min="1" max="1" width="5.75390625" style="14" customWidth="1"/>
    <col min="2" max="2" width="20.625" style="14" customWidth="1"/>
    <col min="3" max="3" width="9.625" style="14" customWidth="1"/>
    <col min="4" max="4" width="18.375" style="153" bestFit="1" customWidth="1"/>
    <col min="5" max="5" width="16.75390625" style="153" customWidth="1"/>
    <col min="6" max="6" width="20.00390625" style="153" bestFit="1" customWidth="1"/>
    <col min="7" max="7" width="18.375" style="153" bestFit="1" customWidth="1"/>
    <col min="8" max="8" width="16.00390625" style="153" bestFit="1" customWidth="1"/>
    <col min="9" max="9" width="20.00390625" style="153" bestFit="1" customWidth="1"/>
    <col min="10" max="10" width="15.25390625" style="153" bestFit="1" customWidth="1"/>
    <col min="11" max="11" width="16.625" style="153" customWidth="1"/>
    <col min="12" max="12" width="18.125" style="153" bestFit="1" customWidth="1"/>
    <col min="13" max="13" width="15.25390625" style="153" bestFit="1" customWidth="1"/>
    <col min="14" max="14" width="16.625" style="153" customWidth="1"/>
    <col min="15" max="15" width="18.125" style="153" bestFit="1" customWidth="1"/>
    <col min="16" max="16" width="15.50390625" style="153" customWidth="1"/>
    <col min="17" max="17" width="16.625" style="153" customWidth="1"/>
    <col min="18" max="18" width="17.375" style="153" customWidth="1"/>
    <col min="19" max="19" width="13.875" style="153" bestFit="1" customWidth="1"/>
    <col min="20" max="20" width="16.625" style="153" customWidth="1"/>
    <col min="21" max="21" width="18.125" style="153" bestFit="1" customWidth="1"/>
    <col min="22" max="22" width="15.25390625" style="153" bestFit="1" customWidth="1"/>
    <col min="23" max="23" width="16.625" style="153" customWidth="1"/>
    <col min="24" max="24" width="18.125" style="153" bestFit="1" customWidth="1"/>
    <col min="25" max="25" width="13.875" style="153" bestFit="1" customWidth="1"/>
    <col min="26" max="26" width="16.625" style="153" customWidth="1"/>
    <col min="27" max="27" width="18.125" style="153" bestFit="1" customWidth="1"/>
    <col min="28" max="28" width="15.25390625" style="153" bestFit="1" customWidth="1"/>
    <col min="29" max="29" width="16.625" style="153" customWidth="1"/>
    <col min="30" max="30" width="24.25390625" style="153" bestFit="1" customWidth="1"/>
    <col min="31" max="31" width="13.875" style="153" bestFit="1" customWidth="1"/>
    <col min="32" max="32" width="18.125" style="153" customWidth="1"/>
    <col min="33" max="33" width="18.125" style="153" bestFit="1" customWidth="1"/>
    <col min="34" max="34" width="13.875" style="153" bestFit="1" customWidth="1"/>
    <col min="35" max="35" width="16.625" style="153" customWidth="1"/>
    <col min="36" max="36" width="17.375" style="153" customWidth="1"/>
    <col min="37" max="37" width="16.25390625" style="13" customWidth="1"/>
    <col min="38" max="38" width="16.625" style="13" customWidth="1"/>
    <col min="39" max="39" width="18.125" style="13" bestFit="1" customWidth="1"/>
    <col min="40" max="40" width="15.50390625" style="326" customWidth="1"/>
    <col min="41" max="41" width="18.625" style="326" customWidth="1"/>
    <col min="42" max="42" width="19.25390625" style="326" customWidth="1"/>
    <col min="43" max="43" width="9.50390625" style="14" customWidth="1"/>
    <col min="44" max="44" width="22.625" style="14" customWidth="1"/>
    <col min="45" max="45" width="5.875" style="14" customWidth="1"/>
    <col min="46" max="16384" width="10.625" style="14" customWidth="1"/>
  </cols>
  <sheetData>
    <row r="1" spans="1:24" ht="32.25">
      <c r="A1" s="489"/>
      <c r="B1" s="489"/>
      <c r="C1" s="489"/>
      <c r="D1" s="489" t="s">
        <v>0</v>
      </c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</row>
    <row r="2" spans="1:45" ht="19.5" thickBot="1">
      <c r="A2" s="16" t="s">
        <v>107</v>
      </c>
      <c r="B2" s="16"/>
      <c r="C2" s="16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47" t="s">
        <v>107</v>
      </c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7"/>
      <c r="AL2" s="17"/>
      <c r="AM2" s="17"/>
      <c r="AN2" s="324"/>
      <c r="AO2" s="324"/>
      <c r="AP2" s="324"/>
      <c r="AQ2" s="19"/>
      <c r="AR2" s="20"/>
      <c r="AS2" s="20"/>
    </row>
    <row r="3" spans="1:46" ht="18.75">
      <c r="A3" s="21"/>
      <c r="D3" s="148" t="s">
        <v>2</v>
      </c>
      <c r="E3" s="149"/>
      <c r="F3" s="149"/>
      <c r="G3" s="148" t="s">
        <v>3</v>
      </c>
      <c r="H3" s="149"/>
      <c r="I3" s="149"/>
      <c r="J3" s="148" t="s">
        <v>4</v>
      </c>
      <c r="K3" s="149"/>
      <c r="L3" s="149"/>
      <c r="M3" s="148" t="s">
        <v>5</v>
      </c>
      <c r="N3" s="149"/>
      <c r="O3" s="149"/>
      <c r="P3" s="148" t="s">
        <v>6</v>
      </c>
      <c r="Q3" s="149"/>
      <c r="R3" s="149"/>
      <c r="S3" s="148" t="s">
        <v>7</v>
      </c>
      <c r="T3" s="149"/>
      <c r="U3" s="149"/>
      <c r="V3" s="154" t="s">
        <v>8</v>
      </c>
      <c r="W3" s="155"/>
      <c r="X3" s="156"/>
      <c r="Y3" s="154" t="s">
        <v>9</v>
      </c>
      <c r="Z3" s="149"/>
      <c r="AA3" s="149"/>
      <c r="AB3" s="148" t="s">
        <v>10</v>
      </c>
      <c r="AC3" s="149"/>
      <c r="AD3" s="149"/>
      <c r="AE3" s="148" t="s">
        <v>11</v>
      </c>
      <c r="AF3" s="149"/>
      <c r="AG3" s="149"/>
      <c r="AH3" s="148" t="s">
        <v>12</v>
      </c>
      <c r="AI3" s="149"/>
      <c r="AJ3" s="149"/>
      <c r="AK3" s="22" t="s">
        <v>13</v>
      </c>
      <c r="AL3" s="23"/>
      <c r="AM3" s="23"/>
      <c r="AN3" s="437" t="s">
        <v>14</v>
      </c>
      <c r="AO3" s="328"/>
      <c r="AP3" s="328"/>
      <c r="AQ3" s="25"/>
      <c r="AR3" s="26"/>
      <c r="AS3" s="27"/>
      <c r="AT3" s="20"/>
    </row>
    <row r="4" spans="1:46" ht="18.75">
      <c r="A4" s="21"/>
      <c r="D4" s="150" t="s">
        <v>15</v>
      </c>
      <c r="E4" s="150" t="s">
        <v>16</v>
      </c>
      <c r="F4" s="150" t="s">
        <v>17</v>
      </c>
      <c r="G4" s="150" t="s">
        <v>15</v>
      </c>
      <c r="H4" s="150" t="s">
        <v>16</v>
      </c>
      <c r="I4" s="150" t="s">
        <v>17</v>
      </c>
      <c r="J4" s="150" t="s">
        <v>15</v>
      </c>
      <c r="K4" s="150" t="s">
        <v>16</v>
      </c>
      <c r="L4" s="150" t="s">
        <v>17</v>
      </c>
      <c r="M4" s="150" t="s">
        <v>15</v>
      </c>
      <c r="N4" s="150" t="s">
        <v>16</v>
      </c>
      <c r="O4" s="150" t="s">
        <v>17</v>
      </c>
      <c r="P4" s="150" t="s">
        <v>15</v>
      </c>
      <c r="Q4" s="150" t="s">
        <v>16</v>
      </c>
      <c r="R4" s="150" t="s">
        <v>17</v>
      </c>
      <c r="S4" s="150" t="s">
        <v>15</v>
      </c>
      <c r="T4" s="150" t="s">
        <v>16</v>
      </c>
      <c r="U4" s="150" t="s">
        <v>17</v>
      </c>
      <c r="V4" s="150" t="s">
        <v>15</v>
      </c>
      <c r="W4" s="150" t="s">
        <v>16</v>
      </c>
      <c r="X4" s="157" t="s">
        <v>17</v>
      </c>
      <c r="Y4" s="150" t="s">
        <v>15</v>
      </c>
      <c r="Z4" s="150" t="s">
        <v>16</v>
      </c>
      <c r="AA4" s="150" t="s">
        <v>17</v>
      </c>
      <c r="AB4" s="150" t="s">
        <v>15</v>
      </c>
      <c r="AC4" s="150" t="s">
        <v>16</v>
      </c>
      <c r="AD4" s="150" t="s">
        <v>17</v>
      </c>
      <c r="AE4" s="150" t="s">
        <v>15</v>
      </c>
      <c r="AF4" s="150" t="s">
        <v>16</v>
      </c>
      <c r="AG4" s="150" t="s">
        <v>17</v>
      </c>
      <c r="AH4" s="150" t="s">
        <v>15</v>
      </c>
      <c r="AI4" s="150" t="s">
        <v>16</v>
      </c>
      <c r="AJ4" s="150" t="s">
        <v>17</v>
      </c>
      <c r="AK4" s="29" t="s">
        <v>15</v>
      </c>
      <c r="AL4" s="29" t="s">
        <v>16</v>
      </c>
      <c r="AM4" s="29" t="s">
        <v>17</v>
      </c>
      <c r="AN4" s="330" t="s">
        <v>15</v>
      </c>
      <c r="AO4" s="330" t="s">
        <v>16</v>
      </c>
      <c r="AP4" s="330" t="s">
        <v>17</v>
      </c>
      <c r="AQ4" s="33"/>
      <c r="AR4" s="20"/>
      <c r="AS4" s="34"/>
      <c r="AT4" s="20"/>
    </row>
    <row r="5" spans="1:46" ht="18.75">
      <c r="A5" s="35"/>
      <c r="B5" s="36"/>
      <c r="C5" s="36"/>
      <c r="D5" s="151" t="s">
        <v>18</v>
      </c>
      <c r="E5" s="151" t="s">
        <v>19</v>
      </c>
      <c r="F5" s="151" t="s">
        <v>20</v>
      </c>
      <c r="G5" s="151" t="s">
        <v>18</v>
      </c>
      <c r="H5" s="151" t="s">
        <v>19</v>
      </c>
      <c r="I5" s="151" t="s">
        <v>20</v>
      </c>
      <c r="J5" s="151" t="s">
        <v>18</v>
      </c>
      <c r="K5" s="151" t="s">
        <v>19</v>
      </c>
      <c r="L5" s="151" t="s">
        <v>20</v>
      </c>
      <c r="M5" s="151" t="s">
        <v>18</v>
      </c>
      <c r="N5" s="151" t="s">
        <v>19</v>
      </c>
      <c r="O5" s="151" t="s">
        <v>20</v>
      </c>
      <c r="P5" s="151" t="s">
        <v>18</v>
      </c>
      <c r="Q5" s="151" t="s">
        <v>19</v>
      </c>
      <c r="R5" s="151" t="s">
        <v>20</v>
      </c>
      <c r="S5" s="151" t="s">
        <v>18</v>
      </c>
      <c r="T5" s="151" t="s">
        <v>19</v>
      </c>
      <c r="U5" s="151" t="s">
        <v>20</v>
      </c>
      <c r="V5" s="151" t="s">
        <v>18</v>
      </c>
      <c r="W5" s="151" t="s">
        <v>19</v>
      </c>
      <c r="X5" s="158" t="s">
        <v>20</v>
      </c>
      <c r="Y5" s="151" t="s">
        <v>18</v>
      </c>
      <c r="Z5" s="151" t="s">
        <v>19</v>
      </c>
      <c r="AA5" s="151" t="s">
        <v>20</v>
      </c>
      <c r="AB5" s="151" t="s">
        <v>18</v>
      </c>
      <c r="AC5" s="151" t="s">
        <v>19</v>
      </c>
      <c r="AD5" s="151" t="s">
        <v>20</v>
      </c>
      <c r="AE5" s="151" t="s">
        <v>18</v>
      </c>
      <c r="AF5" s="151" t="s">
        <v>19</v>
      </c>
      <c r="AG5" s="151" t="s">
        <v>20</v>
      </c>
      <c r="AH5" s="151" t="s">
        <v>18</v>
      </c>
      <c r="AI5" s="151" t="s">
        <v>19</v>
      </c>
      <c r="AJ5" s="151" t="s">
        <v>20</v>
      </c>
      <c r="AK5" s="37" t="s">
        <v>18</v>
      </c>
      <c r="AL5" s="37" t="s">
        <v>19</v>
      </c>
      <c r="AM5" s="37" t="s">
        <v>20</v>
      </c>
      <c r="AN5" s="332" t="s">
        <v>18</v>
      </c>
      <c r="AO5" s="332" t="s">
        <v>19</v>
      </c>
      <c r="AP5" s="332" t="s">
        <v>20</v>
      </c>
      <c r="AQ5" s="40"/>
      <c r="AR5" s="36"/>
      <c r="AS5" s="41"/>
      <c r="AT5" s="20"/>
    </row>
    <row r="6" spans="1:46" ht="18.75">
      <c r="A6" s="44" t="s">
        <v>21</v>
      </c>
      <c r="B6" s="490" t="s">
        <v>22</v>
      </c>
      <c r="C6" s="63" t="s">
        <v>23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5"/>
      <c r="Y6" s="7"/>
      <c r="Z6" s="7"/>
      <c r="AA6" s="7"/>
      <c r="AB6" s="7"/>
      <c r="AC6" s="7"/>
      <c r="AD6" s="7"/>
      <c r="AE6" s="7"/>
      <c r="AF6" s="7"/>
      <c r="AG6" s="7"/>
      <c r="AH6" s="7">
        <v>1</v>
      </c>
      <c r="AI6" s="7">
        <v>0.011</v>
      </c>
      <c r="AJ6" s="7">
        <v>6.534</v>
      </c>
      <c r="AK6" s="1"/>
      <c r="AL6" s="1"/>
      <c r="AM6" s="1"/>
      <c r="AN6" s="311">
        <f aca="true" t="shared" si="0" ref="AN6:AN63">+D6+G6+J6+M6+P6+S6+V6+Y6+AB6+AE6+AH6+AK6</f>
        <v>1</v>
      </c>
      <c r="AO6" s="311">
        <f aca="true" t="shared" si="1" ref="AO6:AP9">+E6+H6+K6+N6+Q6+T6+W6+Z6+AC6+AF6+AI6+AL6</f>
        <v>0.011</v>
      </c>
      <c r="AP6" s="311">
        <f t="shared" si="1"/>
        <v>6.534</v>
      </c>
      <c r="AQ6" s="204" t="s">
        <v>23</v>
      </c>
      <c r="AR6" s="490" t="s">
        <v>22</v>
      </c>
      <c r="AS6" s="43" t="s">
        <v>21</v>
      </c>
      <c r="AT6" s="20"/>
    </row>
    <row r="7" spans="1:46" ht="18.75">
      <c r="A7" s="44"/>
      <c r="B7" s="491"/>
      <c r="C7" s="64" t="s">
        <v>24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1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2"/>
      <c r="AL7" s="2"/>
      <c r="AM7" s="2"/>
      <c r="AN7" s="317">
        <f t="shared" si="0"/>
        <v>0</v>
      </c>
      <c r="AO7" s="317">
        <f t="shared" si="1"/>
        <v>0</v>
      </c>
      <c r="AP7" s="317">
        <f t="shared" si="1"/>
        <v>0</v>
      </c>
      <c r="AQ7" s="46" t="s">
        <v>24</v>
      </c>
      <c r="AR7" s="491"/>
      <c r="AS7" s="43"/>
      <c r="AT7" s="20"/>
    </row>
    <row r="8" spans="1:46" ht="18.75">
      <c r="A8" s="44" t="s">
        <v>25</v>
      </c>
      <c r="B8" s="490" t="s">
        <v>26</v>
      </c>
      <c r="C8" s="63" t="s">
        <v>23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5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"/>
      <c r="AL8" s="1"/>
      <c r="AM8" s="1"/>
      <c r="AN8" s="311">
        <f t="shared" si="0"/>
        <v>0</v>
      </c>
      <c r="AO8" s="311">
        <f t="shared" si="1"/>
        <v>0</v>
      </c>
      <c r="AP8" s="311">
        <f t="shared" si="1"/>
        <v>0</v>
      </c>
      <c r="AQ8" s="203" t="s">
        <v>23</v>
      </c>
      <c r="AR8" s="490" t="s">
        <v>26</v>
      </c>
      <c r="AS8" s="43" t="s">
        <v>25</v>
      </c>
      <c r="AT8" s="20"/>
    </row>
    <row r="9" spans="1:46" ht="18.75">
      <c r="A9" s="44"/>
      <c r="B9" s="491"/>
      <c r="C9" s="64" t="s">
        <v>24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17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2"/>
      <c r="AL9" s="2"/>
      <c r="AM9" s="2"/>
      <c r="AN9" s="317">
        <f t="shared" si="0"/>
        <v>0</v>
      </c>
      <c r="AO9" s="317">
        <f t="shared" si="1"/>
        <v>0</v>
      </c>
      <c r="AP9" s="317">
        <f t="shared" si="1"/>
        <v>0</v>
      </c>
      <c r="AQ9" s="46" t="s">
        <v>24</v>
      </c>
      <c r="AR9" s="491"/>
      <c r="AS9" s="43"/>
      <c r="AT9" s="20"/>
    </row>
    <row r="10" spans="1:46" ht="18.75">
      <c r="A10" s="44" t="s">
        <v>27</v>
      </c>
      <c r="B10" s="490" t="s">
        <v>28</v>
      </c>
      <c r="C10" s="63" t="s">
        <v>23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5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"/>
      <c r="AL10" s="1"/>
      <c r="AM10" s="1"/>
      <c r="AN10" s="311">
        <f t="shared" si="0"/>
        <v>0</v>
      </c>
      <c r="AO10" s="311">
        <f aca="true" t="shared" si="2" ref="AO10:AO41">+E10+H10+K10+N10+Q10+T10+W10+Z10+AC10+AF10+AI10+AL10</f>
        <v>0</v>
      </c>
      <c r="AP10" s="311">
        <f aca="true" t="shared" si="3" ref="AP10:AP67">+F10+I10+L10+O10+R10+U10+X10+AA10+AD10+AG10+AJ10+AM10</f>
        <v>0</v>
      </c>
      <c r="AQ10" s="203" t="s">
        <v>23</v>
      </c>
      <c r="AR10" s="490" t="s">
        <v>28</v>
      </c>
      <c r="AS10" s="43" t="s">
        <v>27</v>
      </c>
      <c r="AT10" s="20"/>
    </row>
    <row r="11" spans="1:46" ht="18.75">
      <c r="A11" s="48"/>
      <c r="B11" s="491"/>
      <c r="C11" s="64" t="s">
        <v>24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117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2"/>
      <c r="AL11" s="2"/>
      <c r="AM11" s="2"/>
      <c r="AN11" s="317">
        <f t="shared" si="0"/>
        <v>0</v>
      </c>
      <c r="AO11" s="317">
        <f t="shared" si="2"/>
        <v>0</v>
      </c>
      <c r="AP11" s="317">
        <f t="shared" si="3"/>
        <v>0</v>
      </c>
      <c r="AQ11" s="49" t="s">
        <v>24</v>
      </c>
      <c r="AR11" s="491"/>
      <c r="AS11" s="50"/>
      <c r="AT11" s="20"/>
    </row>
    <row r="12" spans="1:46" ht="18.75">
      <c r="A12" s="44"/>
      <c r="B12" s="490" t="s">
        <v>29</v>
      </c>
      <c r="C12" s="63" t="s">
        <v>23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5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1"/>
      <c r="AL12" s="1"/>
      <c r="AM12" s="1"/>
      <c r="AN12" s="311">
        <f t="shared" si="0"/>
        <v>0</v>
      </c>
      <c r="AO12" s="311">
        <f t="shared" si="2"/>
        <v>0</v>
      </c>
      <c r="AP12" s="311">
        <f t="shared" si="3"/>
        <v>0</v>
      </c>
      <c r="AQ12" s="204" t="s">
        <v>23</v>
      </c>
      <c r="AR12" s="490" t="s">
        <v>29</v>
      </c>
      <c r="AS12" s="43"/>
      <c r="AT12" s="20"/>
    </row>
    <row r="13" spans="1:46" ht="18.75">
      <c r="A13" s="44" t="s">
        <v>30</v>
      </c>
      <c r="B13" s="491"/>
      <c r="C13" s="64" t="s">
        <v>24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17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2"/>
      <c r="AL13" s="2"/>
      <c r="AM13" s="2"/>
      <c r="AN13" s="317">
        <f t="shared" si="0"/>
        <v>0</v>
      </c>
      <c r="AO13" s="317">
        <f t="shared" si="2"/>
        <v>0</v>
      </c>
      <c r="AP13" s="317">
        <f t="shared" si="3"/>
        <v>0</v>
      </c>
      <c r="AQ13" s="46" t="s">
        <v>24</v>
      </c>
      <c r="AR13" s="491"/>
      <c r="AS13" s="43" t="s">
        <v>30</v>
      </c>
      <c r="AT13" s="20"/>
    </row>
    <row r="14" spans="1:46" ht="18.75">
      <c r="A14" s="44"/>
      <c r="B14" s="490" t="s">
        <v>31</v>
      </c>
      <c r="C14" s="63" t="s">
        <v>23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5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"/>
      <c r="AL14" s="1"/>
      <c r="AM14" s="1"/>
      <c r="AN14" s="311">
        <f t="shared" si="0"/>
        <v>0</v>
      </c>
      <c r="AO14" s="311">
        <f t="shared" si="2"/>
        <v>0</v>
      </c>
      <c r="AP14" s="311">
        <f t="shared" si="3"/>
        <v>0</v>
      </c>
      <c r="AQ14" s="203" t="s">
        <v>23</v>
      </c>
      <c r="AR14" s="490" t="s">
        <v>31</v>
      </c>
      <c r="AS14" s="43"/>
      <c r="AT14" s="20"/>
    </row>
    <row r="15" spans="1:46" ht="18.75">
      <c r="A15" s="44" t="s">
        <v>25</v>
      </c>
      <c r="B15" s="491"/>
      <c r="C15" s="64" t="s">
        <v>24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117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2"/>
      <c r="AL15" s="2"/>
      <c r="AM15" s="2"/>
      <c r="AN15" s="317">
        <f t="shared" si="0"/>
        <v>0</v>
      </c>
      <c r="AO15" s="317">
        <f t="shared" si="2"/>
        <v>0</v>
      </c>
      <c r="AP15" s="317">
        <f t="shared" si="3"/>
        <v>0</v>
      </c>
      <c r="AQ15" s="46" t="s">
        <v>24</v>
      </c>
      <c r="AR15" s="491"/>
      <c r="AS15" s="43" t="s">
        <v>25</v>
      </c>
      <c r="AT15" s="20"/>
    </row>
    <row r="16" spans="1:46" ht="18.75">
      <c r="A16" s="44"/>
      <c r="B16" s="490" t="s">
        <v>32</v>
      </c>
      <c r="C16" s="63" t="s">
        <v>23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5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"/>
      <c r="AL16" s="1"/>
      <c r="AM16" s="1"/>
      <c r="AN16" s="311">
        <f t="shared" si="0"/>
        <v>0</v>
      </c>
      <c r="AO16" s="311">
        <f t="shared" si="2"/>
        <v>0</v>
      </c>
      <c r="AP16" s="311">
        <f t="shared" si="3"/>
        <v>0</v>
      </c>
      <c r="AQ16" s="203" t="s">
        <v>23</v>
      </c>
      <c r="AR16" s="490" t="s">
        <v>32</v>
      </c>
      <c r="AS16" s="43"/>
      <c r="AT16" s="20"/>
    </row>
    <row r="17" spans="1:46" ht="18.75">
      <c r="A17" s="44" t="s">
        <v>27</v>
      </c>
      <c r="B17" s="491"/>
      <c r="C17" s="64" t="s">
        <v>24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117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2"/>
      <c r="AL17" s="2"/>
      <c r="AM17" s="2"/>
      <c r="AN17" s="317">
        <f t="shared" si="0"/>
        <v>0</v>
      </c>
      <c r="AO17" s="317">
        <f t="shared" si="2"/>
        <v>0</v>
      </c>
      <c r="AP17" s="317">
        <f t="shared" si="3"/>
        <v>0</v>
      </c>
      <c r="AQ17" s="201" t="s">
        <v>24</v>
      </c>
      <c r="AR17" s="491"/>
      <c r="AS17" s="43" t="s">
        <v>27</v>
      </c>
      <c r="AT17" s="20"/>
    </row>
    <row r="18" spans="1:46" ht="18.75">
      <c r="A18" s="44"/>
      <c r="B18" s="490" t="s">
        <v>33</v>
      </c>
      <c r="C18" s="63" t="s">
        <v>23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5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"/>
      <c r="AL18" s="1"/>
      <c r="AM18" s="1"/>
      <c r="AN18" s="311">
        <f t="shared" si="0"/>
        <v>0</v>
      </c>
      <c r="AO18" s="311">
        <f t="shared" si="2"/>
        <v>0</v>
      </c>
      <c r="AP18" s="311">
        <f t="shared" si="3"/>
        <v>0</v>
      </c>
      <c r="AQ18" s="220" t="s">
        <v>23</v>
      </c>
      <c r="AR18" s="490" t="s">
        <v>33</v>
      </c>
      <c r="AS18" s="43"/>
      <c r="AT18" s="20"/>
    </row>
    <row r="19" spans="1:46" ht="18.75">
      <c r="A19" s="48"/>
      <c r="B19" s="491"/>
      <c r="C19" s="64" t="s">
        <v>24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17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2"/>
      <c r="AL19" s="2"/>
      <c r="AM19" s="2"/>
      <c r="AN19" s="317">
        <f t="shared" si="0"/>
        <v>0</v>
      </c>
      <c r="AO19" s="317">
        <f t="shared" si="2"/>
        <v>0</v>
      </c>
      <c r="AP19" s="317">
        <f t="shared" si="3"/>
        <v>0</v>
      </c>
      <c r="AQ19" s="49" t="s">
        <v>24</v>
      </c>
      <c r="AR19" s="491"/>
      <c r="AS19" s="50"/>
      <c r="AT19" s="20"/>
    </row>
    <row r="20" spans="1:46" ht="18.75">
      <c r="A20" s="44" t="s">
        <v>34</v>
      </c>
      <c r="B20" s="490" t="s">
        <v>35</v>
      </c>
      <c r="C20" s="63" t="s">
        <v>23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5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"/>
      <c r="AL20" s="1"/>
      <c r="AM20" s="1"/>
      <c r="AN20" s="311">
        <f t="shared" si="0"/>
        <v>0</v>
      </c>
      <c r="AO20" s="311">
        <f t="shared" si="2"/>
        <v>0</v>
      </c>
      <c r="AP20" s="311">
        <f t="shared" si="3"/>
        <v>0</v>
      </c>
      <c r="AQ20" s="204" t="s">
        <v>23</v>
      </c>
      <c r="AR20" s="490" t="s">
        <v>35</v>
      </c>
      <c r="AS20" s="43" t="s">
        <v>34</v>
      </c>
      <c r="AT20" s="20"/>
    </row>
    <row r="21" spans="1:46" ht="18.75">
      <c r="A21" s="44" t="s">
        <v>25</v>
      </c>
      <c r="B21" s="491"/>
      <c r="C21" s="64" t="s">
        <v>24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17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2"/>
      <c r="AL21" s="2"/>
      <c r="AM21" s="2"/>
      <c r="AN21" s="317">
        <f t="shared" si="0"/>
        <v>0</v>
      </c>
      <c r="AO21" s="317">
        <f t="shared" si="2"/>
        <v>0</v>
      </c>
      <c r="AP21" s="317">
        <f t="shared" si="3"/>
        <v>0</v>
      </c>
      <c r="AQ21" s="46" t="s">
        <v>24</v>
      </c>
      <c r="AR21" s="491"/>
      <c r="AS21" s="43" t="s">
        <v>25</v>
      </c>
      <c r="AT21" s="20"/>
    </row>
    <row r="22" spans="1:46" ht="18.75">
      <c r="A22" s="44" t="s">
        <v>27</v>
      </c>
      <c r="B22" s="490" t="s">
        <v>36</v>
      </c>
      <c r="C22" s="63" t="s">
        <v>23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5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1"/>
      <c r="AL22" s="1"/>
      <c r="AM22" s="1"/>
      <c r="AN22" s="311">
        <f t="shared" si="0"/>
        <v>0</v>
      </c>
      <c r="AO22" s="311">
        <f t="shared" si="2"/>
        <v>0</v>
      </c>
      <c r="AP22" s="311">
        <f t="shared" si="3"/>
        <v>0</v>
      </c>
      <c r="AQ22" s="203" t="s">
        <v>23</v>
      </c>
      <c r="AR22" s="490" t="s">
        <v>36</v>
      </c>
      <c r="AS22" s="43" t="s">
        <v>27</v>
      </c>
      <c r="AT22" s="20"/>
    </row>
    <row r="23" spans="1:46" ht="18.75">
      <c r="A23" s="48"/>
      <c r="B23" s="491"/>
      <c r="C23" s="64" t="s">
        <v>24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17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2"/>
      <c r="AL23" s="2"/>
      <c r="AM23" s="2"/>
      <c r="AN23" s="317">
        <f t="shared" si="0"/>
        <v>0</v>
      </c>
      <c r="AO23" s="317">
        <f t="shared" si="2"/>
        <v>0</v>
      </c>
      <c r="AP23" s="317">
        <f t="shared" si="3"/>
        <v>0</v>
      </c>
      <c r="AQ23" s="49" t="s">
        <v>24</v>
      </c>
      <c r="AR23" s="491"/>
      <c r="AS23" s="50"/>
      <c r="AT23" s="20"/>
    </row>
    <row r="24" spans="1:46" ht="18.75">
      <c r="A24" s="44"/>
      <c r="B24" s="490" t="s">
        <v>37</v>
      </c>
      <c r="C24" s="63" t="s">
        <v>23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5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1"/>
      <c r="AL24" s="1"/>
      <c r="AM24" s="1"/>
      <c r="AN24" s="311">
        <f t="shared" si="0"/>
        <v>0</v>
      </c>
      <c r="AO24" s="311">
        <f t="shared" si="2"/>
        <v>0</v>
      </c>
      <c r="AP24" s="311">
        <f t="shared" si="3"/>
        <v>0</v>
      </c>
      <c r="AQ24" s="204" t="s">
        <v>23</v>
      </c>
      <c r="AR24" s="490" t="s">
        <v>37</v>
      </c>
      <c r="AS24" s="43"/>
      <c r="AT24" s="20"/>
    </row>
    <row r="25" spans="1:46" ht="18.75">
      <c r="A25" s="44" t="s">
        <v>38</v>
      </c>
      <c r="B25" s="491"/>
      <c r="C25" s="64" t="s">
        <v>24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117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2"/>
      <c r="AL25" s="2"/>
      <c r="AM25" s="2"/>
      <c r="AN25" s="317">
        <f t="shared" si="0"/>
        <v>0</v>
      </c>
      <c r="AO25" s="317">
        <f t="shared" si="2"/>
        <v>0</v>
      </c>
      <c r="AP25" s="317">
        <f t="shared" si="3"/>
        <v>0</v>
      </c>
      <c r="AQ25" s="46" t="s">
        <v>24</v>
      </c>
      <c r="AR25" s="491"/>
      <c r="AS25" s="43" t="s">
        <v>38</v>
      </c>
      <c r="AT25" s="20"/>
    </row>
    <row r="26" spans="1:46" ht="20.25" customHeight="1">
      <c r="A26" s="44"/>
      <c r="B26" s="490" t="s">
        <v>39</v>
      </c>
      <c r="C26" s="63" t="s">
        <v>23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5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1"/>
      <c r="AL26" s="1"/>
      <c r="AM26" s="1"/>
      <c r="AN26" s="311">
        <f t="shared" si="0"/>
        <v>0</v>
      </c>
      <c r="AO26" s="311">
        <f t="shared" si="2"/>
        <v>0</v>
      </c>
      <c r="AP26" s="311">
        <f t="shared" si="3"/>
        <v>0</v>
      </c>
      <c r="AQ26" s="203" t="s">
        <v>23</v>
      </c>
      <c r="AR26" s="490" t="s">
        <v>39</v>
      </c>
      <c r="AS26" s="43"/>
      <c r="AT26" s="20"/>
    </row>
    <row r="27" spans="1:46" ht="18.75">
      <c r="A27" s="44" t="s">
        <v>25</v>
      </c>
      <c r="B27" s="491"/>
      <c r="C27" s="64" t="s">
        <v>24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117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2"/>
      <c r="AL27" s="2"/>
      <c r="AM27" s="2"/>
      <c r="AN27" s="317">
        <f t="shared" si="0"/>
        <v>0</v>
      </c>
      <c r="AO27" s="317">
        <f t="shared" si="2"/>
        <v>0</v>
      </c>
      <c r="AP27" s="317">
        <f t="shared" si="3"/>
        <v>0</v>
      </c>
      <c r="AQ27" s="46" t="s">
        <v>24</v>
      </c>
      <c r="AR27" s="491"/>
      <c r="AS27" s="43" t="s">
        <v>25</v>
      </c>
      <c r="AT27" s="20"/>
    </row>
    <row r="28" spans="1:46" ht="18.75">
      <c r="A28" s="44"/>
      <c r="B28" s="490" t="s">
        <v>40</v>
      </c>
      <c r="C28" s="63" t="s">
        <v>23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5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1"/>
      <c r="AL28" s="1"/>
      <c r="AM28" s="1"/>
      <c r="AN28" s="311">
        <f t="shared" si="0"/>
        <v>0</v>
      </c>
      <c r="AO28" s="311">
        <f t="shared" si="2"/>
        <v>0</v>
      </c>
      <c r="AP28" s="311">
        <f t="shared" si="3"/>
        <v>0</v>
      </c>
      <c r="AQ28" s="203" t="s">
        <v>23</v>
      </c>
      <c r="AR28" s="490" t="s">
        <v>40</v>
      </c>
      <c r="AS28" s="43"/>
      <c r="AT28" s="20"/>
    </row>
    <row r="29" spans="1:46" ht="18.75">
      <c r="A29" s="44" t="s">
        <v>27</v>
      </c>
      <c r="B29" s="491"/>
      <c r="C29" s="64" t="s">
        <v>24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17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2"/>
      <c r="AL29" s="2"/>
      <c r="AM29" s="2"/>
      <c r="AN29" s="317">
        <f t="shared" si="0"/>
        <v>0</v>
      </c>
      <c r="AO29" s="317">
        <f t="shared" si="2"/>
        <v>0</v>
      </c>
      <c r="AP29" s="317">
        <f t="shared" si="3"/>
        <v>0</v>
      </c>
      <c r="AQ29" s="46" t="s">
        <v>24</v>
      </c>
      <c r="AR29" s="491"/>
      <c r="AS29" s="43" t="s">
        <v>27</v>
      </c>
      <c r="AT29" s="20"/>
    </row>
    <row r="30" spans="1:46" ht="18.75">
      <c r="A30" s="44"/>
      <c r="B30" s="490" t="s">
        <v>41</v>
      </c>
      <c r="C30" s="63" t="s">
        <v>23</v>
      </c>
      <c r="D30" s="7">
        <v>1071</v>
      </c>
      <c r="E30" s="7">
        <v>102.0779</v>
      </c>
      <c r="F30" s="7">
        <v>52341.162</v>
      </c>
      <c r="G30" s="7">
        <v>558</v>
      </c>
      <c r="H30" s="7">
        <v>15.271</v>
      </c>
      <c r="I30" s="7">
        <v>11329.252</v>
      </c>
      <c r="J30" s="7">
        <v>336</v>
      </c>
      <c r="K30" s="7">
        <v>4.9317</v>
      </c>
      <c r="L30" s="7">
        <v>4509.395</v>
      </c>
      <c r="M30" s="7">
        <v>331</v>
      </c>
      <c r="N30" s="7">
        <v>4.6481</v>
      </c>
      <c r="O30" s="7">
        <v>4100.541</v>
      </c>
      <c r="P30" s="7">
        <v>631</v>
      </c>
      <c r="Q30" s="7">
        <v>11.2156</v>
      </c>
      <c r="R30" s="7">
        <v>5577.039</v>
      </c>
      <c r="S30" s="7">
        <v>655</v>
      </c>
      <c r="T30" s="7">
        <v>11.2991</v>
      </c>
      <c r="U30" s="7">
        <v>6466.31</v>
      </c>
      <c r="V30" s="7">
        <v>534</v>
      </c>
      <c r="W30" s="7">
        <v>9.3628</v>
      </c>
      <c r="X30" s="75">
        <v>5803.438</v>
      </c>
      <c r="Y30" s="7">
        <v>301</v>
      </c>
      <c r="Z30" s="7">
        <v>4.0121</v>
      </c>
      <c r="AA30" s="7">
        <v>4939.099</v>
      </c>
      <c r="AB30" s="7">
        <v>898</v>
      </c>
      <c r="AC30" s="7">
        <v>61.5928</v>
      </c>
      <c r="AD30" s="7">
        <v>41392.375</v>
      </c>
      <c r="AE30" s="7">
        <v>2878</v>
      </c>
      <c r="AF30" s="7">
        <v>277.4136</v>
      </c>
      <c r="AG30" s="7">
        <v>245040.086</v>
      </c>
      <c r="AH30" s="7">
        <v>1521</v>
      </c>
      <c r="AI30" s="7">
        <v>60.2053</v>
      </c>
      <c r="AJ30" s="7">
        <v>47162.89</v>
      </c>
      <c r="AK30" s="1">
        <v>495</v>
      </c>
      <c r="AL30" s="1">
        <v>13.3041</v>
      </c>
      <c r="AM30" s="1">
        <v>6678.364</v>
      </c>
      <c r="AN30" s="311">
        <f t="shared" si="0"/>
        <v>10209</v>
      </c>
      <c r="AO30" s="311">
        <f t="shared" si="2"/>
        <v>575.3340999999999</v>
      </c>
      <c r="AP30" s="311">
        <f t="shared" si="3"/>
        <v>435339.951</v>
      </c>
      <c r="AQ30" s="203" t="s">
        <v>23</v>
      </c>
      <c r="AR30" s="490" t="s">
        <v>41</v>
      </c>
      <c r="AS30" s="51"/>
      <c r="AT30" s="20"/>
    </row>
    <row r="31" spans="1:46" ht="18.75">
      <c r="A31" s="48"/>
      <c r="B31" s="491"/>
      <c r="C31" s="64" t="s">
        <v>24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117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2"/>
      <c r="AL31" s="2"/>
      <c r="AM31" s="2"/>
      <c r="AN31" s="317">
        <f t="shared" si="0"/>
        <v>0</v>
      </c>
      <c r="AO31" s="317">
        <f t="shared" si="2"/>
        <v>0</v>
      </c>
      <c r="AP31" s="317">
        <f t="shared" si="3"/>
        <v>0</v>
      </c>
      <c r="AQ31" s="49" t="s">
        <v>24</v>
      </c>
      <c r="AR31" s="491"/>
      <c r="AS31" s="50"/>
      <c r="AT31" s="20"/>
    </row>
    <row r="32" spans="1:46" ht="18.75">
      <c r="A32" s="44" t="s">
        <v>42</v>
      </c>
      <c r="B32" s="490" t="s">
        <v>43</v>
      </c>
      <c r="C32" s="63" t="s">
        <v>23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5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1"/>
      <c r="AL32" s="1"/>
      <c r="AM32" s="1"/>
      <c r="AN32" s="311">
        <f t="shared" si="0"/>
        <v>0</v>
      </c>
      <c r="AO32" s="311">
        <f t="shared" si="2"/>
        <v>0</v>
      </c>
      <c r="AP32" s="311">
        <f t="shared" si="3"/>
        <v>0</v>
      </c>
      <c r="AQ32" s="204" t="s">
        <v>23</v>
      </c>
      <c r="AR32" s="490" t="s">
        <v>43</v>
      </c>
      <c r="AS32" s="43" t="s">
        <v>42</v>
      </c>
      <c r="AT32" s="20"/>
    </row>
    <row r="33" spans="1:46" ht="18.75">
      <c r="A33" s="44" t="s">
        <v>44</v>
      </c>
      <c r="B33" s="491"/>
      <c r="C33" s="64" t="s">
        <v>24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117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2"/>
      <c r="AL33" s="2"/>
      <c r="AM33" s="2"/>
      <c r="AN33" s="317">
        <f t="shared" si="0"/>
        <v>0</v>
      </c>
      <c r="AO33" s="317">
        <f t="shared" si="2"/>
        <v>0</v>
      </c>
      <c r="AP33" s="317">
        <f t="shared" si="3"/>
        <v>0</v>
      </c>
      <c r="AQ33" s="46" t="s">
        <v>24</v>
      </c>
      <c r="AR33" s="491"/>
      <c r="AS33" s="43" t="s">
        <v>44</v>
      </c>
      <c r="AT33" s="20"/>
    </row>
    <row r="34" spans="1:46" ht="18.75">
      <c r="A34" s="44" t="s">
        <v>25</v>
      </c>
      <c r="B34" s="490" t="s">
        <v>45</v>
      </c>
      <c r="C34" s="63" t="s">
        <v>23</v>
      </c>
      <c r="D34" s="7">
        <v>49</v>
      </c>
      <c r="E34" s="7">
        <v>8.004</v>
      </c>
      <c r="F34" s="7">
        <v>1412.051</v>
      </c>
      <c r="G34" s="7">
        <v>2</v>
      </c>
      <c r="H34" s="7">
        <v>0.1439</v>
      </c>
      <c r="I34" s="7">
        <v>48.079</v>
      </c>
      <c r="J34" s="7"/>
      <c r="K34" s="7"/>
      <c r="L34" s="7"/>
      <c r="M34" s="7">
        <v>56</v>
      </c>
      <c r="N34" s="7">
        <v>2.9902</v>
      </c>
      <c r="O34" s="7">
        <v>2124.405</v>
      </c>
      <c r="P34" s="7">
        <v>139</v>
      </c>
      <c r="Q34" s="7">
        <v>18.7241</v>
      </c>
      <c r="R34" s="7">
        <v>4631.356</v>
      </c>
      <c r="S34" s="7">
        <v>176</v>
      </c>
      <c r="T34" s="7">
        <v>87.4945</v>
      </c>
      <c r="U34" s="7">
        <v>8683.963</v>
      </c>
      <c r="V34" s="7">
        <v>230</v>
      </c>
      <c r="W34" s="7">
        <v>188.7651</v>
      </c>
      <c r="X34" s="75">
        <v>12606.771</v>
      </c>
      <c r="Y34" s="7">
        <v>157</v>
      </c>
      <c r="Z34" s="7">
        <v>55.5421</v>
      </c>
      <c r="AA34" s="7">
        <v>5706.651</v>
      </c>
      <c r="AB34" s="7">
        <v>278</v>
      </c>
      <c r="AC34" s="7">
        <v>117.7548</v>
      </c>
      <c r="AD34" s="7">
        <v>18255.451</v>
      </c>
      <c r="AE34" s="7">
        <v>581</v>
      </c>
      <c r="AF34" s="7">
        <v>189.5114</v>
      </c>
      <c r="AG34" s="7">
        <v>95546.916</v>
      </c>
      <c r="AH34" s="7">
        <v>674</v>
      </c>
      <c r="AI34" s="7">
        <v>89.3013</v>
      </c>
      <c r="AJ34" s="7">
        <v>69694.384</v>
      </c>
      <c r="AK34" s="1">
        <v>408</v>
      </c>
      <c r="AL34" s="1">
        <v>191.4582</v>
      </c>
      <c r="AM34" s="1">
        <v>53748.534</v>
      </c>
      <c r="AN34" s="311">
        <f t="shared" si="0"/>
        <v>2750</v>
      </c>
      <c r="AO34" s="311">
        <f t="shared" si="2"/>
        <v>949.6896</v>
      </c>
      <c r="AP34" s="311">
        <f t="shared" si="3"/>
        <v>272458.561</v>
      </c>
      <c r="AQ34" s="203" t="s">
        <v>23</v>
      </c>
      <c r="AR34" s="490" t="s">
        <v>45</v>
      </c>
      <c r="AS34" s="43" t="s">
        <v>25</v>
      </c>
      <c r="AT34" s="20"/>
    </row>
    <row r="35" spans="1:46" ht="18.75">
      <c r="A35" s="48" t="s">
        <v>27</v>
      </c>
      <c r="B35" s="491"/>
      <c r="C35" s="64" t="s">
        <v>24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117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2"/>
      <c r="AL35" s="2"/>
      <c r="AM35" s="2"/>
      <c r="AN35" s="317">
        <f t="shared" si="0"/>
        <v>0</v>
      </c>
      <c r="AO35" s="317">
        <f t="shared" si="2"/>
        <v>0</v>
      </c>
      <c r="AP35" s="317">
        <f t="shared" si="3"/>
        <v>0</v>
      </c>
      <c r="AQ35" s="49" t="s">
        <v>24</v>
      </c>
      <c r="AR35" s="491"/>
      <c r="AS35" s="50" t="s">
        <v>27</v>
      </c>
      <c r="AT35" s="20"/>
    </row>
    <row r="36" spans="1:46" ht="18.75">
      <c r="A36" s="44" t="s">
        <v>46</v>
      </c>
      <c r="B36" s="490" t="s">
        <v>47</v>
      </c>
      <c r="C36" s="63" t="s">
        <v>23</v>
      </c>
      <c r="D36" s="7"/>
      <c r="E36" s="7"/>
      <c r="F36" s="7"/>
      <c r="G36" s="7"/>
      <c r="H36" s="7"/>
      <c r="I36" s="7"/>
      <c r="J36" s="7"/>
      <c r="K36" s="7"/>
      <c r="L36" s="113"/>
      <c r="M36" s="96"/>
      <c r="N36" s="7"/>
      <c r="O36" s="7"/>
      <c r="P36" s="7"/>
      <c r="Q36" s="7"/>
      <c r="R36" s="7"/>
      <c r="S36" s="7"/>
      <c r="T36" s="7"/>
      <c r="U36" s="7"/>
      <c r="V36" s="7"/>
      <c r="W36" s="7"/>
      <c r="X36" s="75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1"/>
      <c r="AL36" s="1"/>
      <c r="AM36" s="1"/>
      <c r="AN36" s="311">
        <f t="shared" si="0"/>
        <v>0</v>
      </c>
      <c r="AO36" s="311">
        <f t="shared" si="2"/>
        <v>0</v>
      </c>
      <c r="AP36" s="311">
        <f t="shared" si="3"/>
        <v>0</v>
      </c>
      <c r="AQ36" s="204" t="s">
        <v>23</v>
      </c>
      <c r="AR36" s="490" t="s">
        <v>47</v>
      </c>
      <c r="AS36" s="43" t="s">
        <v>46</v>
      </c>
      <c r="AT36" s="20"/>
    </row>
    <row r="37" spans="1:46" ht="18.75">
      <c r="A37" s="44" t="s">
        <v>25</v>
      </c>
      <c r="B37" s="491"/>
      <c r="C37" s="64" t="s">
        <v>24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117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2"/>
      <c r="AL37" s="2"/>
      <c r="AM37" s="2"/>
      <c r="AN37" s="317">
        <f t="shared" si="0"/>
        <v>0</v>
      </c>
      <c r="AO37" s="317">
        <f t="shared" si="2"/>
        <v>0</v>
      </c>
      <c r="AP37" s="317">
        <f t="shared" si="3"/>
        <v>0</v>
      </c>
      <c r="AQ37" s="46" t="s">
        <v>24</v>
      </c>
      <c r="AR37" s="491"/>
      <c r="AS37" s="43" t="s">
        <v>25</v>
      </c>
      <c r="AT37" s="20"/>
    </row>
    <row r="38" spans="1:46" ht="18.75">
      <c r="A38" s="44" t="s">
        <v>27</v>
      </c>
      <c r="B38" s="490" t="s">
        <v>48</v>
      </c>
      <c r="C38" s="63" t="s">
        <v>23</v>
      </c>
      <c r="D38" s="7">
        <v>3</v>
      </c>
      <c r="E38" s="7">
        <v>0.066</v>
      </c>
      <c r="F38" s="7">
        <v>47.234</v>
      </c>
      <c r="G38" s="7"/>
      <c r="H38" s="7"/>
      <c r="I38" s="7"/>
      <c r="J38" s="7">
        <v>259</v>
      </c>
      <c r="K38" s="7">
        <v>1347.6416</v>
      </c>
      <c r="L38" s="7">
        <v>115116.91</v>
      </c>
      <c r="M38" s="7">
        <v>145</v>
      </c>
      <c r="N38" s="7">
        <v>666.1808</v>
      </c>
      <c r="O38" s="7">
        <v>62097.959</v>
      </c>
      <c r="P38" s="7">
        <v>49</v>
      </c>
      <c r="Q38" s="7">
        <v>6.712</v>
      </c>
      <c r="R38" s="7">
        <v>846.476</v>
      </c>
      <c r="S38" s="7">
        <v>38</v>
      </c>
      <c r="T38" s="7">
        <v>2.7612</v>
      </c>
      <c r="U38" s="7">
        <v>307.627</v>
      </c>
      <c r="V38" s="7">
        <v>65</v>
      </c>
      <c r="W38" s="7">
        <v>5.8165</v>
      </c>
      <c r="X38" s="75">
        <v>341.999</v>
      </c>
      <c r="Y38" s="7">
        <v>24</v>
      </c>
      <c r="Z38" s="7">
        <v>0.9099</v>
      </c>
      <c r="AA38" s="7">
        <v>191.686</v>
      </c>
      <c r="AB38" s="7">
        <v>127</v>
      </c>
      <c r="AC38" s="7">
        <v>7.6105</v>
      </c>
      <c r="AD38" s="7">
        <v>4158.069</v>
      </c>
      <c r="AE38" s="7">
        <v>528</v>
      </c>
      <c r="AF38" s="7">
        <v>57.1219</v>
      </c>
      <c r="AG38" s="7">
        <v>54174.952</v>
      </c>
      <c r="AH38" s="7">
        <v>462</v>
      </c>
      <c r="AI38" s="7">
        <v>28.6241</v>
      </c>
      <c r="AJ38" s="7">
        <v>26898.726</v>
      </c>
      <c r="AK38" s="1">
        <v>230</v>
      </c>
      <c r="AL38" s="1">
        <v>15.8538</v>
      </c>
      <c r="AM38" s="1">
        <v>11416.262</v>
      </c>
      <c r="AN38" s="311">
        <f t="shared" si="0"/>
        <v>1930</v>
      </c>
      <c r="AO38" s="311">
        <f t="shared" si="2"/>
        <v>2139.2982999999995</v>
      </c>
      <c r="AP38" s="311">
        <f t="shared" si="3"/>
        <v>275597.89999999997</v>
      </c>
      <c r="AQ38" s="203" t="s">
        <v>23</v>
      </c>
      <c r="AR38" s="490" t="s">
        <v>48</v>
      </c>
      <c r="AS38" s="43" t="s">
        <v>27</v>
      </c>
      <c r="AT38" s="20"/>
    </row>
    <row r="39" spans="1:46" ht="18.75">
      <c r="A39" s="48" t="s">
        <v>49</v>
      </c>
      <c r="B39" s="491"/>
      <c r="C39" s="64" t="s">
        <v>24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117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2"/>
      <c r="AL39" s="2"/>
      <c r="AM39" s="2"/>
      <c r="AN39" s="317">
        <f t="shared" si="0"/>
        <v>0</v>
      </c>
      <c r="AO39" s="317">
        <f t="shared" si="2"/>
        <v>0</v>
      </c>
      <c r="AP39" s="317">
        <f t="shared" si="3"/>
        <v>0</v>
      </c>
      <c r="AQ39" s="49" t="s">
        <v>24</v>
      </c>
      <c r="AR39" s="491"/>
      <c r="AS39" s="50" t="s">
        <v>49</v>
      </c>
      <c r="AT39" s="20"/>
    </row>
    <row r="40" spans="1:46" ht="18.75">
      <c r="A40" s="44"/>
      <c r="B40" s="490" t="s">
        <v>50</v>
      </c>
      <c r="C40" s="63" t="s">
        <v>23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5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1"/>
      <c r="AL40" s="1"/>
      <c r="AM40" s="1"/>
      <c r="AN40" s="311">
        <f t="shared" si="0"/>
        <v>0</v>
      </c>
      <c r="AO40" s="311">
        <f t="shared" si="2"/>
        <v>0</v>
      </c>
      <c r="AP40" s="311">
        <f t="shared" si="3"/>
        <v>0</v>
      </c>
      <c r="AQ40" s="204" t="s">
        <v>23</v>
      </c>
      <c r="AR40" s="490" t="s">
        <v>50</v>
      </c>
      <c r="AS40" s="43"/>
      <c r="AT40" s="20"/>
    </row>
    <row r="41" spans="1:46" ht="18.75">
      <c r="A41" s="44" t="s">
        <v>51</v>
      </c>
      <c r="B41" s="491"/>
      <c r="C41" s="64" t="s">
        <v>24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117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2"/>
      <c r="AL41" s="2"/>
      <c r="AM41" s="2"/>
      <c r="AN41" s="317">
        <f t="shared" si="0"/>
        <v>0</v>
      </c>
      <c r="AO41" s="317">
        <f t="shared" si="2"/>
        <v>0</v>
      </c>
      <c r="AP41" s="317">
        <f t="shared" si="3"/>
        <v>0</v>
      </c>
      <c r="AQ41" s="46" t="s">
        <v>24</v>
      </c>
      <c r="AR41" s="491"/>
      <c r="AS41" s="43" t="s">
        <v>51</v>
      </c>
      <c r="AT41" s="20"/>
    </row>
    <row r="42" spans="1:46" ht="18.75">
      <c r="A42" s="44"/>
      <c r="B42" s="490" t="s">
        <v>52</v>
      </c>
      <c r="C42" s="63" t="s">
        <v>23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5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1"/>
      <c r="AL42" s="1"/>
      <c r="AM42" s="1"/>
      <c r="AN42" s="311">
        <f t="shared" si="0"/>
        <v>0</v>
      </c>
      <c r="AO42" s="311">
        <f aca="true" t="shared" si="4" ref="AO42:AO67">+E42+H42+K42+N42+Q42+T42+W42+Z42+AC42+AF42+AI42+AL42</f>
        <v>0</v>
      </c>
      <c r="AP42" s="311">
        <f t="shared" si="3"/>
        <v>0</v>
      </c>
      <c r="AQ42" s="203" t="s">
        <v>23</v>
      </c>
      <c r="AR42" s="490" t="s">
        <v>52</v>
      </c>
      <c r="AS42" s="43"/>
      <c r="AT42" s="20"/>
    </row>
    <row r="43" spans="1:46" ht="18.75">
      <c r="A43" s="44" t="s">
        <v>53</v>
      </c>
      <c r="B43" s="491"/>
      <c r="C43" s="64" t="s">
        <v>24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117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2"/>
      <c r="AL43" s="2"/>
      <c r="AM43" s="2"/>
      <c r="AN43" s="317">
        <f t="shared" si="0"/>
        <v>0</v>
      </c>
      <c r="AO43" s="317">
        <f t="shared" si="4"/>
        <v>0</v>
      </c>
      <c r="AP43" s="317">
        <f t="shared" si="3"/>
        <v>0</v>
      </c>
      <c r="AQ43" s="42" t="s">
        <v>24</v>
      </c>
      <c r="AR43" s="491"/>
      <c r="AS43" s="43" t="s">
        <v>53</v>
      </c>
      <c r="AT43" s="20"/>
    </row>
    <row r="44" spans="1:46" ht="18.75">
      <c r="A44" s="44"/>
      <c r="B44" s="490" t="s">
        <v>54</v>
      </c>
      <c r="C44" s="63" t="s">
        <v>23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5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1"/>
      <c r="AL44" s="1"/>
      <c r="AM44" s="1"/>
      <c r="AN44" s="311">
        <f t="shared" si="0"/>
        <v>0</v>
      </c>
      <c r="AO44" s="311">
        <f t="shared" si="4"/>
        <v>0</v>
      </c>
      <c r="AP44" s="311">
        <f t="shared" si="3"/>
        <v>0</v>
      </c>
      <c r="AQ44" s="203" t="s">
        <v>23</v>
      </c>
      <c r="AR44" s="490" t="s">
        <v>54</v>
      </c>
      <c r="AS44" s="43"/>
      <c r="AT44" s="20"/>
    </row>
    <row r="45" spans="1:46" ht="18.75">
      <c r="A45" s="44" t="s">
        <v>27</v>
      </c>
      <c r="B45" s="491"/>
      <c r="C45" s="64" t="s">
        <v>24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117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2"/>
      <c r="AL45" s="2"/>
      <c r="AM45" s="2"/>
      <c r="AN45" s="317">
        <f t="shared" si="0"/>
        <v>0</v>
      </c>
      <c r="AO45" s="317">
        <f t="shared" si="4"/>
        <v>0</v>
      </c>
      <c r="AP45" s="317">
        <f t="shared" si="3"/>
        <v>0</v>
      </c>
      <c r="AQ45" s="46" t="s">
        <v>24</v>
      </c>
      <c r="AR45" s="491"/>
      <c r="AS45" s="52" t="s">
        <v>27</v>
      </c>
      <c r="AT45" s="20"/>
    </row>
    <row r="46" spans="1:46" ht="18.75">
      <c r="A46" s="44"/>
      <c r="B46" s="490" t="s">
        <v>55</v>
      </c>
      <c r="C46" s="63" t="s">
        <v>23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5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1"/>
      <c r="AL46" s="1"/>
      <c r="AM46" s="1"/>
      <c r="AN46" s="311">
        <f t="shared" si="0"/>
        <v>0</v>
      </c>
      <c r="AO46" s="311">
        <f t="shared" si="4"/>
        <v>0</v>
      </c>
      <c r="AP46" s="311">
        <f t="shared" si="3"/>
        <v>0</v>
      </c>
      <c r="AQ46" s="203" t="s">
        <v>23</v>
      </c>
      <c r="AR46" s="490" t="s">
        <v>55</v>
      </c>
      <c r="AS46" s="52"/>
      <c r="AT46" s="20"/>
    </row>
    <row r="47" spans="1:46" ht="18.75">
      <c r="A47" s="48"/>
      <c r="B47" s="491"/>
      <c r="C47" s="64" t="s">
        <v>24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117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2"/>
      <c r="AL47" s="2"/>
      <c r="AM47" s="2"/>
      <c r="AN47" s="317">
        <f t="shared" si="0"/>
        <v>0</v>
      </c>
      <c r="AO47" s="317">
        <f t="shared" si="4"/>
        <v>0</v>
      </c>
      <c r="AP47" s="317">
        <f t="shared" si="3"/>
        <v>0</v>
      </c>
      <c r="AQ47" s="49" t="s">
        <v>24</v>
      </c>
      <c r="AR47" s="491"/>
      <c r="AS47" s="53"/>
      <c r="AT47" s="20"/>
    </row>
    <row r="48" spans="1:46" ht="18.75">
      <c r="A48" s="44"/>
      <c r="B48" s="490" t="s">
        <v>56</v>
      </c>
      <c r="C48" s="63" t="s">
        <v>23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5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1"/>
      <c r="AL48" s="1"/>
      <c r="AM48" s="1"/>
      <c r="AN48" s="311">
        <f t="shared" si="0"/>
        <v>0</v>
      </c>
      <c r="AO48" s="311">
        <f t="shared" si="4"/>
        <v>0</v>
      </c>
      <c r="AP48" s="311">
        <f t="shared" si="3"/>
        <v>0</v>
      </c>
      <c r="AQ48" s="204" t="s">
        <v>23</v>
      </c>
      <c r="AR48" s="490" t="s">
        <v>56</v>
      </c>
      <c r="AS48" s="52"/>
      <c r="AT48" s="20"/>
    </row>
    <row r="49" spans="1:46" ht="18.75">
      <c r="A49" s="44" t="s">
        <v>57</v>
      </c>
      <c r="B49" s="491"/>
      <c r="C49" s="64" t="s">
        <v>24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117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2"/>
      <c r="AL49" s="2"/>
      <c r="AM49" s="2"/>
      <c r="AN49" s="317">
        <f t="shared" si="0"/>
        <v>0</v>
      </c>
      <c r="AO49" s="317">
        <f t="shared" si="4"/>
        <v>0</v>
      </c>
      <c r="AP49" s="317">
        <f t="shared" si="3"/>
        <v>0</v>
      </c>
      <c r="AQ49" s="46" t="s">
        <v>24</v>
      </c>
      <c r="AR49" s="491"/>
      <c r="AS49" s="52" t="s">
        <v>57</v>
      </c>
      <c r="AT49" s="20"/>
    </row>
    <row r="50" spans="1:46" ht="18.75">
      <c r="A50" s="44"/>
      <c r="B50" s="490" t="s">
        <v>58</v>
      </c>
      <c r="C50" s="63" t="s">
        <v>23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5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1"/>
      <c r="AL50" s="1"/>
      <c r="AM50" s="1"/>
      <c r="AN50" s="311">
        <f t="shared" si="0"/>
        <v>0</v>
      </c>
      <c r="AO50" s="311">
        <f t="shared" si="4"/>
        <v>0</v>
      </c>
      <c r="AP50" s="311">
        <f t="shared" si="3"/>
        <v>0</v>
      </c>
      <c r="AQ50" s="203" t="s">
        <v>23</v>
      </c>
      <c r="AR50" s="490" t="s">
        <v>58</v>
      </c>
      <c r="AS50" s="51"/>
      <c r="AT50" s="20"/>
    </row>
    <row r="51" spans="1:46" ht="18.75">
      <c r="A51" s="44"/>
      <c r="B51" s="491"/>
      <c r="C51" s="64" t="s">
        <v>24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117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2"/>
      <c r="AL51" s="2"/>
      <c r="AM51" s="2"/>
      <c r="AN51" s="317">
        <f t="shared" si="0"/>
        <v>0</v>
      </c>
      <c r="AO51" s="317">
        <f t="shared" si="4"/>
        <v>0</v>
      </c>
      <c r="AP51" s="317">
        <f t="shared" si="3"/>
        <v>0</v>
      </c>
      <c r="AQ51" s="46" t="s">
        <v>24</v>
      </c>
      <c r="AR51" s="491"/>
      <c r="AS51" s="52"/>
      <c r="AT51" s="20"/>
    </row>
    <row r="52" spans="1:46" ht="18.75">
      <c r="A52" s="44"/>
      <c r="B52" s="490" t="s">
        <v>59</v>
      </c>
      <c r="C52" s="63" t="s">
        <v>23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5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1"/>
      <c r="AL52" s="1"/>
      <c r="AM52" s="1"/>
      <c r="AN52" s="311">
        <f t="shared" si="0"/>
        <v>0</v>
      </c>
      <c r="AO52" s="311">
        <f t="shared" si="4"/>
        <v>0</v>
      </c>
      <c r="AP52" s="311">
        <f t="shared" si="3"/>
        <v>0</v>
      </c>
      <c r="AQ52" s="203" t="s">
        <v>23</v>
      </c>
      <c r="AR52" s="490" t="s">
        <v>59</v>
      </c>
      <c r="AS52" s="52"/>
      <c r="AT52" s="20"/>
    </row>
    <row r="53" spans="1:46" ht="18.75">
      <c r="A53" s="44" t="s">
        <v>27</v>
      </c>
      <c r="B53" s="491"/>
      <c r="C53" s="64" t="s">
        <v>24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117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2"/>
      <c r="AL53" s="2"/>
      <c r="AM53" s="2"/>
      <c r="AN53" s="317">
        <f t="shared" si="0"/>
        <v>0</v>
      </c>
      <c r="AO53" s="317">
        <f t="shared" si="4"/>
        <v>0</v>
      </c>
      <c r="AP53" s="317">
        <f t="shared" si="3"/>
        <v>0</v>
      </c>
      <c r="AQ53" s="46" t="s">
        <v>24</v>
      </c>
      <c r="AR53" s="491"/>
      <c r="AS53" s="52" t="s">
        <v>27</v>
      </c>
      <c r="AT53" s="20"/>
    </row>
    <row r="54" spans="1:46" ht="18.75">
      <c r="A54" s="44"/>
      <c r="B54" s="490" t="s">
        <v>60</v>
      </c>
      <c r="C54" s="63" t="s">
        <v>23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5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1"/>
      <c r="AL54" s="1"/>
      <c r="AM54" s="1"/>
      <c r="AN54" s="311">
        <f t="shared" si="0"/>
        <v>0</v>
      </c>
      <c r="AO54" s="311">
        <f t="shared" si="4"/>
        <v>0</v>
      </c>
      <c r="AP54" s="311">
        <f t="shared" si="3"/>
        <v>0</v>
      </c>
      <c r="AQ54" s="203" t="s">
        <v>23</v>
      </c>
      <c r="AR54" s="490" t="s">
        <v>60</v>
      </c>
      <c r="AS54" s="43"/>
      <c r="AT54" s="20"/>
    </row>
    <row r="55" spans="1:46" ht="18.75">
      <c r="A55" s="48"/>
      <c r="B55" s="491"/>
      <c r="C55" s="64" t="s">
        <v>24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117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2"/>
      <c r="AL55" s="2"/>
      <c r="AM55" s="2"/>
      <c r="AN55" s="317">
        <f t="shared" si="0"/>
        <v>0</v>
      </c>
      <c r="AO55" s="317">
        <f t="shared" si="4"/>
        <v>0</v>
      </c>
      <c r="AP55" s="317">
        <f t="shared" si="3"/>
        <v>0</v>
      </c>
      <c r="AQ55" s="49" t="s">
        <v>24</v>
      </c>
      <c r="AR55" s="491"/>
      <c r="AS55" s="50"/>
      <c r="AT55" s="20"/>
    </row>
    <row r="56" spans="1:46" ht="18.75">
      <c r="A56" s="496" t="s">
        <v>101</v>
      </c>
      <c r="B56" s="497" t="s">
        <v>61</v>
      </c>
      <c r="C56" s="63" t="s">
        <v>23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>
        <v>1</v>
      </c>
      <c r="Q56" s="7">
        <v>0.054</v>
      </c>
      <c r="R56" s="7">
        <v>26.352</v>
      </c>
      <c r="S56" s="7"/>
      <c r="T56" s="7"/>
      <c r="U56" s="7"/>
      <c r="V56" s="7">
        <v>3</v>
      </c>
      <c r="W56" s="7">
        <v>0.262</v>
      </c>
      <c r="X56" s="75">
        <v>296.838</v>
      </c>
      <c r="Y56" s="7">
        <v>2</v>
      </c>
      <c r="Z56" s="7">
        <v>0.0717</v>
      </c>
      <c r="AA56" s="7">
        <v>35.041</v>
      </c>
      <c r="AB56" s="7">
        <v>1</v>
      </c>
      <c r="AC56" s="7">
        <v>0.139</v>
      </c>
      <c r="AD56" s="7">
        <v>182.565</v>
      </c>
      <c r="AE56" s="7"/>
      <c r="AF56" s="7"/>
      <c r="AG56" s="7"/>
      <c r="AH56" s="7"/>
      <c r="AI56" s="7"/>
      <c r="AJ56" s="7"/>
      <c r="AK56" s="1"/>
      <c r="AL56" s="1"/>
      <c r="AM56" s="1"/>
      <c r="AN56" s="311">
        <f t="shared" si="0"/>
        <v>7</v>
      </c>
      <c r="AO56" s="311">
        <f t="shared" si="4"/>
        <v>0.5267</v>
      </c>
      <c r="AP56" s="311">
        <f t="shared" si="3"/>
        <v>540.796</v>
      </c>
      <c r="AQ56" s="183" t="s">
        <v>23</v>
      </c>
      <c r="AR56" s="502" t="s">
        <v>102</v>
      </c>
      <c r="AS56" s="503" t="s">
        <v>0</v>
      </c>
      <c r="AT56" s="20"/>
    </row>
    <row r="57" spans="1:46" ht="18.75">
      <c r="A57" s="498"/>
      <c r="B57" s="499"/>
      <c r="C57" s="64" t="s">
        <v>24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117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2"/>
      <c r="AL57" s="2"/>
      <c r="AM57" s="2"/>
      <c r="AN57" s="317">
        <f t="shared" si="0"/>
        <v>0</v>
      </c>
      <c r="AO57" s="317">
        <f t="shared" si="4"/>
        <v>0</v>
      </c>
      <c r="AP57" s="317">
        <f t="shared" si="3"/>
        <v>0</v>
      </c>
      <c r="AQ57" s="55" t="s">
        <v>24</v>
      </c>
      <c r="AR57" s="504"/>
      <c r="AS57" s="505"/>
      <c r="AT57" s="20"/>
    </row>
    <row r="58" spans="1:46" ht="18.75">
      <c r="A58" s="21" t="s">
        <v>0</v>
      </c>
      <c r="C58" s="206" t="s">
        <v>23</v>
      </c>
      <c r="D58" s="218">
        <v>747</v>
      </c>
      <c r="E58" s="218">
        <v>41.6603</v>
      </c>
      <c r="F58" s="218">
        <v>17435.539</v>
      </c>
      <c r="G58" s="218">
        <v>476</v>
      </c>
      <c r="H58" s="218">
        <v>47.0772</v>
      </c>
      <c r="I58" s="218">
        <v>11257.954</v>
      </c>
      <c r="J58" s="218">
        <v>608</v>
      </c>
      <c r="K58" s="218">
        <v>160.5385</v>
      </c>
      <c r="L58" s="218">
        <v>34730.613</v>
      </c>
      <c r="M58" s="218">
        <v>712</v>
      </c>
      <c r="N58" s="218">
        <v>193.413</v>
      </c>
      <c r="O58" s="218">
        <v>98373.449</v>
      </c>
      <c r="P58" s="218">
        <v>664</v>
      </c>
      <c r="Q58" s="218">
        <v>289.2107</v>
      </c>
      <c r="R58" s="218">
        <v>184921.865</v>
      </c>
      <c r="S58" s="218">
        <v>804</v>
      </c>
      <c r="T58" s="218">
        <v>523.66275</v>
      </c>
      <c r="U58" s="218">
        <v>312301.151</v>
      </c>
      <c r="V58" s="218">
        <v>1094</v>
      </c>
      <c r="W58" s="218">
        <v>579.80885</v>
      </c>
      <c r="X58" s="219">
        <v>270148.109</v>
      </c>
      <c r="Y58" s="218">
        <v>557</v>
      </c>
      <c r="Z58" s="218">
        <v>69.3096</v>
      </c>
      <c r="AA58" s="218">
        <v>26588.53</v>
      </c>
      <c r="AB58" s="218">
        <v>430</v>
      </c>
      <c r="AC58" s="218">
        <v>20.7754</v>
      </c>
      <c r="AD58" s="218">
        <v>17917.233</v>
      </c>
      <c r="AE58" s="218">
        <v>2911</v>
      </c>
      <c r="AF58" s="218">
        <v>123.7805</v>
      </c>
      <c r="AG58" s="218">
        <v>112672.378</v>
      </c>
      <c r="AH58" s="218">
        <v>3009</v>
      </c>
      <c r="AI58" s="218">
        <v>95.22165</v>
      </c>
      <c r="AJ58" s="218">
        <v>83294.496</v>
      </c>
      <c r="AK58" s="190">
        <v>1790</v>
      </c>
      <c r="AL58" s="190">
        <v>52.5203</v>
      </c>
      <c r="AM58" s="189">
        <v>51775.429</v>
      </c>
      <c r="AN58" s="304">
        <f t="shared" si="0"/>
        <v>13802</v>
      </c>
      <c r="AO58" s="304">
        <f t="shared" si="4"/>
        <v>2196.9787499999998</v>
      </c>
      <c r="AP58" s="304">
        <f t="shared" si="3"/>
        <v>1221416.746</v>
      </c>
      <c r="AQ58" s="183" t="s">
        <v>23</v>
      </c>
      <c r="AR58" s="56"/>
      <c r="AS58" s="43" t="s">
        <v>0</v>
      </c>
      <c r="AT58" s="20"/>
    </row>
    <row r="59" spans="1:46" ht="18.75">
      <c r="A59" s="500" t="s">
        <v>62</v>
      </c>
      <c r="B59" s="501"/>
      <c r="C59" s="63" t="s">
        <v>63</v>
      </c>
      <c r="D59" s="7"/>
      <c r="E59" s="152"/>
      <c r="F59" s="7"/>
      <c r="G59" s="7"/>
      <c r="H59" s="152"/>
      <c r="I59" s="7"/>
      <c r="J59" s="7"/>
      <c r="K59" s="152"/>
      <c r="L59" s="7"/>
      <c r="M59" s="7"/>
      <c r="N59" s="152"/>
      <c r="O59" s="7"/>
      <c r="P59" s="7"/>
      <c r="Q59" s="152"/>
      <c r="R59" s="7"/>
      <c r="S59" s="7"/>
      <c r="T59" s="152"/>
      <c r="U59" s="7"/>
      <c r="V59" s="7"/>
      <c r="W59" s="152"/>
      <c r="X59" s="75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152"/>
      <c r="AJ59" s="7"/>
      <c r="AK59" s="1"/>
      <c r="AL59" s="11"/>
      <c r="AM59" s="1"/>
      <c r="AN59" s="311">
        <f t="shared" si="0"/>
        <v>0</v>
      </c>
      <c r="AO59" s="311">
        <f t="shared" si="4"/>
        <v>0</v>
      </c>
      <c r="AP59" s="311">
        <f t="shared" si="3"/>
        <v>0</v>
      </c>
      <c r="AQ59" s="205" t="s">
        <v>63</v>
      </c>
      <c r="AR59" s="494" t="s">
        <v>62</v>
      </c>
      <c r="AS59" s="495"/>
      <c r="AT59" s="20"/>
    </row>
    <row r="60" spans="1:46" ht="18.75">
      <c r="A60" s="35"/>
      <c r="B60" s="36"/>
      <c r="C60" s="64" t="s">
        <v>24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117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2"/>
      <c r="AL60" s="2"/>
      <c r="AM60" s="2"/>
      <c r="AN60" s="317">
        <f t="shared" si="0"/>
        <v>0</v>
      </c>
      <c r="AO60" s="317">
        <f t="shared" si="4"/>
        <v>0</v>
      </c>
      <c r="AP60" s="317">
        <f t="shared" si="3"/>
        <v>0</v>
      </c>
      <c r="AQ60" s="55" t="s">
        <v>24</v>
      </c>
      <c r="AR60" s="36"/>
      <c r="AS60" s="50"/>
      <c r="AT60" s="20"/>
    </row>
    <row r="61" spans="1:46" s="322" customFormat="1" ht="18.75">
      <c r="A61" s="335" t="s">
        <v>0</v>
      </c>
      <c r="C61" s="388" t="s">
        <v>23</v>
      </c>
      <c r="D61" s="304">
        <f>+D6+D8+D10+D12+D14+D16+D18+D20+D22+D24+D26+D28+D30+D32+D34+D36+D38+D40+D42+D44+D46+D48+D50+D52+D54+D56+D58</f>
        <v>1870</v>
      </c>
      <c r="E61" s="304">
        <f>+E6+E8+E10+E12+E14+E16+E18+E20+E22+E24+E26+E28+E30+E32+E34+E36+E38+E40+E42+E44+E46+E48+E50+E52+E54+E56+E58</f>
        <v>151.8082</v>
      </c>
      <c r="F61" s="304">
        <f>+F6+F8+F10+F12+F14+F16+F18+F20+F22+F24+F26+F28+F30+F32+F34+F36+F38+F40+F42+F44+F46+F48+F50+F52+F54+F56+F58</f>
        <v>71235.98599999999</v>
      </c>
      <c r="G61" s="304">
        <f aca="true" t="shared" si="5" ref="G61:U61">+G6+G8+G10+G12+G14+G16+G18+G20+G22+G24+G26+G28+G30+G32+G34+G36+G38+G40+G42+G44+G46+G48+G50+G52+G54+G56+G58</f>
        <v>1036</v>
      </c>
      <c r="H61" s="304">
        <f t="shared" si="5"/>
        <v>62.4921</v>
      </c>
      <c r="I61" s="304">
        <f t="shared" si="5"/>
        <v>22635.285</v>
      </c>
      <c r="J61" s="304">
        <f t="shared" si="5"/>
        <v>1203</v>
      </c>
      <c r="K61" s="304">
        <f t="shared" si="5"/>
        <v>1513.1118000000001</v>
      </c>
      <c r="L61" s="304">
        <f t="shared" si="5"/>
        <v>154356.918</v>
      </c>
      <c r="M61" s="304">
        <f t="shared" si="5"/>
        <v>1244</v>
      </c>
      <c r="N61" s="304">
        <f t="shared" si="5"/>
        <v>867.2321</v>
      </c>
      <c r="O61" s="304">
        <f t="shared" si="5"/>
        <v>166696.354</v>
      </c>
      <c r="P61" s="304">
        <f t="shared" si="5"/>
        <v>1484</v>
      </c>
      <c r="Q61" s="304">
        <f t="shared" si="5"/>
        <v>325.91639999999995</v>
      </c>
      <c r="R61" s="304">
        <f t="shared" si="5"/>
        <v>196003.088</v>
      </c>
      <c r="S61" s="304">
        <f t="shared" si="5"/>
        <v>1673</v>
      </c>
      <c r="T61" s="304">
        <f t="shared" si="5"/>
        <v>625.21755</v>
      </c>
      <c r="U61" s="304">
        <f t="shared" si="5"/>
        <v>327759.05100000004</v>
      </c>
      <c r="V61" s="304">
        <f>+V6+V8+V10+V12+V14+V16+V18+V20+V22+V24+V26+V28+V30+V32+V34+V36+V38+V40+V42+V44+V46+V48+V50+V52+V54+V56+V58</f>
        <v>1926</v>
      </c>
      <c r="W61" s="304">
        <f aca="true" t="shared" si="6" ref="W61:AM61">+W6+W8+W10+W12+W14+W16+W18+W20+W22+W24+W26+W28+W30+W32+W34+W36+W38+W40+W42+W44+W46+W48+W50+W52+W54+W56+W58</f>
        <v>784.0152499999999</v>
      </c>
      <c r="X61" s="304">
        <f t="shared" si="6"/>
        <v>289197.155</v>
      </c>
      <c r="Y61" s="304">
        <f t="shared" si="6"/>
        <v>1041</v>
      </c>
      <c r="Z61" s="304">
        <f t="shared" si="6"/>
        <v>129.84539999999998</v>
      </c>
      <c r="AA61" s="304">
        <f t="shared" si="6"/>
        <v>37461.007</v>
      </c>
      <c r="AB61" s="304">
        <f t="shared" si="6"/>
        <v>1734</v>
      </c>
      <c r="AC61" s="304">
        <f t="shared" si="6"/>
        <v>207.8725</v>
      </c>
      <c r="AD61" s="304">
        <f t="shared" si="6"/>
        <v>81905.693</v>
      </c>
      <c r="AE61" s="304">
        <f t="shared" si="6"/>
        <v>6898</v>
      </c>
      <c r="AF61" s="304">
        <f t="shared" si="6"/>
        <v>647.8273999999999</v>
      </c>
      <c r="AG61" s="304">
        <f t="shared" si="6"/>
        <v>507434.33199999994</v>
      </c>
      <c r="AH61" s="304">
        <f>+AH6+AH8+AH10+AH12+AH14+AH16+AH18+AH20+AH22+AH24+AH26+AH28+AH30+AH32+AH34+AH36+AH38+AH40+AH42+AH44+AH46+AH48+AH50+AH52+AH54+AH56+AH58</f>
        <v>5667</v>
      </c>
      <c r="AI61" s="304">
        <f t="shared" si="6"/>
        <v>273.36335</v>
      </c>
      <c r="AJ61" s="304">
        <f t="shared" si="6"/>
        <v>227057.03000000003</v>
      </c>
      <c r="AK61" s="304">
        <f t="shared" si="6"/>
        <v>2923</v>
      </c>
      <c r="AL61" s="304">
        <f t="shared" si="6"/>
        <v>273.13640000000004</v>
      </c>
      <c r="AM61" s="304">
        <f t="shared" si="6"/>
        <v>123618.589</v>
      </c>
      <c r="AN61" s="304">
        <f t="shared" si="0"/>
        <v>28699</v>
      </c>
      <c r="AO61" s="304">
        <f t="shared" si="4"/>
        <v>5861.83845</v>
      </c>
      <c r="AP61" s="304">
        <f t="shared" si="3"/>
        <v>2205360.488</v>
      </c>
      <c r="AQ61" s="305" t="s">
        <v>23</v>
      </c>
      <c r="AR61" s="306"/>
      <c r="AS61" s="307" t="s">
        <v>0</v>
      </c>
      <c r="AT61" s="301"/>
    </row>
    <row r="62" spans="1:46" s="322" customFormat="1" ht="18.75">
      <c r="A62" s="484" t="s">
        <v>89</v>
      </c>
      <c r="B62" s="485" t="s">
        <v>64</v>
      </c>
      <c r="C62" s="378" t="s">
        <v>63</v>
      </c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79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85" t="s">
        <v>63</v>
      </c>
      <c r="AR62" s="492" t="s">
        <v>100</v>
      </c>
      <c r="AS62" s="493"/>
      <c r="AT62" s="301"/>
    </row>
    <row r="63" spans="1:46" s="322" customFormat="1" ht="18.75">
      <c r="A63" s="364"/>
      <c r="B63" s="314"/>
      <c r="C63" s="380" t="s">
        <v>24</v>
      </c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81"/>
      <c r="Y63" s="317"/>
      <c r="Z63" s="317"/>
      <c r="AA63" s="317"/>
      <c r="AB63" s="317"/>
      <c r="AC63" s="317"/>
      <c r="AD63" s="317"/>
      <c r="AE63" s="317">
        <f aca="true" t="shared" si="7" ref="AE63:AM63">+AE7+AE9+AE11+AE13+AE15+AE17+AE19+AE21+AE23+AE25+AE27+AE29+AE31+AE33+AE35+AE37+AE39+AE41+AE43+AE45+AE47+AE49+AE51+AE53+AE55+AE57+AE60</f>
        <v>0</v>
      </c>
      <c r="AF63" s="317">
        <f t="shared" si="7"/>
        <v>0</v>
      </c>
      <c r="AG63" s="317">
        <f t="shared" si="7"/>
        <v>0</v>
      </c>
      <c r="AH63" s="317">
        <f t="shared" si="7"/>
        <v>0</v>
      </c>
      <c r="AI63" s="317">
        <f t="shared" si="7"/>
        <v>0</v>
      </c>
      <c r="AJ63" s="317">
        <f t="shared" si="7"/>
        <v>0</v>
      </c>
      <c r="AK63" s="317">
        <f t="shared" si="7"/>
        <v>0</v>
      </c>
      <c r="AL63" s="317">
        <f t="shared" si="7"/>
        <v>0</v>
      </c>
      <c r="AM63" s="317">
        <f t="shared" si="7"/>
        <v>0</v>
      </c>
      <c r="AN63" s="317">
        <f t="shared" si="0"/>
        <v>0</v>
      </c>
      <c r="AO63" s="317">
        <f t="shared" si="4"/>
        <v>0</v>
      </c>
      <c r="AP63" s="317">
        <f t="shared" si="3"/>
        <v>0</v>
      </c>
      <c r="AQ63" s="318" t="s">
        <v>24</v>
      </c>
      <c r="AR63" s="319"/>
      <c r="AS63" s="320"/>
      <c r="AT63" s="301"/>
    </row>
    <row r="64" spans="1:46" ht="18.75">
      <c r="A64" s="44" t="s">
        <v>65</v>
      </c>
      <c r="B64" s="490" t="s">
        <v>66</v>
      </c>
      <c r="C64" s="63" t="s">
        <v>23</v>
      </c>
      <c r="D64" s="7">
        <v>14</v>
      </c>
      <c r="E64" s="7">
        <v>0.3005</v>
      </c>
      <c r="F64" s="7">
        <v>240.732</v>
      </c>
      <c r="G64" s="7">
        <v>9</v>
      </c>
      <c r="H64" s="7">
        <v>0.4904</v>
      </c>
      <c r="I64" s="7">
        <v>345.244</v>
      </c>
      <c r="J64" s="7">
        <v>2</v>
      </c>
      <c r="K64" s="7">
        <v>0.0115</v>
      </c>
      <c r="L64" s="7">
        <v>3.434</v>
      </c>
      <c r="M64" s="7">
        <v>3</v>
      </c>
      <c r="N64" s="7">
        <v>4.894</v>
      </c>
      <c r="O64" s="7">
        <v>1260.408</v>
      </c>
      <c r="P64" s="7">
        <v>8</v>
      </c>
      <c r="Q64" s="7">
        <v>5.2418</v>
      </c>
      <c r="R64" s="7">
        <v>1190.614</v>
      </c>
      <c r="S64" s="7">
        <v>3</v>
      </c>
      <c r="T64" s="7">
        <v>0.0197</v>
      </c>
      <c r="U64" s="7">
        <v>16.837</v>
      </c>
      <c r="V64" s="7">
        <v>21</v>
      </c>
      <c r="W64" s="7">
        <v>54.4081</v>
      </c>
      <c r="X64" s="75">
        <v>3427.412</v>
      </c>
      <c r="Y64" s="7"/>
      <c r="Z64" s="7"/>
      <c r="AA64" s="7"/>
      <c r="AB64" s="7"/>
      <c r="AC64" s="7"/>
      <c r="AD64" s="7"/>
      <c r="AE64" s="7">
        <v>8</v>
      </c>
      <c r="AF64" s="7">
        <v>0.22</v>
      </c>
      <c r="AG64" s="7">
        <v>141.703</v>
      </c>
      <c r="AH64" s="7">
        <v>5</v>
      </c>
      <c r="AI64" s="7">
        <v>0.0548</v>
      </c>
      <c r="AJ64" s="7">
        <v>44.961</v>
      </c>
      <c r="AK64" s="1">
        <v>12</v>
      </c>
      <c r="AL64" s="1">
        <v>0.167</v>
      </c>
      <c r="AM64" s="1">
        <v>161.055</v>
      </c>
      <c r="AN64" s="311"/>
      <c r="AO64" s="311">
        <f>+E64+H64+K64+N64+Q64+T64+W64+Z64+AC64+AF64+AI64+AL64</f>
        <v>65.8078</v>
      </c>
      <c r="AP64" s="311">
        <f t="shared" si="3"/>
        <v>6832.400000000001</v>
      </c>
      <c r="AQ64" s="204" t="s">
        <v>23</v>
      </c>
      <c r="AR64" s="490" t="s">
        <v>66</v>
      </c>
      <c r="AS64" s="57" t="s">
        <v>65</v>
      </c>
      <c r="AT64" s="20"/>
    </row>
    <row r="65" spans="1:46" ht="18.75">
      <c r="A65" s="44"/>
      <c r="B65" s="491"/>
      <c r="C65" s="64" t="s">
        <v>24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117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2"/>
      <c r="AL65" s="2"/>
      <c r="AM65" s="2"/>
      <c r="AN65" s="317"/>
      <c r="AO65" s="317">
        <f t="shared" si="4"/>
        <v>0</v>
      </c>
      <c r="AP65" s="317">
        <f t="shared" si="3"/>
        <v>0</v>
      </c>
      <c r="AQ65" s="46" t="s">
        <v>24</v>
      </c>
      <c r="AR65" s="491"/>
      <c r="AS65" s="43"/>
      <c r="AT65" s="20"/>
    </row>
    <row r="66" spans="1:46" ht="18.75">
      <c r="A66" s="44" t="s">
        <v>67</v>
      </c>
      <c r="B66" s="490" t="s">
        <v>68</v>
      </c>
      <c r="C66" s="63" t="s">
        <v>23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5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1"/>
      <c r="AL66" s="1"/>
      <c r="AM66" s="1"/>
      <c r="AN66" s="311"/>
      <c r="AO66" s="311">
        <f t="shared" si="4"/>
        <v>0</v>
      </c>
      <c r="AP66" s="311">
        <f t="shared" si="3"/>
        <v>0</v>
      </c>
      <c r="AQ66" s="203" t="s">
        <v>23</v>
      </c>
      <c r="AR66" s="490" t="s">
        <v>68</v>
      </c>
      <c r="AS66" s="43" t="s">
        <v>67</v>
      </c>
      <c r="AT66" s="20"/>
    </row>
    <row r="67" spans="1:46" ht="18.75">
      <c r="A67" s="48" t="s">
        <v>49</v>
      </c>
      <c r="B67" s="491"/>
      <c r="C67" s="64" t="s">
        <v>24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117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2"/>
      <c r="AL67" s="2"/>
      <c r="AM67" s="2"/>
      <c r="AN67" s="317"/>
      <c r="AO67" s="317">
        <f t="shared" si="4"/>
        <v>0</v>
      </c>
      <c r="AP67" s="317">
        <f t="shared" si="3"/>
        <v>0</v>
      </c>
      <c r="AQ67" s="49" t="s">
        <v>24</v>
      </c>
      <c r="AR67" s="491"/>
      <c r="AS67" s="50" t="s">
        <v>49</v>
      </c>
      <c r="AT67" s="20"/>
    </row>
    <row r="68" spans="1:46" s="322" customFormat="1" ht="18.75">
      <c r="A68" s="450" t="s">
        <v>103</v>
      </c>
      <c r="B68" s="451"/>
      <c r="C68" s="378" t="s">
        <v>23</v>
      </c>
      <c r="D68" s="311">
        <f>+D61+D64+D66</f>
        <v>1884</v>
      </c>
      <c r="E68" s="311">
        <f>+E61+E64+E66</f>
        <v>152.1087</v>
      </c>
      <c r="F68" s="311">
        <f>+F61+F64+F66</f>
        <v>71476.718</v>
      </c>
      <c r="G68" s="311">
        <f aca="true" t="shared" si="8" ref="G68:O68">+G61+G64+G66</f>
        <v>1045</v>
      </c>
      <c r="H68" s="311">
        <f t="shared" si="8"/>
        <v>62.9825</v>
      </c>
      <c r="I68" s="311">
        <f t="shared" si="8"/>
        <v>22980.529</v>
      </c>
      <c r="J68" s="311">
        <f t="shared" si="8"/>
        <v>1205</v>
      </c>
      <c r="K68" s="311">
        <f t="shared" si="8"/>
        <v>1513.1233000000002</v>
      </c>
      <c r="L68" s="311">
        <f t="shared" si="8"/>
        <v>154360.352</v>
      </c>
      <c r="M68" s="311">
        <f t="shared" si="8"/>
        <v>1247</v>
      </c>
      <c r="N68" s="311">
        <f t="shared" si="8"/>
        <v>872.1261</v>
      </c>
      <c r="O68" s="311">
        <f t="shared" si="8"/>
        <v>167956.762</v>
      </c>
      <c r="P68" s="311">
        <f aca="true" t="shared" si="9" ref="P68:AN68">+P61+P64+P66</f>
        <v>1492</v>
      </c>
      <c r="Q68" s="311">
        <f t="shared" si="9"/>
        <v>331.15819999999997</v>
      </c>
      <c r="R68" s="311">
        <f t="shared" si="9"/>
        <v>197193.702</v>
      </c>
      <c r="S68" s="311">
        <f t="shared" si="9"/>
        <v>1676</v>
      </c>
      <c r="T68" s="311">
        <f t="shared" si="9"/>
        <v>625.2372499999999</v>
      </c>
      <c r="U68" s="311">
        <f t="shared" si="9"/>
        <v>327775.88800000004</v>
      </c>
      <c r="V68" s="311">
        <f>+V61+V64+V66</f>
        <v>1947</v>
      </c>
      <c r="W68" s="311">
        <f t="shared" si="9"/>
        <v>838.4233499999999</v>
      </c>
      <c r="X68" s="379">
        <f t="shared" si="9"/>
        <v>292624.56700000004</v>
      </c>
      <c r="Y68" s="311">
        <f t="shared" si="9"/>
        <v>1041</v>
      </c>
      <c r="Z68" s="311">
        <f t="shared" si="9"/>
        <v>129.84539999999998</v>
      </c>
      <c r="AA68" s="311">
        <f t="shared" si="9"/>
        <v>37461.007</v>
      </c>
      <c r="AB68" s="311">
        <f t="shared" si="9"/>
        <v>1734</v>
      </c>
      <c r="AC68" s="311">
        <f>+AC61+AC64+AC66</f>
        <v>207.8725</v>
      </c>
      <c r="AD68" s="311">
        <f t="shared" si="9"/>
        <v>81905.693</v>
      </c>
      <c r="AE68" s="311">
        <f t="shared" si="9"/>
        <v>6906</v>
      </c>
      <c r="AF68" s="311">
        <f>+AF61+AF64+AF66</f>
        <v>648.0473999999999</v>
      </c>
      <c r="AG68" s="311">
        <f t="shared" si="9"/>
        <v>507576.0349999999</v>
      </c>
      <c r="AH68" s="311">
        <f t="shared" si="9"/>
        <v>5672</v>
      </c>
      <c r="AI68" s="311">
        <f t="shared" si="9"/>
        <v>273.41815</v>
      </c>
      <c r="AJ68" s="311">
        <f t="shared" si="9"/>
        <v>227101.99100000004</v>
      </c>
      <c r="AK68" s="311">
        <f t="shared" si="9"/>
        <v>2935</v>
      </c>
      <c r="AL68" s="311">
        <f t="shared" si="9"/>
        <v>273.3034</v>
      </c>
      <c r="AM68" s="311">
        <f t="shared" si="9"/>
        <v>123779.644</v>
      </c>
      <c r="AN68" s="311">
        <f t="shared" si="9"/>
        <v>28699</v>
      </c>
      <c r="AO68" s="311">
        <f aca="true" t="shared" si="10" ref="AO68:AP70">+E68+H68+K68+N68+Q68+T68+W68+Z68+AC68+AF68+AI68+AL68</f>
        <v>5927.646250000002</v>
      </c>
      <c r="AP68" s="311">
        <f t="shared" si="10"/>
        <v>2212192.888</v>
      </c>
      <c r="AQ68" s="305" t="s">
        <v>23</v>
      </c>
      <c r="AR68" s="459" t="s">
        <v>76</v>
      </c>
      <c r="AS68" s="460"/>
      <c r="AT68" s="301"/>
    </row>
    <row r="69" spans="1:46" s="322" customFormat="1" ht="18.75">
      <c r="A69" s="452"/>
      <c r="B69" s="453"/>
      <c r="C69" s="380" t="s">
        <v>24</v>
      </c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81"/>
      <c r="Y69" s="317"/>
      <c r="Z69" s="317"/>
      <c r="AA69" s="317"/>
      <c r="AB69" s="317"/>
      <c r="AC69" s="317"/>
      <c r="AD69" s="317"/>
      <c r="AE69" s="317">
        <f aca="true" t="shared" si="11" ref="AE69:AJ69">+AE63+AE65+AE67</f>
        <v>0</v>
      </c>
      <c r="AF69" s="317">
        <f t="shared" si="11"/>
        <v>0</v>
      </c>
      <c r="AG69" s="317">
        <f t="shared" si="11"/>
        <v>0</v>
      </c>
      <c r="AH69" s="317">
        <f t="shared" si="11"/>
        <v>0</v>
      </c>
      <c r="AI69" s="317">
        <f t="shared" si="11"/>
        <v>0</v>
      </c>
      <c r="AJ69" s="317">
        <f t="shared" si="11"/>
        <v>0</v>
      </c>
      <c r="AK69" s="317">
        <f>+AK63+AK65+AK67</f>
        <v>0</v>
      </c>
      <c r="AL69" s="317">
        <f>+AL63+AL65+AL67</f>
        <v>0</v>
      </c>
      <c r="AM69" s="317">
        <f>+AM63+AM65+AM67</f>
        <v>0</v>
      </c>
      <c r="AN69" s="317">
        <f>+AN63+AN65+AN67</f>
        <v>0</v>
      </c>
      <c r="AO69" s="317">
        <f t="shared" si="10"/>
        <v>0</v>
      </c>
      <c r="AP69" s="317">
        <f t="shared" si="10"/>
        <v>0</v>
      </c>
      <c r="AQ69" s="318" t="s">
        <v>24</v>
      </c>
      <c r="AR69" s="461"/>
      <c r="AS69" s="462"/>
      <c r="AT69" s="301"/>
    </row>
    <row r="70" spans="1:46" ht="19.5" thickBot="1">
      <c r="A70" s="528" t="s">
        <v>96</v>
      </c>
      <c r="B70" s="529" t="s">
        <v>69</v>
      </c>
      <c r="C70" s="16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0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8"/>
      <c r="AL70" s="9"/>
      <c r="AM70" s="9"/>
      <c r="AN70" s="325">
        <f>+D70+G70+J70+M70+P70+S70+V70+Y70+AB70+AE70+AH70+AK70</f>
        <v>0</v>
      </c>
      <c r="AO70" s="325">
        <f>+E70+H70+K70+N70+Q70+T70+W70+Z70+AC70+AF70+AI70+AL70</f>
        <v>0</v>
      </c>
      <c r="AP70" s="325">
        <f t="shared" si="10"/>
        <v>0</v>
      </c>
      <c r="AQ70" s="525" t="s">
        <v>96</v>
      </c>
      <c r="AR70" s="526" t="s">
        <v>69</v>
      </c>
      <c r="AS70" s="527"/>
      <c r="AT70" s="20"/>
    </row>
    <row r="71" spans="1:46" s="322" customFormat="1" ht="19.5" thickBot="1">
      <c r="A71" s="468" t="s">
        <v>98</v>
      </c>
      <c r="B71" s="469" t="s">
        <v>70</v>
      </c>
      <c r="C71" s="431"/>
      <c r="D71" s="325">
        <f>D68+D69</f>
        <v>1884</v>
      </c>
      <c r="E71" s="325">
        <f>E68+E69</f>
        <v>152.1087</v>
      </c>
      <c r="F71" s="325">
        <f>F68+F69</f>
        <v>71476.718</v>
      </c>
      <c r="G71" s="325">
        <f aca="true" t="shared" si="12" ref="G71:O71">G68+G69</f>
        <v>1045</v>
      </c>
      <c r="H71" s="325">
        <f t="shared" si="12"/>
        <v>62.9825</v>
      </c>
      <c r="I71" s="325">
        <f t="shared" si="12"/>
        <v>22980.529</v>
      </c>
      <c r="J71" s="325">
        <f t="shared" si="12"/>
        <v>1205</v>
      </c>
      <c r="K71" s="325">
        <f t="shared" si="12"/>
        <v>1513.1233000000002</v>
      </c>
      <c r="L71" s="325">
        <f t="shared" si="12"/>
        <v>154360.352</v>
      </c>
      <c r="M71" s="325">
        <f t="shared" si="12"/>
        <v>1247</v>
      </c>
      <c r="N71" s="325">
        <f t="shared" si="12"/>
        <v>872.1261</v>
      </c>
      <c r="O71" s="325">
        <f t="shared" si="12"/>
        <v>167956.762</v>
      </c>
      <c r="P71" s="325">
        <f aca="true" t="shared" si="13" ref="P71:AM71">P68+P69</f>
        <v>1492</v>
      </c>
      <c r="Q71" s="325">
        <f t="shared" si="13"/>
        <v>331.15819999999997</v>
      </c>
      <c r="R71" s="325">
        <f t="shared" si="13"/>
        <v>197193.702</v>
      </c>
      <c r="S71" s="325">
        <f t="shared" si="13"/>
        <v>1676</v>
      </c>
      <c r="T71" s="325">
        <f t="shared" si="13"/>
        <v>625.2372499999999</v>
      </c>
      <c r="U71" s="325">
        <f t="shared" si="13"/>
        <v>327775.88800000004</v>
      </c>
      <c r="V71" s="325">
        <f>V68+V69+V70</f>
        <v>1947</v>
      </c>
      <c r="W71" s="325">
        <f>W68+W69+W70</f>
        <v>838.4233499999999</v>
      </c>
      <c r="X71" s="435">
        <f>X68+X69+X70</f>
        <v>292624.56700000004</v>
      </c>
      <c r="Y71" s="325">
        <f t="shared" si="13"/>
        <v>1041</v>
      </c>
      <c r="Z71" s="325">
        <f t="shared" si="13"/>
        <v>129.84539999999998</v>
      </c>
      <c r="AA71" s="325">
        <f t="shared" si="13"/>
        <v>37461.007</v>
      </c>
      <c r="AB71" s="325">
        <f t="shared" si="13"/>
        <v>1734</v>
      </c>
      <c r="AC71" s="325">
        <f t="shared" si="13"/>
        <v>207.8725</v>
      </c>
      <c r="AD71" s="325">
        <f t="shared" si="13"/>
        <v>81905.693</v>
      </c>
      <c r="AE71" s="325">
        <f t="shared" si="13"/>
        <v>6906</v>
      </c>
      <c r="AF71" s="325">
        <f>AF68+AF69</f>
        <v>648.0473999999999</v>
      </c>
      <c r="AG71" s="325">
        <f t="shared" si="13"/>
        <v>507576.0349999999</v>
      </c>
      <c r="AH71" s="325">
        <f>+AH68+AH69+AH70</f>
        <v>5672</v>
      </c>
      <c r="AI71" s="325">
        <f>+AI68+AI69+AI70</f>
        <v>273.41815</v>
      </c>
      <c r="AJ71" s="325">
        <f>+AJ68+AJ69+AJ70</f>
        <v>227101.99100000004</v>
      </c>
      <c r="AK71" s="325">
        <f t="shared" si="13"/>
        <v>2935</v>
      </c>
      <c r="AL71" s="325">
        <f t="shared" si="13"/>
        <v>273.3034</v>
      </c>
      <c r="AM71" s="325">
        <f t="shared" si="13"/>
        <v>123779.644</v>
      </c>
      <c r="AN71" s="325">
        <f>+D71+G71+J71+M71+P71+S71+V71+Y71+AB71+AE71+AH71+AK71</f>
        <v>28784</v>
      </c>
      <c r="AO71" s="325">
        <f>+E71+H71+K71+N71+Q71+T71+W71+Z71+AC71+AF71+AI71+AL71</f>
        <v>5927.646250000002</v>
      </c>
      <c r="AP71" s="325">
        <f>+F71+I71+L71+O71+R71+U71+X71+AA71+AD71+AG71+AJ71+AM71</f>
        <v>2212192.888</v>
      </c>
      <c r="AQ71" s="456" t="s">
        <v>98</v>
      </c>
      <c r="AR71" s="457" t="s">
        <v>70</v>
      </c>
      <c r="AS71" s="458" t="s">
        <v>0</v>
      </c>
      <c r="AT71" s="301"/>
    </row>
    <row r="72" spans="24:44" ht="18.75">
      <c r="X72" s="159" t="s">
        <v>86</v>
      </c>
      <c r="AN72" s="334"/>
      <c r="AR72" s="58" t="s">
        <v>86</v>
      </c>
    </row>
  </sheetData>
  <sheetProtection/>
  <mergeCells count="67">
    <mergeCell ref="B6:B7"/>
    <mergeCell ref="B8:B9"/>
    <mergeCell ref="B10:B11"/>
    <mergeCell ref="B12:B13"/>
    <mergeCell ref="B14:B15"/>
    <mergeCell ref="B16:B17"/>
    <mergeCell ref="B46:B47"/>
    <mergeCell ref="B48:B49"/>
    <mergeCell ref="B26:B27"/>
    <mergeCell ref="B28:B29"/>
    <mergeCell ref="B30:B31"/>
    <mergeCell ref="B32:B33"/>
    <mergeCell ref="B18:B19"/>
    <mergeCell ref="B20:B21"/>
    <mergeCell ref="B34:B35"/>
    <mergeCell ref="B36:B37"/>
    <mergeCell ref="B22:B23"/>
    <mergeCell ref="B24:B25"/>
    <mergeCell ref="AR6:AR7"/>
    <mergeCell ref="AR8:AR9"/>
    <mergeCell ref="AR10:AR11"/>
    <mergeCell ref="AR12:AR13"/>
    <mergeCell ref="AR46:AR47"/>
    <mergeCell ref="AR20:AR21"/>
    <mergeCell ref="AR22:AR23"/>
    <mergeCell ref="AR44:AR45"/>
    <mergeCell ref="AR42:AR43"/>
    <mergeCell ref="AR34:AR35"/>
    <mergeCell ref="B50:B51"/>
    <mergeCell ref="B52:B53"/>
    <mergeCell ref="AR14:AR15"/>
    <mergeCell ref="AR16:AR17"/>
    <mergeCell ref="AR18:AR19"/>
    <mergeCell ref="B38:B39"/>
    <mergeCell ref="B40:B41"/>
    <mergeCell ref="B42:B43"/>
    <mergeCell ref="B44:B45"/>
    <mergeCell ref="AR48:AR49"/>
    <mergeCell ref="AR50:AR51"/>
    <mergeCell ref="AR52:AR53"/>
    <mergeCell ref="AR54:AR55"/>
    <mergeCell ref="AR56:AS57"/>
    <mergeCell ref="AR24:AR25"/>
    <mergeCell ref="AR26:AR27"/>
    <mergeCell ref="AR28:AR29"/>
    <mergeCell ref="AR30:AR31"/>
    <mergeCell ref="AR32:AR33"/>
    <mergeCell ref="A1:X1"/>
    <mergeCell ref="AQ71:AS71"/>
    <mergeCell ref="A68:B69"/>
    <mergeCell ref="A70:B70"/>
    <mergeCell ref="A71:B71"/>
    <mergeCell ref="AR62:AS62"/>
    <mergeCell ref="AR64:AR65"/>
    <mergeCell ref="AR36:AR37"/>
    <mergeCell ref="AR38:AR39"/>
    <mergeCell ref="AR40:AR41"/>
    <mergeCell ref="AR66:AR67"/>
    <mergeCell ref="AQ70:AS70"/>
    <mergeCell ref="B64:B65"/>
    <mergeCell ref="AR59:AS59"/>
    <mergeCell ref="A62:B62"/>
    <mergeCell ref="B54:B55"/>
    <mergeCell ref="B66:B67"/>
    <mergeCell ref="AR68:AS69"/>
    <mergeCell ref="A56:B57"/>
    <mergeCell ref="A59:B59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3" r:id="rId1"/>
  <colBreaks count="1" manualBreakCount="1">
    <brk id="24" max="7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T72"/>
  <sheetViews>
    <sheetView zoomScale="70" zoomScaleNormal="70" zoomScalePageLayoutView="0" workbookViewId="0" topLeftCell="A1">
      <pane xSplit="3" ySplit="5" topLeftCell="AG6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L76" sqref="AL76"/>
    </sheetView>
  </sheetViews>
  <sheetFormatPr defaultColWidth="10.625" defaultRowHeight="13.5"/>
  <cols>
    <col min="1" max="1" width="5.75390625" style="14" customWidth="1"/>
    <col min="2" max="2" width="20.625" style="14" customWidth="1"/>
    <col min="3" max="3" width="9.625" style="14" customWidth="1"/>
    <col min="4" max="4" width="13.375" style="13" bestFit="1" customWidth="1"/>
    <col min="5" max="5" width="15.25390625" style="13" customWidth="1"/>
    <col min="6" max="6" width="18.125" style="13" bestFit="1" customWidth="1"/>
    <col min="7" max="7" width="16.625" style="153" bestFit="1" customWidth="1"/>
    <col min="8" max="8" width="15.75390625" style="153" bestFit="1" customWidth="1"/>
    <col min="9" max="9" width="21.125" style="153" bestFit="1" customWidth="1"/>
    <col min="10" max="10" width="15.25390625" style="153" bestFit="1" customWidth="1"/>
    <col min="11" max="11" width="16.625" style="153" customWidth="1"/>
    <col min="12" max="12" width="18.125" style="153" bestFit="1" customWidth="1"/>
    <col min="13" max="13" width="15.25390625" style="153" bestFit="1" customWidth="1"/>
    <col min="14" max="14" width="16.625" style="153" customWidth="1"/>
    <col min="15" max="15" width="18.125" style="153" bestFit="1" customWidth="1"/>
    <col min="16" max="16" width="15.50390625" style="153" customWidth="1"/>
    <col min="17" max="17" width="16.625" style="153" customWidth="1"/>
    <col min="18" max="18" width="17.375" style="153" customWidth="1"/>
    <col min="19" max="19" width="13.375" style="153" bestFit="1" customWidth="1"/>
    <col min="20" max="20" width="16.625" style="153" customWidth="1"/>
    <col min="21" max="21" width="18.125" style="153" bestFit="1" customWidth="1"/>
    <col min="22" max="22" width="15.25390625" style="153" bestFit="1" customWidth="1"/>
    <col min="23" max="23" width="16.625" style="153" customWidth="1"/>
    <col min="24" max="24" width="18.125" style="153" bestFit="1" customWidth="1"/>
    <col min="25" max="25" width="13.375" style="153" bestFit="1" customWidth="1"/>
    <col min="26" max="26" width="16.625" style="153" customWidth="1"/>
    <col min="27" max="27" width="18.125" style="153" bestFit="1" customWidth="1"/>
    <col min="28" max="28" width="15.25390625" style="153" bestFit="1" customWidth="1"/>
    <col min="29" max="29" width="16.625" style="153" customWidth="1"/>
    <col min="30" max="30" width="18.625" style="153" bestFit="1" customWidth="1"/>
    <col min="31" max="31" width="13.50390625" style="153" bestFit="1" customWidth="1"/>
    <col min="32" max="32" width="16.625" style="153" customWidth="1"/>
    <col min="33" max="33" width="18.125" style="153" bestFit="1" customWidth="1"/>
    <col min="34" max="34" width="13.375" style="153" bestFit="1" customWidth="1"/>
    <col min="35" max="35" width="16.625" style="153" customWidth="1"/>
    <col min="36" max="36" width="17.375" style="153" customWidth="1"/>
    <col min="37" max="37" width="16.25390625" style="153" customWidth="1"/>
    <col min="38" max="38" width="16.625" style="153" customWidth="1"/>
    <col min="39" max="39" width="18.125" style="153" bestFit="1" customWidth="1"/>
    <col min="40" max="40" width="15.50390625" style="326" customWidth="1"/>
    <col min="41" max="41" width="18.625" style="326" customWidth="1"/>
    <col min="42" max="42" width="19.25390625" style="326" customWidth="1"/>
    <col min="43" max="43" width="9.50390625" style="14" customWidth="1"/>
    <col min="44" max="44" width="22.625" style="14" customWidth="1"/>
    <col min="45" max="45" width="5.875" style="14" customWidth="1"/>
    <col min="46" max="16384" width="10.625" style="14" customWidth="1"/>
  </cols>
  <sheetData>
    <row r="1" spans="1:24" ht="32.25">
      <c r="A1" s="489"/>
      <c r="B1" s="489"/>
      <c r="C1" s="489"/>
      <c r="D1" s="489" t="s">
        <v>0</v>
      </c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</row>
    <row r="2" spans="1:45" ht="19.5" thickBot="1">
      <c r="A2" s="16" t="s">
        <v>108</v>
      </c>
      <c r="B2" s="16"/>
      <c r="C2" s="16"/>
      <c r="D2" s="17"/>
      <c r="E2" s="17"/>
      <c r="F2" s="17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47" t="s">
        <v>108</v>
      </c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324"/>
      <c r="AO2" s="324"/>
      <c r="AP2" s="324"/>
      <c r="AQ2" s="19"/>
      <c r="AR2" s="20"/>
      <c r="AS2" s="20"/>
    </row>
    <row r="3" spans="1:46" ht="18.75">
      <c r="A3" s="21"/>
      <c r="D3" s="22" t="s">
        <v>2</v>
      </c>
      <c r="E3" s="23"/>
      <c r="F3" s="23"/>
      <c r="G3" s="148" t="s">
        <v>3</v>
      </c>
      <c r="H3" s="149"/>
      <c r="I3" s="149"/>
      <c r="J3" s="148" t="s">
        <v>4</v>
      </c>
      <c r="K3" s="149"/>
      <c r="L3" s="149"/>
      <c r="M3" s="148" t="s">
        <v>5</v>
      </c>
      <c r="N3" s="149"/>
      <c r="O3" s="149"/>
      <c r="P3" s="148" t="s">
        <v>6</v>
      </c>
      <c r="Q3" s="149"/>
      <c r="R3" s="149"/>
      <c r="S3" s="148" t="s">
        <v>7</v>
      </c>
      <c r="T3" s="149"/>
      <c r="U3" s="149"/>
      <c r="V3" s="154" t="s">
        <v>8</v>
      </c>
      <c r="W3" s="155"/>
      <c r="X3" s="156"/>
      <c r="Y3" s="154" t="s">
        <v>9</v>
      </c>
      <c r="Z3" s="149"/>
      <c r="AA3" s="149"/>
      <c r="AB3" s="148" t="s">
        <v>10</v>
      </c>
      <c r="AC3" s="149"/>
      <c r="AD3" s="149"/>
      <c r="AE3" s="148" t="s">
        <v>11</v>
      </c>
      <c r="AF3" s="149"/>
      <c r="AG3" s="149"/>
      <c r="AH3" s="148" t="s">
        <v>12</v>
      </c>
      <c r="AI3" s="149"/>
      <c r="AJ3" s="149"/>
      <c r="AK3" s="148" t="s">
        <v>13</v>
      </c>
      <c r="AL3" s="149"/>
      <c r="AM3" s="149"/>
      <c r="AN3" s="437" t="s">
        <v>14</v>
      </c>
      <c r="AO3" s="328"/>
      <c r="AP3" s="328"/>
      <c r="AQ3" s="25"/>
      <c r="AR3" s="26"/>
      <c r="AS3" s="27"/>
      <c r="AT3" s="20"/>
    </row>
    <row r="4" spans="1:46" ht="18.75">
      <c r="A4" s="21"/>
      <c r="D4" s="29" t="s">
        <v>15</v>
      </c>
      <c r="E4" s="29" t="s">
        <v>16</v>
      </c>
      <c r="F4" s="29" t="s">
        <v>17</v>
      </c>
      <c r="G4" s="150" t="s">
        <v>15</v>
      </c>
      <c r="H4" s="150" t="s">
        <v>16</v>
      </c>
      <c r="I4" s="150" t="s">
        <v>17</v>
      </c>
      <c r="J4" s="150" t="s">
        <v>15</v>
      </c>
      <c r="K4" s="150" t="s">
        <v>16</v>
      </c>
      <c r="L4" s="150" t="s">
        <v>17</v>
      </c>
      <c r="M4" s="150" t="s">
        <v>15</v>
      </c>
      <c r="N4" s="150" t="s">
        <v>16</v>
      </c>
      <c r="O4" s="150" t="s">
        <v>17</v>
      </c>
      <c r="P4" s="150" t="s">
        <v>15</v>
      </c>
      <c r="Q4" s="150" t="s">
        <v>16</v>
      </c>
      <c r="R4" s="150" t="s">
        <v>17</v>
      </c>
      <c r="S4" s="150" t="s">
        <v>15</v>
      </c>
      <c r="T4" s="150" t="s">
        <v>16</v>
      </c>
      <c r="U4" s="150" t="s">
        <v>17</v>
      </c>
      <c r="V4" s="150" t="s">
        <v>15</v>
      </c>
      <c r="W4" s="150" t="s">
        <v>16</v>
      </c>
      <c r="X4" s="157" t="s">
        <v>17</v>
      </c>
      <c r="Y4" s="150" t="s">
        <v>15</v>
      </c>
      <c r="Z4" s="150" t="s">
        <v>16</v>
      </c>
      <c r="AA4" s="150" t="s">
        <v>17</v>
      </c>
      <c r="AB4" s="150" t="s">
        <v>15</v>
      </c>
      <c r="AC4" s="150" t="s">
        <v>16</v>
      </c>
      <c r="AD4" s="150" t="s">
        <v>17</v>
      </c>
      <c r="AE4" s="150" t="s">
        <v>15</v>
      </c>
      <c r="AF4" s="150" t="s">
        <v>16</v>
      </c>
      <c r="AG4" s="150" t="s">
        <v>17</v>
      </c>
      <c r="AH4" s="150" t="s">
        <v>15</v>
      </c>
      <c r="AI4" s="150" t="s">
        <v>16</v>
      </c>
      <c r="AJ4" s="150" t="s">
        <v>17</v>
      </c>
      <c r="AK4" s="150" t="s">
        <v>15</v>
      </c>
      <c r="AL4" s="150" t="s">
        <v>16</v>
      </c>
      <c r="AM4" s="150" t="s">
        <v>17</v>
      </c>
      <c r="AN4" s="330" t="s">
        <v>15</v>
      </c>
      <c r="AO4" s="330" t="s">
        <v>16</v>
      </c>
      <c r="AP4" s="330" t="s">
        <v>17</v>
      </c>
      <c r="AQ4" s="33"/>
      <c r="AR4" s="20"/>
      <c r="AS4" s="34"/>
      <c r="AT4" s="20"/>
    </row>
    <row r="5" spans="1:46" ht="18.75">
      <c r="A5" s="35"/>
      <c r="B5" s="36"/>
      <c r="C5" s="36"/>
      <c r="D5" s="37" t="s">
        <v>18</v>
      </c>
      <c r="E5" s="37" t="s">
        <v>19</v>
      </c>
      <c r="F5" s="37" t="s">
        <v>20</v>
      </c>
      <c r="G5" s="151" t="s">
        <v>18</v>
      </c>
      <c r="H5" s="151" t="s">
        <v>19</v>
      </c>
      <c r="I5" s="151" t="s">
        <v>20</v>
      </c>
      <c r="J5" s="151" t="s">
        <v>18</v>
      </c>
      <c r="K5" s="151" t="s">
        <v>19</v>
      </c>
      <c r="L5" s="151" t="s">
        <v>20</v>
      </c>
      <c r="M5" s="151" t="s">
        <v>18</v>
      </c>
      <c r="N5" s="151" t="s">
        <v>19</v>
      </c>
      <c r="O5" s="151" t="s">
        <v>20</v>
      </c>
      <c r="P5" s="151" t="s">
        <v>18</v>
      </c>
      <c r="Q5" s="151" t="s">
        <v>19</v>
      </c>
      <c r="R5" s="151" t="s">
        <v>20</v>
      </c>
      <c r="S5" s="151" t="s">
        <v>18</v>
      </c>
      <c r="T5" s="151" t="s">
        <v>19</v>
      </c>
      <c r="U5" s="151" t="s">
        <v>20</v>
      </c>
      <c r="V5" s="151" t="s">
        <v>18</v>
      </c>
      <c r="W5" s="151" t="s">
        <v>19</v>
      </c>
      <c r="X5" s="158" t="s">
        <v>20</v>
      </c>
      <c r="Y5" s="151" t="s">
        <v>18</v>
      </c>
      <c r="Z5" s="151" t="s">
        <v>19</v>
      </c>
      <c r="AA5" s="151" t="s">
        <v>20</v>
      </c>
      <c r="AB5" s="151" t="s">
        <v>18</v>
      </c>
      <c r="AC5" s="151" t="s">
        <v>19</v>
      </c>
      <c r="AD5" s="151" t="s">
        <v>20</v>
      </c>
      <c r="AE5" s="151" t="s">
        <v>18</v>
      </c>
      <c r="AF5" s="151" t="s">
        <v>19</v>
      </c>
      <c r="AG5" s="151" t="s">
        <v>20</v>
      </c>
      <c r="AH5" s="151" t="s">
        <v>18</v>
      </c>
      <c r="AI5" s="151" t="s">
        <v>19</v>
      </c>
      <c r="AJ5" s="151" t="s">
        <v>20</v>
      </c>
      <c r="AK5" s="151" t="s">
        <v>18</v>
      </c>
      <c r="AL5" s="151" t="s">
        <v>19</v>
      </c>
      <c r="AM5" s="151" t="s">
        <v>20</v>
      </c>
      <c r="AN5" s="332" t="s">
        <v>18</v>
      </c>
      <c r="AO5" s="332" t="s">
        <v>19</v>
      </c>
      <c r="AP5" s="332" t="s">
        <v>20</v>
      </c>
      <c r="AQ5" s="40"/>
      <c r="AR5" s="36"/>
      <c r="AS5" s="41"/>
      <c r="AT5" s="20"/>
    </row>
    <row r="6" spans="1:46" ht="18.75">
      <c r="A6" s="44" t="s">
        <v>21</v>
      </c>
      <c r="B6" s="490" t="s">
        <v>22</v>
      </c>
      <c r="C6" s="63" t="s">
        <v>23</v>
      </c>
      <c r="D6" s="1"/>
      <c r="E6" s="1"/>
      <c r="F6" s="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5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311">
        <f aca="true" t="shared" si="0" ref="AN6:AN67">+D6+G6+J6+M6+P6+S6+V6+Y6+AB6+AE6+AH6+AK6</f>
        <v>0</v>
      </c>
      <c r="AO6" s="311">
        <f>+E6+H6+K6+N6+Q6+T6+W6+Z6+AC6+AF6+AI6+AL6</f>
        <v>0</v>
      </c>
      <c r="AP6" s="311">
        <f>+F6+I6+L6+O6+R6+U6+X6+AA6+AD6+AG6+AJ6+AM6</f>
        <v>0</v>
      </c>
      <c r="AQ6" s="204" t="s">
        <v>23</v>
      </c>
      <c r="AR6" s="490" t="s">
        <v>22</v>
      </c>
      <c r="AS6" s="43" t="s">
        <v>21</v>
      </c>
      <c r="AT6" s="20"/>
    </row>
    <row r="7" spans="1:46" ht="18.75">
      <c r="A7" s="44"/>
      <c r="B7" s="491"/>
      <c r="C7" s="64" t="s">
        <v>24</v>
      </c>
      <c r="D7" s="2"/>
      <c r="E7" s="2"/>
      <c r="F7" s="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1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317">
        <f t="shared" si="0"/>
        <v>0</v>
      </c>
      <c r="AO7" s="317">
        <f aca="true" t="shared" si="1" ref="AO7:AO38">+E7+H7+K7+N7+Q7+T7+W7+Z7+AC7+AF7+AI7+AL7</f>
        <v>0</v>
      </c>
      <c r="AP7" s="317">
        <f aca="true" t="shared" si="2" ref="AP7:AP70">+F7+I7+L7+O7+R7+U7+X7+AA7+AD7+AG7+AJ7+AM7</f>
        <v>0</v>
      </c>
      <c r="AQ7" s="46" t="s">
        <v>24</v>
      </c>
      <c r="AR7" s="491"/>
      <c r="AS7" s="43"/>
      <c r="AT7" s="20"/>
    </row>
    <row r="8" spans="1:46" ht="18.75">
      <c r="A8" s="44" t="s">
        <v>25</v>
      </c>
      <c r="B8" s="490" t="s">
        <v>26</v>
      </c>
      <c r="C8" s="63" t="s">
        <v>23</v>
      </c>
      <c r="D8" s="1"/>
      <c r="E8" s="1"/>
      <c r="F8" s="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5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311">
        <f t="shared" si="0"/>
        <v>0</v>
      </c>
      <c r="AO8" s="311">
        <f t="shared" si="1"/>
        <v>0</v>
      </c>
      <c r="AP8" s="311">
        <f t="shared" si="2"/>
        <v>0</v>
      </c>
      <c r="AQ8" s="203" t="s">
        <v>23</v>
      </c>
      <c r="AR8" s="490" t="s">
        <v>26</v>
      </c>
      <c r="AS8" s="43" t="s">
        <v>25</v>
      </c>
      <c r="AT8" s="20"/>
    </row>
    <row r="9" spans="1:46" ht="18.75">
      <c r="A9" s="44"/>
      <c r="B9" s="491"/>
      <c r="C9" s="64" t="s">
        <v>24</v>
      </c>
      <c r="D9" s="2"/>
      <c r="E9" s="2"/>
      <c r="F9" s="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17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317">
        <f t="shared" si="0"/>
        <v>0</v>
      </c>
      <c r="AO9" s="317">
        <f t="shared" si="1"/>
        <v>0</v>
      </c>
      <c r="AP9" s="317">
        <f t="shared" si="2"/>
        <v>0</v>
      </c>
      <c r="AQ9" s="46" t="s">
        <v>24</v>
      </c>
      <c r="AR9" s="491"/>
      <c r="AS9" s="43"/>
      <c r="AT9" s="20"/>
    </row>
    <row r="10" spans="1:46" ht="18.75">
      <c r="A10" s="44" t="s">
        <v>27</v>
      </c>
      <c r="B10" s="490" t="s">
        <v>28</v>
      </c>
      <c r="C10" s="63" t="s">
        <v>23</v>
      </c>
      <c r="D10" s="1"/>
      <c r="E10" s="1"/>
      <c r="F10" s="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5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311">
        <f t="shared" si="0"/>
        <v>0</v>
      </c>
      <c r="AO10" s="311">
        <f t="shared" si="1"/>
        <v>0</v>
      </c>
      <c r="AP10" s="311">
        <f t="shared" si="2"/>
        <v>0</v>
      </c>
      <c r="AQ10" s="203" t="s">
        <v>23</v>
      </c>
      <c r="AR10" s="490" t="s">
        <v>28</v>
      </c>
      <c r="AS10" s="43" t="s">
        <v>27</v>
      </c>
      <c r="AT10" s="20"/>
    </row>
    <row r="11" spans="1:46" ht="18.75">
      <c r="A11" s="48"/>
      <c r="B11" s="491"/>
      <c r="C11" s="64" t="s">
        <v>24</v>
      </c>
      <c r="D11" s="2"/>
      <c r="E11" s="2"/>
      <c r="F11" s="2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117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317">
        <f t="shared" si="0"/>
        <v>0</v>
      </c>
      <c r="AO11" s="317">
        <f t="shared" si="1"/>
        <v>0</v>
      </c>
      <c r="AP11" s="317">
        <f t="shared" si="2"/>
        <v>0</v>
      </c>
      <c r="AQ11" s="49" t="s">
        <v>24</v>
      </c>
      <c r="AR11" s="491"/>
      <c r="AS11" s="50"/>
      <c r="AT11" s="20"/>
    </row>
    <row r="12" spans="1:46" ht="18.75">
      <c r="A12" s="44"/>
      <c r="B12" s="490" t="s">
        <v>29</v>
      </c>
      <c r="C12" s="63" t="s">
        <v>23</v>
      </c>
      <c r="D12" s="1"/>
      <c r="E12" s="1"/>
      <c r="F12" s="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5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311">
        <f t="shared" si="0"/>
        <v>0</v>
      </c>
      <c r="AO12" s="311">
        <f t="shared" si="1"/>
        <v>0</v>
      </c>
      <c r="AP12" s="311">
        <f t="shared" si="2"/>
        <v>0</v>
      </c>
      <c r="AQ12" s="204" t="s">
        <v>23</v>
      </c>
      <c r="AR12" s="490" t="s">
        <v>29</v>
      </c>
      <c r="AS12" s="43"/>
      <c r="AT12" s="20"/>
    </row>
    <row r="13" spans="1:46" ht="18.75">
      <c r="A13" s="44" t="s">
        <v>30</v>
      </c>
      <c r="B13" s="491"/>
      <c r="C13" s="64" t="s">
        <v>24</v>
      </c>
      <c r="D13" s="2"/>
      <c r="E13" s="2"/>
      <c r="F13" s="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17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317">
        <f t="shared" si="0"/>
        <v>0</v>
      </c>
      <c r="AO13" s="317">
        <f t="shared" si="1"/>
        <v>0</v>
      </c>
      <c r="AP13" s="317">
        <f t="shared" si="2"/>
        <v>0</v>
      </c>
      <c r="AQ13" s="46" t="s">
        <v>24</v>
      </c>
      <c r="AR13" s="491"/>
      <c r="AS13" s="43" t="s">
        <v>30</v>
      </c>
      <c r="AT13" s="20"/>
    </row>
    <row r="14" spans="1:46" ht="18.75">
      <c r="A14" s="44"/>
      <c r="B14" s="490" t="s">
        <v>31</v>
      </c>
      <c r="C14" s="63" t="s">
        <v>23</v>
      </c>
      <c r="D14" s="1"/>
      <c r="E14" s="1"/>
      <c r="F14" s="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5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311">
        <f t="shared" si="0"/>
        <v>0</v>
      </c>
      <c r="AO14" s="311">
        <f t="shared" si="1"/>
        <v>0</v>
      </c>
      <c r="AP14" s="311">
        <f t="shared" si="2"/>
        <v>0</v>
      </c>
      <c r="AQ14" s="203" t="s">
        <v>23</v>
      </c>
      <c r="AR14" s="490" t="s">
        <v>31</v>
      </c>
      <c r="AS14" s="43"/>
      <c r="AT14" s="20"/>
    </row>
    <row r="15" spans="1:46" ht="18.75">
      <c r="A15" s="44" t="s">
        <v>25</v>
      </c>
      <c r="B15" s="491"/>
      <c r="C15" s="64" t="s">
        <v>24</v>
      </c>
      <c r="D15" s="2"/>
      <c r="E15" s="2"/>
      <c r="F15" s="2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117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317">
        <f t="shared" si="0"/>
        <v>0</v>
      </c>
      <c r="AO15" s="317">
        <f t="shared" si="1"/>
        <v>0</v>
      </c>
      <c r="AP15" s="317">
        <f t="shared" si="2"/>
        <v>0</v>
      </c>
      <c r="AQ15" s="46" t="s">
        <v>24</v>
      </c>
      <c r="AR15" s="491"/>
      <c r="AS15" s="43" t="s">
        <v>25</v>
      </c>
      <c r="AT15" s="20"/>
    </row>
    <row r="16" spans="1:46" ht="18.75">
      <c r="A16" s="44"/>
      <c r="B16" s="490" t="s">
        <v>32</v>
      </c>
      <c r="C16" s="63" t="s">
        <v>23</v>
      </c>
      <c r="D16" s="1"/>
      <c r="E16" s="1"/>
      <c r="F16" s="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5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>
        <v>1</v>
      </c>
      <c r="AL16" s="7">
        <v>0.0956</v>
      </c>
      <c r="AM16" s="7">
        <v>83.522</v>
      </c>
      <c r="AN16" s="311">
        <f t="shared" si="0"/>
        <v>1</v>
      </c>
      <c r="AO16" s="311">
        <f t="shared" si="1"/>
        <v>0.0956</v>
      </c>
      <c r="AP16" s="311">
        <f t="shared" si="2"/>
        <v>83.522</v>
      </c>
      <c r="AQ16" s="203" t="s">
        <v>23</v>
      </c>
      <c r="AR16" s="490" t="s">
        <v>32</v>
      </c>
      <c r="AS16" s="43"/>
      <c r="AT16" s="20"/>
    </row>
    <row r="17" spans="1:46" ht="18.75">
      <c r="A17" s="44" t="s">
        <v>27</v>
      </c>
      <c r="B17" s="491"/>
      <c r="C17" s="64" t="s">
        <v>24</v>
      </c>
      <c r="D17" s="2"/>
      <c r="E17" s="2"/>
      <c r="F17" s="2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117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317">
        <f t="shared" si="0"/>
        <v>0</v>
      </c>
      <c r="AO17" s="317">
        <f t="shared" si="1"/>
        <v>0</v>
      </c>
      <c r="AP17" s="317">
        <f t="shared" si="2"/>
        <v>0</v>
      </c>
      <c r="AQ17" s="46" t="s">
        <v>24</v>
      </c>
      <c r="AR17" s="491"/>
      <c r="AS17" s="43" t="s">
        <v>27</v>
      </c>
      <c r="AT17" s="20"/>
    </row>
    <row r="18" spans="1:46" ht="18.75">
      <c r="A18" s="44"/>
      <c r="B18" s="490" t="s">
        <v>33</v>
      </c>
      <c r="C18" s="63" t="s">
        <v>23</v>
      </c>
      <c r="D18" s="1">
        <v>111</v>
      </c>
      <c r="E18" s="1">
        <v>6.08815</v>
      </c>
      <c r="F18" s="1">
        <v>8594.836</v>
      </c>
      <c r="G18" s="7">
        <v>168</v>
      </c>
      <c r="H18" s="7">
        <v>9.0095</v>
      </c>
      <c r="I18" s="7">
        <v>12065.296</v>
      </c>
      <c r="J18" s="7">
        <v>195</v>
      </c>
      <c r="K18" s="7">
        <v>9.23169</v>
      </c>
      <c r="L18" s="7">
        <v>14203.848</v>
      </c>
      <c r="M18" s="7">
        <v>144</v>
      </c>
      <c r="N18" s="7">
        <v>4.89</v>
      </c>
      <c r="O18" s="7">
        <v>9615.717</v>
      </c>
      <c r="P18" s="7">
        <v>181</v>
      </c>
      <c r="Q18" s="7">
        <v>6.73082</v>
      </c>
      <c r="R18" s="7">
        <v>11745.109</v>
      </c>
      <c r="S18" s="7">
        <v>207</v>
      </c>
      <c r="T18" s="7">
        <v>7.8251</v>
      </c>
      <c r="U18" s="7">
        <v>12847.432</v>
      </c>
      <c r="V18" s="7"/>
      <c r="W18" s="7"/>
      <c r="X18" s="75"/>
      <c r="Y18" s="7"/>
      <c r="Z18" s="7"/>
      <c r="AA18" s="7"/>
      <c r="AB18" s="7">
        <v>119</v>
      </c>
      <c r="AC18" s="7">
        <v>7.92688</v>
      </c>
      <c r="AD18" s="7">
        <v>11327.611</v>
      </c>
      <c r="AE18" s="7">
        <v>145</v>
      </c>
      <c r="AF18" s="7">
        <v>8.6465</v>
      </c>
      <c r="AG18" s="7">
        <v>10648.748</v>
      </c>
      <c r="AH18" s="7">
        <v>199</v>
      </c>
      <c r="AI18" s="7">
        <v>13.0486</v>
      </c>
      <c r="AJ18" s="7">
        <v>13223.263</v>
      </c>
      <c r="AK18" s="7">
        <v>194</v>
      </c>
      <c r="AL18" s="7">
        <v>13.6538</v>
      </c>
      <c r="AM18" s="7">
        <v>12609.645</v>
      </c>
      <c r="AN18" s="311">
        <f>+D18+G18+J18+M18+P18+S18+V18+Y18+AB18+AE18+AH18+AK18</f>
        <v>1663</v>
      </c>
      <c r="AO18" s="311">
        <f>+E18+H18+K18+N18+Q18+T18+W18+Z18+AC18+AF18+AI18+AL18</f>
        <v>87.05103999999999</v>
      </c>
      <c r="AP18" s="311">
        <f>+F18+I18+L18+O18+R18+U18+X18+AA18+AD18+AG18+AJ18+AM18</f>
        <v>116881.50500000002</v>
      </c>
      <c r="AQ18" s="203" t="s">
        <v>23</v>
      </c>
      <c r="AR18" s="490" t="s">
        <v>33</v>
      </c>
      <c r="AS18" s="43"/>
      <c r="AT18" s="20"/>
    </row>
    <row r="19" spans="1:46" ht="18.75">
      <c r="A19" s="48"/>
      <c r="B19" s="491"/>
      <c r="C19" s="64" t="s">
        <v>24</v>
      </c>
      <c r="D19" s="2"/>
      <c r="E19" s="2"/>
      <c r="F19" s="2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17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317">
        <f t="shared" si="0"/>
        <v>0</v>
      </c>
      <c r="AO19" s="317">
        <f t="shared" si="1"/>
        <v>0</v>
      </c>
      <c r="AP19" s="317">
        <f t="shared" si="2"/>
        <v>0</v>
      </c>
      <c r="AQ19" s="49" t="s">
        <v>24</v>
      </c>
      <c r="AR19" s="491"/>
      <c r="AS19" s="50"/>
      <c r="AT19" s="20"/>
    </row>
    <row r="20" spans="1:46" ht="18.75">
      <c r="A20" s="44" t="s">
        <v>34</v>
      </c>
      <c r="B20" s="490" t="s">
        <v>35</v>
      </c>
      <c r="C20" s="63" t="s">
        <v>23</v>
      </c>
      <c r="D20" s="1"/>
      <c r="E20" s="1"/>
      <c r="F20" s="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5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311">
        <f t="shared" si="0"/>
        <v>0</v>
      </c>
      <c r="AO20" s="311">
        <f t="shared" si="1"/>
        <v>0</v>
      </c>
      <c r="AP20" s="311">
        <f t="shared" si="2"/>
        <v>0</v>
      </c>
      <c r="AQ20" s="204" t="s">
        <v>23</v>
      </c>
      <c r="AR20" s="490" t="s">
        <v>35</v>
      </c>
      <c r="AS20" s="43" t="s">
        <v>34</v>
      </c>
      <c r="AT20" s="20"/>
    </row>
    <row r="21" spans="1:46" ht="18.75">
      <c r="A21" s="44" t="s">
        <v>25</v>
      </c>
      <c r="B21" s="491"/>
      <c r="C21" s="64" t="s">
        <v>24</v>
      </c>
      <c r="D21" s="2"/>
      <c r="E21" s="2"/>
      <c r="F21" s="2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17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317">
        <f t="shared" si="0"/>
        <v>0</v>
      </c>
      <c r="AO21" s="317">
        <f t="shared" si="1"/>
        <v>0</v>
      </c>
      <c r="AP21" s="317">
        <f t="shared" si="2"/>
        <v>0</v>
      </c>
      <c r="AQ21" s="46" t="s">
        <v>24</v>
      </c>
      <c r="AR21" s="491"/>
      <c r="AS21" s="43" t="s">
        <v>25</v>
      </c>
      <c r="AT21" s="20"/>
    </row>
    <row r="22" spans="1:46" ht="18.75">
      <c r="A22" s="44" t="s">
        <v>27</v>
      </c>
      <c r="B22" s="490" t="s">
        <v>36</v>
      </c>
      <c r="C22" s="63" t="s">
        <v>23</v>
      </c>
      <c r="D22" s="1"/>
      <c r="E22" s="1"/>
      <c r="F22" s="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5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311">
        <f t="shared" si="0"/>
        <v>0</v>
      </c>
      <c r="AO22" s="311">
        <f t="shared" si="1"/>
        <v>0</v>
      </c>
      <c r="AP22" s="311">
        <f t="shared" si="2"/>
        <v>0</v>
      </c>
      <c r="AQ22" s="203" t="s">
        <v>23</v>
      </c>
      <c r="AR22" s="490" t="s">
        <v>36</v>
      </c>
      <c r="AS22" s="43" t="s">
        <v>27</v>
      </c>
      <c r="AT22" s="20"/>
    </row>
    <row r="23" spans="1:46" ht="18.75">
      <c r="A23" s="48"/>
      <c r="B23" s="491"/>
      <c r="C23" s="64" t="s">
        <v>24</v>
      </c>
      <c r="D23" s="2"/>
      <c r="E23" s="2"/>
      <c r="F23" s="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17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317">
        <f t="shared" si="0"/>
        <v>0</v>
      </c>
      <c r="AO23" s="317">
        <f t="shared" si="1"/>
        <v>0</v>
      </c>
      <c r="AP23" s="317">
        <f t="shared" si="2"/>
        <v>0</v>
      </c>
      <c r="AQ23" s="49" t="s">
        <v>24</v>
      </c>
      <c r="AR23" s="491"/>
      <c r="AS23" s="50"/>
      <c r="AT23" s="20"/>
    </row>
    <row r="24" spans="1:46" ht="18.75">
      <c r="A24" s="44"/>
      <c r="B24" s="490" t="s">
        <v>37</v>
      </c>
      <c r="C24" s="63" t="s">
        <v>23</v>
      </c>
      <c r="D24" s="1"/>
      <c r="E24" s="1"/>
      <c r="F24" s="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5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311">
        <f t="shared" si="0"/>
        <v>0</v>
      </c>
      <c r="AO24" s="311">
        <f t="shared" si="1"/>
        <v>0</v>
      </c>
      <c r="AP24" s="311">
        <f t="shared" si="2"/>
        <v>0</v>
      </c>
      <c r="AQ24" s="204" t="s">
        <v>23</v>
      </c>
      <c r="AR24" s="490" t="s">
        <v>37</v>
      </c>
      <c r="AS24" s="43"/>
      <c r="AT24" s="20"/>
    </row>
    <row r="25" spans="1:46" ht="18.75">
      <c r="A25" s="44" t="s">
        <v>38</v>
      </c>
      <c r="B25" s="491"/>
      <c r="C25" s="64" t="s">
        <v>24</v>
      </c>
      <c r="D25" s="2"/>
      <c r="E25" s="2"/>
      <c r="F25" s="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117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317">
        <f t="shared" si="0"/>
        <v>0</v>
      </c>
      <c r="AO25" s="317">
        <f t="shared" si="1"/>
        <v>0</v>
      </c>
      <c r="AP25" s="317">
        <f t="shared" si="2"/>
        <v>0</v>
      </c>
      <c r="AQ25" s="46" t="s">
        <v>24</v>
      </c>
      <c r="AR25" s="491"/>
      <c r="AS25" s="43" t="s">
        <v>38</v>
      </c>
      <c r="AT25" s="20"/>
    </row>
    <row r="26" spans="1:46" ht="18.75">
      <c r="A26" s="44"/>
      <c r="B26" s="490" t="s">
        <v>39</v>
      </c>
      <c r="C26" s="63" t="s">
        <v>23</v>
      </c>
      <c r="D26" s="1"/>
      <c r="E26" s="1"/>
      <c r="F26" s="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5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311">
        <f t="shared" si="0"/>
        <v>0</v>
      </c>
      <c r="AO26" s="311">
        <f t="shared" si="1"/>
        <v>0</v>
      </c>
      <c r="AP26" s="311">
        <f t="shared" si="2"/>
        <v>0</v>
      </c>
      <c r="AQ26" s="203" t="s">
        <v>23</v>
      </c>
      <c r="AR26" s="490" t="s">
        <v>39</v>
      </c>
      <c r="AS26" s="43"/>
      <c r="AT26" s="20"/>
    </row>
    <row r="27" spans="1:46" ht="18.75">
      <c r="A27" s="44" t="s">
        <v>25</v>
      </c>
      <c r="B27" s="491"/>
      <c r="C27" s="64" t="s">
        <v>24</v>
      </c>
      <c r="D27" s="2"/>
      <c r="E27" s="2"/>
      <c r="F27" s="2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117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317">
        <f t="shared" si="0"/>
        <v>0</v>
      </c>
      <c r="AO27" s="317">
        <f t="shared" si="1"/>
        <v>0</v>
      </c>
      <c r="AP27" s="317">
        <f t="shared" si="2"/>
        <v>0</v>
      </c>
      <c r="AQ27" s="46" t="s">
        <v>24</v>
      </c>
      <c r="AR27" s="491"/>
      <c r="AS27" s="43" t="s">
        <v>25</v>
      </c>
      <c r="AT27" s="20"/>
    </row>
    <row r="28" spans="1:46" ht="18.75">
      <c r="A28" s="44"/>
      <c r="B28" s="490" t="s">
        <v>40</v>
      </c>
      <c r="C28" s="63" t="s">
        <v>23</v>
      </c>
      <c r="D28" s="1"/>
      <c r="E28" s="1"/>
      <c r="F28" s="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5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311">
        <f>+D28+G28+J28+M28+P28+S28+V28+Y28+AB28+AE28+AH28+AK28</f>
        <v>0</v>
      </c>
      <c r="AO28" s="311">
        <f t="shared" si="1"/>
        <v>0</v>
      </c>
      <c r="AP28" s="311">
        <f>+F28+I28+L28+O28+R28+U28+X28+AA28+AD28+AG28+AJ28+AM28</f>
        <v>0</v>
      </c>
      <c r="AQ28" s="203" t="s">
        <v>23</v>
      </c>
      <c r="AR28" s="490" t="s">
        <v>40</v>
      </c>
      <c r="AS28" s="43"/>
      <c r="AT28" s="20"/>
    </row>
    <row r="29" spans="1:46" ht="18.75">
      <c r="A29" s="44" t="s">
        <v>27</v>
      </c>
      <c r="B29" s="491"/>
      <c r="C29" s="64" t="s">
        <v>24</v>
      </c>
      <c r="D29" s="2"/>
      <c r="E29" s="2"/>
      <c r="F29" s="2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17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317">
        <f t="shared" si="0"/>
        <v>0</v>
      </c>
      <c r="AO29" s="317">
        <f t="shared" si="1"/>
        <v>0</v>
      </c>
      <c r="AP29" s="317">
        <f t="shared" si="2"/>
        <v>0</v>
      </c>
      <c r="AQ29" s="46" t="s">
        <v>24</v>
      </c>
      <c r="AR29" s="491"/>
      <c r="AS29" s="43" t="s">
        <v>27</v>
      </c>
      <c r="AT29" s="20"/>
    </row>
    <row r="30" spans="1:46" ht="18.75">
      <c r="A30" s="44"/>
      <c r="B30" s="490" t="s">
        <v>41</v>
      </c>
      <c r="C30" s="63" t="s">
        <v>23</v>
      </c>
      <c r="D30" s="1"/>
      <c r="E30" s="1"/>
      <c r="F30" s="1"/>
      <c r="G30" s="7"/>
      <c r="H30" s="7"/>
      <c r="I30" s="7"/>
      <c r="J30" s="7">
        <v>2</v>
      </c>
      <c r="K30" s="7">
        <v>0.0635</v>
      </c>
      <c r="L30" s="7">
        <v>226.314</v>
      </c>
      <c r="M30" s="7">
        <v>6</v>
      </c>
      <c r="N30" s="7">
        <v>0.153</v>
      </c>
      <c r="O30" s="7">
        <v>658.692</v>
      </c>
      <c r="P30" s="7"/>
      <c r="Q30" s="7"/>
      <c r="R30" s="7"/>
      <c r="S30" s="7"/>
      <c r="T30" s="7"/>
      <c r="U30" s="7"/>
      <c r="V30" s="7">
        <v>24</v>
      </c>
      <c r="W30" s="7">
        <v>2.0033</v>
      </c>
      <c r="X30" s="75">
        <v>1784.74</v>
      </c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311">
        <f>+D30+G30+J30+M30+P30+S30+V30+Y30+AB30+AE30+AH30+AK30</f>
        <v>32</v>
      </c>
      <c r="AO30" s="311">
        <f t="shared" si="1"/>
        <v>2.2197999999999998</v>
      </c>
      <c r="AP30" s="311">
        <f>+F30+I30+L30+O30+R30+U30+X30+AA30+AD30+AG30+AJ30+AM30</f>
        <v>2669.746</v>
      </c>
      <c r="AQ30" s="203" t="s">
        <v>23</v>
      </c>
      <c r="AR30" s="490" t="s">
        <v>41</v>
      </c>
      <c r="AS30" s="51"/>
      <c r="AT30" s="20"/>
    </row>
    <row r="31" spans="1:46" ht="18.75">
      <c r="A31" s="48"/>
      <c r="B31" s="491"/>
      <c r="C31" s="64" t="s">
        <v>24</v>
      </c>
      <c r="D31" s="2"/>
      <c r="E31" s="2"/>
      <c r="F31" s="2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117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317">
        <f t="shared" si="0"/>
        <v>0</v>
      </c>
      <c r="AO31" s="317">
        <f t="shared" si="1"/>
        <v>0</v>
      </c>
      <c r="AP31" s="317">
        <f t="shared" si="2"/>
        <v>0</v>
      </c>
      <c r="AQ31" s="49" t="s">
        <v>24</v>
      </c>
      <c r="AR31" s="491"/>
      <c r="AS31" s="50"/>
      <c r="AT31" s="20"/>
    </row>
    <row r="32" spans="1:46" ht="18.75">
      <c r="A32" s="44" t="s">
        <v>42</v>
      </c>
      <c r="B32" s="490" t="s">
        <v>43</v>
      </c>
      <c r="C32" s="63" t="s">
        <v>23</v>
      </c>
      <c r="D32" s="1"/>
      <c r="E32" s="1"/>
      <c r="F32" s="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5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11">
        <f t="shared" si="0"/>
        <v>0</v>
      </c>
      <c r="AO32" s="311">
        <f t="shared" si="1"/>
        <v>0</v>
      </c>
      <c r="AP32" s="311">
        <f t="shared" si="2"/>
        <v>0</v>
      </c>
      <c r="AQ32" s="204" t="s">
        <v>23</v>
      </c>
      <c r="AR32" s="490" t="s">
        <v>43</v>
      </c>
      <c r="AS32" s="43" t="s">
        <v>42</v>
      </c>
      <c r="AT32" s="20"/>
    </row>
    <row r="33" spans="1:46" ht="18.75">
      <c r="A33" s="44" t="s">
        <v>44</v>
      </c>
      <c r="B33" s="491"/>
      <c r="C33" s="64" t="s">
        <v>24</v>
      </c>
      <c r="D33" s="2"/>
      <c r="E33" s="2"/>
      <c r="F33" s="2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117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317">
        <f t="shared" si="0"/>
        <v>0</v>
      </c>
      <c r="AO33" s="317">
        <f t="shared" si="1"/>
        <v>0</v>
      </c>
      <c r="AP33" s="317">
        <f t="shared" si="2"/>
        <v>0</v>
      </c>
      <c r="AQ33" s="46" t="s">
        <v>24</v>
      </c>
      <c r="AR33" s="491"/>
      <c r="AS33" s="43" t="s">
        <v>44</v>
      </c>
      <c r="AT33" s="20"/>
    </row>
    <row r="34" spans="1:46" ht="18.75">
      <c r="A34" s="44" t="s">
        <v>25</v>
      </c>
      <c r="B34" s="490" t="s">
        <v>45</v>
      </c>
      <c r="C34" s="63" t="s">
        <v>23</v>
      </c>
      <c r="D34" s="1"/>
      <c r="E34" s="1"/>
      <c r="F34" s="1"/>
      <c r="G34" s="7">
        <v>1</v>
      </c>
      <c r="H34" s="7">
        <v>0.0508</v>
      </c>
      <c r="I34" s="7">
        <v>76.048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5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311">
        <f t="shared" si="0"/>
        <v>1</v>
      </c>
      <c r="AO34" s="311">
        <f t="shared" si="1"/>
        <v>0.0508</v>
      </c>
      <c r="AP34" s="311">
        <f t="shared" si="2"/>
        <v>76.048</v>
      </c>
      <c r="AQ34" s="203" t="s">
        <v>23</v>
      </c>
      <c r="AR34" s="490" t="s">
        <v>45</v>
      </c>
      <c r="AS34" s="43" t="s">
        <v>25</v>
      </c>
      <c r="AT34" s="20"/>
    </row>
    <row r="35" spans="1:46" ht="18.75">
      <c r="A35" s="48" t="s">
        <v>27</v>
      </c>
      <c r="B35" s="491"/>
      <c r="C35" s="64" t="s">
        <v>24</v>
      </c>
      <c r="D35" s="2"/>
      <c r="E35" s="2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117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317">
        <f t="shared" si="0"/>
        <v>0</v>
      </c>
      <c r="AO35" s="317">
        <f t="shared" si="1"/>
        <v>0</v>
      </c>
      <c r="AP35" s="317">
        <f t="shared" si="2"/>
        <v>0</v>
      </c>
      <c r="AQ35" s="49" t="s">
        <v>24</v>
      </c>
      <c r="AR35" s="491"/>
      <c r="AS35" s="50" t="s">
        <v>27</v>
      </c>
      <c r="AT35" s="20"/>
    </row>
    <row r="36" spans="1:46" ht="18.75">
      <c r="A36" s="44" t="s">
        <v>46</v>
      </c>
      <c r="B36" s="490" t="s">
        <v>47</v>
      </c>
      <c r="C36" s="63" t="s">
        <v>23</v>
      </c>
      <c r="D36" s="1"/>
      <c r="E36" s="1"/>
      <c r="F36" s="1"/>
      <c r="G36" s="7"/>
      <c r="H36" s="7"/>
      <c r="I36" s="7"/>
      <c r="J36" s="7"/>
      <c r="K36" s="7"/>
      <c r="L36" s="113"/>
      <c r="M36" s="96"/>
      <c r="N36" s="7"/>
      <c r="O36" s="7"/>
      <c r="P36" s="7"/>
      <c r="Q36" s="7"/>
      <c r="R36" s="7"/>
      <c r="S36" s="7"/>
      <c r="T36" s="7"/>
      <c r="U36" s="7"/>
      <c r="V36" s="7"/>
      <c r="W36" s="7"/>
      <c r="X36" s="75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311">
        <f t="shared" si="0"/>
        <v>0</v>
      </c>
      <c r="AO36" s="311">
        <f t="shared" si="1"/>
        <v>0</v>
      </c>
      <c r="AP36" s="311">
        <f t="shared" si="2"/>
        <v>0</v>
      </c>
      <c r="AQ36" s="204" t="s">
        <v>23</v>
      </c>
      <c r="AR36" s="490" t="s">
        <v>47</v>
      </c>
      <c r="AS36" s="43" t="s">
        <v>46</v>
      </c>
      <c r="AT36" s="20"/>
    </row>
    <row r="37" spans="1:46" ht="18.75">
      <c r="A37" s="44" t="s">
        <v>25</v>
      </c>
      <c r="B37" s="491"/>
      <c r="C37" s="64" t="s">
        <v>24</v>
      </c>
      <c r="D37" s="2"/>
      <c r="E37" s="2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117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317">
        <f t="shared" si="0"/>
        <v>0</v>
      </c>
      <c r="AO37" s="317">
        <f t="shared" si="1"/>
        <v>0</v>
      </c>
      <c r="AP37" s="317">
        <f t="shared" si="2"/>
        <v>0</v>
      </c>
      <c r="AQ37" s="46" t="s">
        <v>24</v>
      </c>
      <c r="AR37" s="491"/>
      <c r="AS37" s="43" t="s">
        <v>25</v>
      </c>
      <c r="AT37" s="20"/>
    </row>
    <row r="38" spans="1:46" ht="18.75">
      <c r="A38" s="44" t="s">
        <v>27</v>
      </c>
      <c r="B38" s="490" t="s">
        <v>48</v>
      </c>
      <c r="C38" s="63" t="s">
        <v>23</v>
      </c>
      <c r="D38" s="1"/>
      <c r="E38" s="1"/>
      <c r="F38" s="1"/>
      <c r="G38" s="7"/>
      <c r="H38" s="7"/>
      <c r="I38" s="7"/>
      <c r="J38" s="7"/>
      <c r="K38" s="7"/>
      <c r="L38" s="7"/>
      <c r="M38" s="7">
        <v>40</v>
      </c>
      <c r="N38" s="7">
        <v>29.1398</v>
      </c>
      <c r="O38" s="7">
        <v>14148.177</v>
      </c>
      <c r="P38" s="7">
        <v>19</v>
      </c>
      <c r="Q38" s="7">
        <v>14.7505</v>
      </c>
      <c r="R38" s="7">
        <v>4913.33</v>
      </c>
      <c r="S38" s="7"/>
      <c r="T38" s="7"/>
      <c r="U38" s="7"/>
      <c r="V38" s="7">
        <v>10</v>
      </c>
      <c r="W38" s="7">
        <v>0.383</v>
      </c>
      <c r="X38" s="75">
        <v>377.769</v>
      </c>
      <c r="Y38" s="7">
        <v>40</v>
      </c>
      <c r="Z38" s="7">
        <v>9.8311</v>
      </c>
      <c r="AA38" s="7">
        <v>4869.058</v>
      </c>
      <c r="AB38" s="7">
        <v>56</v>
      </c>
      <c r="AC38" s="7">
        <v>21.2634</v>
      </c>
      <c r="AD38" s="7">
        <v>8969.761</v>
      </c>
      <c r="AE38" s="7">
        <v>32</v>
      </c>
      <c r="AF38" s="7">
        <v>11.8619</v>
      </c>
      <c r="AG38" s="7">
        <v>4238.815</v>
      </c>
      <c r="AH38" s="7">
        <v>5</v>
      </c>
      <c r="AI38" s="7">
        <v>0.3676</v>
      </c>
      <c r="AJ38" s="7">
        <v>133.207</v>
      </c>
      <c r="AK38" s="7"/>
      <c r="AL38" s="7"/>
      <c r="AM38" s="7"/>
      <c r="AN38" s="311">
        <f t="shared" si="0"/>
        <v>202</v>
      </c>
      <c r="AO38" s="311">
        <f t="shared" si="1"/>
        <v>87.5973</v>
      </c>
      <c r="AP38" s="311">
        <f t="shared" si="2"/>
        <v>37650.117000000006</v>
      </c>
      <c r="AQ38" s="203" t="s">
        <v>23</v>
      </c>
      <c r="AR38" s="490" t="s">
        <v>48</v>
      </c>
      <c r="AS38" s="43" t="s">
        <v>27</v>
      </c>
      <c r="AT38" s="20"/>
    </row>
    <row r="39" spans="1:46" ht="18.75">
      <c r="A39" s="48" t="s">
        <v>49</v>
      </c>
      <c r="B39" s="491"/>
      <c r="C39" s="64" t="s">
        <v>24</v>
      </c>
      <c r="D39" s="2"/>
      <c r="E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117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317">
        <f t="shared" si="0"/>
        <v>0</v>
      </c>
      <c r="AO39" s="317">
        <f aca="true" t="shared" si="3" ref="AO39:AO68">+E39+H39+K39+N39+Q39+T39+W39+Z39+AC39+AF39+AI39+AL39</f>
        <v>0</v>
      </c>
      <c r="AP39" s="317">
        <f t="shared" si="2"/>
        <v>0</v>
      </c>
      <c r="AQ39" s="49" t="s">
        <v>24</v>
      </c>
      <c r="AR39" s="491"/>
      <c r="AS39" s="50" t="s">
        <v>49</v>
      </c>
      <c r="AT39" s="20"/>
    </row>
    <row r="40" spans="1:46" ht="18.75">
      <c r="A40" s="44"/>
      <c r="B40" s="490" t="s">
        <v>50</v>
      </c>
      <c r="C40" s="63" t="s">
        <v>23</v>
      </c>
      <c r="D40" s="1"/>
      <c r="E40" s="1"/>
      <c r="F40" s="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5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311">
        <f t="shared" si="0"/>
        <v>0</v>
      </c>
      <c r="AO40" s="311">
        <f t="shared" si="3"/>
        <v>0</v>
      </c>
      <c r="AP40" s="311">
        <f t="shared" si="2"/>
        <v>0</v>
      </c>
      <c r="AQ40" s="204" t="s">
        <v>23</v>
      </c>
      <c r="AR40" s="490" t="s">
        <v>50</v>
      </c>
      <c r="AS40" s="43"/>
      <c r="AT40" s="20"/>
    </row>
    <row r="41" spans="1:46" ht="18.75">
      <c r="A41" s="44" t="s">
        <v>51</v>
      </c>
      <c r="B41" s="491"/>
      <c r="C41" s="64" t="s">
        <v>24</v>
      </c>
      <c r="D41" s="2"/>
      <c r="E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117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317">
        <f t="shared" si="0"/>
        <v>0</v>
      </c>
      <c r="AO41" s="317">
        <f t="shared" si="3"/>
        <v>0</v>
      </c>
      <c r="AP41" s="317">
        <f t="shared" si="2"/>
        <v>0</v>
      </c>
      <c r="AQ41" s="46" t="s">
        <v>24</v>
      </c>
      <c r="AR41" s="491"/>
      <c r="AS41" s="43" t="s">
        <v>51</v>
      </c>
      <c r="AT41" s="20"/>
    </row>
    <row r="42" spans="1:46" ht="18.75">
      <c r="A42" s="44"/>
      <c r="B42" s="490" t="s">
        <v>52</v>
      </c>
      <c r="C42" s="63" t="s">
        <v>23</v>
      </c>
      <c r="D42" s="1"/>
      <c r="E42" s="1"/>
      <c r="F42" s="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5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311">
        <f t="shared" si="0"/>
        <v>0</v>
      </c>
      <c r="AO42" s="311">
        <f t="shared" si="3"/>
        <v>0</v>
      </c>
      <c r="AP42" s="311">
        <f t="shared" si="2"/>
        <v>0</v>
      </c>
      <c r="AQ42" s="203" t="s">
        <v>23</v>
      </c>
      <c r="AR42" s="490" t="s">
        <v>52</v>
      </c>
      <c r="AS42" s="43"/>
      <c r="AT42" s="20"/>
    </row>
    <row r="43" spans="1:46" ht="18.75">
      <c r="A43" s="44" t="s">
        <v>53</v>
      </c>
      <c r="B43" s="491"/>
      <c r="C43" s="64" t="s">
        <v>24</v>
      </c>
      <c r="D43" s="2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117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317">
        <f t="shared" si="0"/>
        <v>0</v>
      </c>
      <c r="AO43" s="317">
        <f t="shared" si="3"/>
        <v>0</v>
      </c>
      <c r="AP43" s="317">
        <f t="shared" si="2"/>
        <v>0</v>
      </c>
      <c r="AQ43" s="42" t="s">
        <v>24</v>
      </c>
      <c r="AR43" s="491"/>
      <c r="AS43" s="43" t="s">
        <v>53</v>
      </c>
      <c r="AT43" s="20"/>
    </row>
    <row r="44" spans="1:46" ht="18.75">
      <c r="A44" s="44"/>
      <c r="B44" s="490" t="s">
        <v>54</v>
      </c>
      <c r="C44" s="63" t="s">
        <v>23</v>
      </c>
      <c r="D44" s="1"/>
      <c r="E44" s="1"/>
      <c r="F44" s="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5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311">
        <f t="shared" si="0"/>
        <v>0</v>
      </c>
      <c r="AO44" s="311">
        <f t="shared" si="3"/>
        <v>0</v>
      </c>
      <c r="AP44" s="311">
        <f t="shared" si="2"/>
        <v>0</v>
      </c>
      <c r="AQ44" s="203" t="s">
        <v>23</v>
      </c>
      <c r="AR44" s="490" t="s">
        <v>54</v>
      </c>
      <c r="AS44" s="43"/>
      <c r="AT44" s="20"/>
    </row>
    <row r="45" spans="1:46" ht="18.75">
      <c r="A45" s="44" t="s">
        <v>27</v>
      </c>
      <c r="B45" s="491"/>
      <c r="C45" s="64" t="s">
        <v>24</v>
      </c>
      <c r="D45" s="2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117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317">
        <f t="shared" si="0"/>
        <v>0</v>
      </c>
      <c r="AO45" s="317">
        <f t="shared" si="3"/>
        <v>0</v>
      </c>
      <c r="AP45" s="317">
        <f t="shared" si="2"/>
        <v>0</v>
      </c>
      <c r="AQ45" s="46" t="s">
        <v>24</v>
      </c>
      <c r="AR45" s="491"/>
      <c r="AS45" s="52" t="s">
        <v>27</v>
      </c>
      <c r="AT45" s="20"/>
    </row>
    <row r="46" spans="1:46" ht="18.75">
      <c r="A46" s="44"/>
      <c r="B46" s="490" t="s">
        <v>55</v>
      </c>
      <c r="C46" s="63" t="s">
        <v>23</v>
      </c>
      <c r="D46" s="1"/>
      <c r="E46" s="1"/>
      <c r="F46" s="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5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311">
        <f t="shared" si="0"/>
        <v>0</v>
      </c>
      <c r="AO46" s="311">
        <f t="shared" si="3"/>
        <v>0</v>
      </c>
      <c r="AP46" s="311">
        <f t="shared" si="2"/>
        <v>0</v>
      </c>
      <c r="AQ46" s="203" t="s">
        <v>23</v>
      </c>
      <c r="AR46" s="490" t="s">
        <v>55</v>
      </c>
      <c r="AS46" s="52"/>
      <c r="AT46" s="20"/>
    </row>
    <row r="47" spans="1:46" ht="18.75">
      <c r="A47" s="48"/>
      <c r="B47" s="491"/>
      <c r="C47" s="64" t="s">
        <v>24</v>
      </c>
      <c r="D47" s="2"/>
      <c r="E47" s="2"/>
      <c r="F47" s="2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117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317">
        <f t="shared" si="0"/>
        <v>0</v>
      </c>
      <c r="AO47" s="317">
        <f t="shared" si="3"/>
        <v>0</v>
      </c>
      <c r="AP47" s="317">
        <f t="shared" si="2"/>
        <v>0</v>
      </c>
      <c r="AQ47" s="49" t="s">
        <v>24</v>
      </c>
      <c r="AR47" s="491"/>
      <c r="AS47" s="53"/>
      <c r="AT47" s="20"/>
    </row>
    <row r="48" spans="1:46" ht="18.75">
      <c r="A48" s="44"/>
      <c r="B48" s="490" t="s">
        <v>56</v>
      </c>
      <c r="C48" s="63" t="s">
        <v>23</v>
      </c>
      <c r="D48" s="1"/>
      <c r="E48" s="1"/>
      <c r="F48" s="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5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311">
        <f t="shared" si="0"/>
        <v>0</v>
      </c>
      <c r="AO48" s="311">
        <f t="shared" si="3"/>
        <v>0</v>
      </c>
      <c r="AP48" s="311">
        <f t="shared" si="2"/>
        <v>0</v>
      </c>
      <c r="AQ48" s="204" t="s">
        <v>23</v>
      </c>
      <c r="AR48" s="490" t="s">
        <v>56</v>
      </c>
      <c r="AS48" s="52"/>
      <c r="AT48" s="20"/>
    </row>
    <row r="49" spans="1:46" ht="18.75">
      <c r="A49" s="44" t="s">
        <v>57</v>
      </c>
      <c r="B49" s="491"/>
      <c r="C49" s="64" t="s">
        <v>24</v>
      </c>
      <c r="D49" s="2"/>
      <c r="E49" s="2"/>
      <c r="F49" s="2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117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317">
        <f t="shared" si="0"/>
        <v>0</v>
      </c>
      <c r="AO49" s="317">
        <f t="shared" si="3"/>
        <v>0</v>
      </c>
      <c r="AP49" s="317">
        <f t="shared" si="2"/>
        <v>0</v>
      </c>
      <c r="AQ49" s="46" t="s">
        <v>24</v>
      </c>
      <c r="AR49" s="491"/>
      <c r="AS49" s="52" t="s">
        <v>57</v>
      </c>
      <c r="AT49" s="20"/>
    </row>
    <row r="50" spans="1:46" ht="18.75">
      <c r="A50" s="44"/>
      <c r="B50" s="490" t="s">
        <v>58</v>
      </c>
      <c r="C50" s="63" t="s">
        <v>23</v>
      </c>
      <c r="D50" s="1"/>
      <c r="E50" s="1"/>
      <c r="F50" s="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5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311">
        <f t="shared" si="0"/>
        <v>0</v>
      </c>
      <c r="AO50" s="311">
        <f t="shared" si="3"/>
        <v>0</v>
      </c>
      <c r="AP50" s="311">
        <f t="shared" si="2"/>
        <v>0</v>
      </c>
      <c r="AQ50" s="203" t="s">
        <v>23</v>
      </c>
      <c r="AR50" s="490" t="s">
        <v>58</v>
      </c>
      <c r="AS50" s="51"/>
      <c r="AT50" s="20"/>
    </row>
    <row r="51" spans="1:46" ht="18.75">
      <c r="A51" s="44"/>
      <c r="B51" s="491"/>
      <c r="C51" s="64" t="s">
        <v>24</v>
      </c>
      <c r="D51" s="2"/>
      <c r="E51" s="2"/>
      <c r="F51" s="2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117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317">
        <f t="shared" si="0"/>
        <v>0</v>
      </c>
      <c r="AO51" s="317">
        <f t="shared" si="3"/>
        <v>0</v>
      </c>
      <c r="AP51" s="317">
        <f t="shared" si="2"/>
        <v>0</v>
      </c>
      <c r="AQ51" s="46" t="s">
        <v>24</v>
      </c>
      <c r="AR51" s="491"/>
      <c r="AS51" s="52"/>
      <c r="AT51" s="20"/>
    </row>
    <row r="52" spans="1:46" ht="18.75">
      <c r="A52" s="44"/>
      <c r="B52" s="490" t="s">
        <v>59</v>
      </c>
      <c r="C52" s="63" t="s">
        <v>23</v>
      </c>
      <c r="D52" s="1"/>
      <c r="E52" s="1"/>
      <c r="F52" s="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5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311">
        <f t="shared" si="0"/>
        <v>0</v>
      </c>
      <c r="AO52" s="311">
        <f t="shared" si="3"/>
        <v>0</v>
      </c>
      <c r="AP52" s="311">
        <f t="shared" si="2"/>
        <v>0</v>
      </c>
      <c r="AQ52" s="203" t="s">
        <v>23</v>
      </c>
      <c r="AR52" s="490" t="s">
        <v>59</v>
      </c>
      <c r="AS52" s="52"/>
      <c r="AT52" s="20"/>
    </row>
    <row r="53" spans="1:46" ht="18.75">
      <c r="A53" s="44" t="s">
        <v>27</v>
      </c>
      <c r="B53" s="491"/>
      <c r="C53" s="64" t="s">
        <v>24</v>
      </c>
      <c r="D53" s="2"/>
      <c r="E53" s="2"/>
      <c r="F53" s="2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117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317">
        <f t="shared" si="0"/>
        <v>0</v>
      </c>
      <c r="AO53" s="317">
        <f t="shared" si="3"/>
        <v>0</v>
      </c>
      <c r="AP53" s="317">
        <f t="shared" si="2"/>
        <v>0</v>
      </c>
      <c r="AQ53" s="46" t="s">
        <v>24</v>
      </c>
      <c r="AR53" s="491"/>
      <c r="AS53" s="52" t="s">
        <v>27</v>
      </c>
      <c r="AT53" s="20"/>
    </row>
    <row r="54" spans="1:46" ht="18.75">
      <c r="A54" s="44"/>
      <c r="B54" s="490" t="s">
        <v>60</v>
      </c>
      <c r="C54" s="63" t="s">
        <v>23</v>
      </c>
      <c r="D54" s="1"/>
      <c r="E54" s="1"/>
      <c r="F54" s="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5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311">
        <f t="shared" si="0"/>
        <v>0</v>
      </c>
      <c r="AO54" s="311">
        <f t="shared" si="3"/>
        <v>0</v>
      </c>
      <c r="AP54" s="311">
        <f t="shared" si="2"/>
        <v>0</v>
      </c>
      <c r="AQ54" s="203" t="s">
        <v>23</v>
      </c>
      <c r="AR54" s="490" t="s">
        <v>60</v>
      </c>
      <c r="AS54" s="43"/>
      <c r="AT54" s="20"/>
    </row>
    <row r="55" spans="1:46" ht="18.75">
      <c r="A55" s="48"/>
      <c r="B55" s="491"/>
      <c r="C55" s="64" t="s">
        <v>24</v>
      </c>
      <c r="D55" s="2"/>
      <c r="E55" s="2"/>
      <c r="F55" s="2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117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317">
        <f t="shared" si="0"/>
        <v>0</v>
      </c>
      <c r="AO55" s="317">
        <f t="shared" si="3"/>
        <v>0</v>
      </c>
      <c r="AP55" s="317">
        <f t="shared" si="2"/>
        <v>0</v>
      </c>
      <c r="AQ55" s="49" t="s">
        <v>24</v>
      </c>
      <c r="AR55" s="491"/>
      <c r="AS55" s="50"/>
      <c r="AT55" s="20"/>
    </row>
    <row r="56" spans="1:46" ht="18.75">
      <c r="A56" s="496" t="s">
        <v>99</v>
      </c>
      <c r="B56" s="497" t="s">
        <v>61</v>
      </c>
      <c r="C56" s="63" t="s">
        <v>23</v>
      </c>
      <c r="D56" s="1"/>
      <c r="E56" s="1"/>
      <c r="F56" s="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5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311">
        <f t="shared" si="0"/>
        <v>0</v>
      </c>
      <c r="AO56" s="311">
        <f t="shared" si="3"/>
        <v>0</v>
      </c>
      <c r="AP56" s="311">
        <f t="shared" si="2"/>
        <v>0</v>
      </c>
      <c r="AQ56" s="183" t="s">
        <v>23</v>
      </c>
      <c r="AR56" s="502" t="s">
        <v>102</v>
      </c>
      <c r="AS56" s="503" t="s">
        <v>0</v>
      </c>
      <c r="AT56" s="20"/>
    </row>
    <row r="57" spans="1:46" ht="18.75">
      <c r="A57" s="498"/>
      <c r="B57" s="499"/>
      <c r="C57" s="64" t="s">
        <v>24</v>
      </c>
      <c r="D57" s="2"/>
      <c r="E57" s="2"/>
      <c r="F57" s="2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117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317">
        <f t="shared" si="0"/>
        <v>0</v>
      </c>
      <c r="AO57" s="317">
        <f t="shared" si="3"/>
        <v>0</v>
      </c>
      <c r="AP57" s="317">
        <f t="shared" si="2"/>
        <v>0</v>
      </c>
      <c r="AQ57" s="55" t="s">
        <v>24</v>
      </c>
      <c r="AR57" s="504"/>
      <c r="AS57" s="505"/>
      <c r="AT57" s="20"/>
    </row>
    <row r="58" spans="1:46" ht="18.75">
      <c r="A58" s="21" t="s">
        <v>0</v>
      </c>
      <c r="C58" s="223" t="s">
        <v>23</v>
      </c>
      <c r="D58" s="190"/>
      <c r="E58" s="190"/>
      <c r="F58" s="190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>
        <v>4</v>
      </c>
      <c r="T58" s="218">
        <v>0.2179</v>
      </c>
      <c r="U58" s="218">
        <v>145.033</v>
      </c>
      <c r="V58" s="218">
        <v>28</v>
      </c>
      <c r="W58" s="218">
        <v>2.512</v>
      </c>
      <c r="X58" s="224">
        <v>1556.409</v>
      </c>
      <c r="Y58" s="225">
        <v>13</v>
      </c>
      <c r="Z58" s="218">
        <v>1.3955</v>
      </c>
      <c r="AA58" s="218">
        <v>942.57</v>
      </c>
      <c r="AB58" s="218">
        <v>3</v>
      </c>
      <c r="AC58" s="218">
        <v>0.371</v>
      </c>
      <c r="AD58" s="218">
        <v>149.661</v>
      </c>
      <c r="AE58" s="218"/>
      <c r="AF58" s="218"/>
      <c r="AG58" s="218"/>
      <c r="AH58" s="218">
        <v>5</v>
      </c>
      <c r="AI58" s="218">
        <v>0.4047</v>
      </c>
      <c r="AJ58" s="218">
        <v>87.599</v>
      </c>
      <c r="AK58" s="218">
        <v>10</v>
      </c>
      <c r="AL58" s="218">
        <v>0.761</v>
      </c>
      <c r="AM58" s="218">
        <v>168.372</v>
      </c>
      <c r="AN58" s="304">
        <f t="shared" si="0"/>
        <v>63</v>
      </c>
      <c r="AO58" s="304">
        <f t="shared" si="3"/>
        <v>5.6621</v>
      </c>
      <c r="AP58" s="304">
        <f t="shared" si="2"/>
        <v>3049.6440000000002</v>
      </c>
      <c r="AQ58" s="183" t="s">
        <v>23</v>
      </c>
      <c r="AR58" s="56"/>
      <c r="AS58" s="43" t="s">
        <v>0</v>
      </c>
      <c r="AT58" s="20"/>
    </row>
    <row r="59" spans="1:46" ht="18.75">
      <c r="A59" s="500" t="s">
        <v>62</v>
      </c>
      <c r="B59" s="501"/>
      <c r="C59" s="63" t="s">
        <v>63</v>
      </c>
      <c r="D59" s="1"/>
      <c r="E59" s="11"/>
      <c r="F59" s="1"/>
      <c r="G59" s="12"/>
      <c r="H59" s="12"/>
      <c r="I59" s="12"/>
      <c r="J59" s="7"/>
      <c r="K59" s="152"/>
      <c r="L59" s="7"/>
      <c r="M59" s="7"/>
      <c r="N59" s="152"/>
      <c r="O59" s="7"/>
      <c r="P59" s="7"/>
      <c r="Q59" s="152"/>
      <c r="R59" s="7"/>
      <c r="S59" s="7"/>
      <c r="T59" s="152"/>
      <c r="U59" s="7"/>
      <c r="V59" s="7"/>
      <c r="W59" s="152"/>
      <c r="X59" s="114"/>
      <c r="Y59" s="96"/>
      <c r="Z59" s="7"/>
      <c r="AA59" s="7"/>
      <c r="AB59" s="7"/>
      <c r="AC59" s="7"/>
      <c r="AD59" s="7"/>
      <c r="AE59" s="7"/>
      <c r="AF59" s="7"/>
      <c r="AG59" s="7"/>
      <c r="AH59" s="7"/>
      <c r="AI59" s="152"/>
      <c r="AJ59" s="7"/>
      <c r="AK59" s="7"/>
      <c r="AL59" s="152"/>
      <c r="AM59" s="7"/>
      <c r="AN59" s="311">
        <f t="shared" si="0"/>
        <v>0</v>
      </c>
      <c r="AO59" s="311">
        <f t="shared" si="3"/>
        <v>0</v>
      </c>
      <c r="AP59" s="311">
        <f t="shared" si="2"/>
        <v>0</v>
      </c>
      <c r="AQ59" s="200" t="s">
        <v>63</v>
      </c>
      <c r="AR59" s="494" t="s">
        <v>62</v>
      </c>
      <c r="AS59" s="495"/>
      <c r="AT59" s="20"/>
    </row>
    <row r="60" spans="1:46" ht="18.75">
      <c r="A60" s="35"/>
      <c r="B60" s="36"/>
      <c r="C60" s="64" t="s">
        <v>24</v>
      </c>
      <c r="D60" s="2"/>
      <c r="E60" s="2"/>
      <c r="F60" s="2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116"/>
      <c r="Y60" s="95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317">
        <f t="shared" si="0"/>
        <v>0</v>
      </c>
      <c r="AO60" s="317">
        <f t="shared" si="3"/>
        <v>0</v>
      </c>
      <c r="AP60" s="317">
        <f t="shared" si="2"/>
        <v>0</v>
      </c>
      <c r="AQ60" s="55" t="s">
        <v>24</v>
      </c>
      <c r="AR60" s="36"/>
      <c r="AS60" s="50"/>
      <c r="AT60" s="20"/>
    </row>
    <row r="61" spans="1:46" s="322" customFormat="1" ht="18.75">
      <c r="A61" s="335" t="s">
        <v>0</v>
      </c>
      <c r="C61" s="382" t="s">
        <v>23</v>
      </c>
      <c r="D61" s="383">
        <f aca="true" t="shared" si="4" ref="D61:AM61">+D6+D8+D10+D12+D14+D16+D18+D20+D22+D24+D26+D28+D30+D32+D34+D36+D38+D40+D42+D44+D46+D48+D50+D52+D54+D56+D58</f>
        <v>111</v>
      </c>
      <c r="E61" s="383">
        <f t="shared" si="4"/>
        <v>6.08815</v>
      </c>
      <c r="F61" s="383">
        <f t="shared" si="4"/>
        <v>8594.836</v>
      </c>
      <c r="G61" s="383">
        <f t="shared" si="4"/>
        <v>169</v>
      </c>
      <c r="H61" s="383">
        <f t="shared" si="4"/>
        <v>9.0603</v>
      </c>
      <c r="I61" s="383">
        <f t="shared" si="4"/>
        <v>12141.344000000001</v>
      </c>
      <c r="J61" s="383">
        <f t="shared" si="4"/>
        <v>197</v>
      </c>
      <c r="K61" s="383">
        <f t="shared" si="4"/>
        <v>9.29519</v>
      </c>
      <c r="L61" s="383">
        <f t="shared" si="4"/>
        <v>14430.162</v>
      </c>
      <c r="M61" s="383">
        <f t="shared" si="4"/>
        <v>190</v>
      </c>
      <c r="N61" s="383">
        <f t="shared" si="4"/>
        <v>34.1828</v>
      </c>
      <c r="O61" s="383">
        <f t="shared" si="4"/>
        <v>24422.586</v>
      </c>
      <c r="P61" s="383">
        <f t="shared" si="4"/>
        <v>200</v>
      </c>
      <c r="Q61" s="383">
        <f t="shared" si="4"/>
        <v>21.48132</v>
      </c>
      <c r="R61" s="383">
        <f t="shared" si="4"/>
        <v>16658.439</v>
      </c>
      <c r="S61" s="383">
        <f t="shared" si="4"/>
        <v>211</v>
      </c>
      <c r="T61" s="383">
        <f t="shared" si="4"/>
        <v>8.043</v>
      </c>
      <c r="U61" s="383">
        <f t="shared" si="4"/>
        <v>12992.465</v>
      </c>
      <c r="V61" s="383">
        <f t="shared" si="4"/>
        <v>62</v>
      </c>
      <c r="W61" s="383">
        <f t="shared" si="4"/>
        <v>4.8983</v>
      </c>
      <c r="X61" s="383">
        <f t="shared" si="4"/>
        <v>3718.918</v>
      </c>
      <c r="Y61" s="383">
        <f t="shared" si="4"/>
        <v>53</v>
      </c>
      <c r="Z61" s="383">
        <f t="shared" si="4"/>
        <v>11.2266</v>
      </c>
      <c r="AA61" s="383">
        <f t="shared" si="4"/>
        <v>5811.628</v>
      </c>
      <c r="AB61" s="383">
        <f t="shared" si="4"/>
        <v>178</v>
      </c>
      <c r="AC61" s="383">
        <f t="shared" si="4"/>
        <v>29.56128</v>
      </c>
      <c r="AD61" s="383">
        <f t="shared" si="4"/>
        <v>20447.033000000003</v>
      </c>
      <c r="AE61" s="383">
        <f>+AE6+AE8+AE10+AE12+AE14+AE16+AE18+AE20+AE22+AE24+AE26+AE28+AE30+AE32+AE34+AE36+AE38+AE40+AE42+AE44+AE46+AE48+AE50+AE52+AE54+AE56+AE58</f>
        <v>177</v>
      </c>
      <c r="AF61" s="383">
        <f>+AF6+AF8+AF10+AF12+AF14+AF16+AF18+AF20+AF22+AF24+AF26+AF28+AF30+AF32+AF34+AF36+AF38+AF40+AF42+AF44+AF46+AF48+AF50+AF52+AF54+AF56+AF58</f>
        <v>20.5084</v>
      </c>
      <c r="AG61" s="383">
        <f>+AG6+AG8+AG10+AG12+AG14+AG16+AG18+AG20+AG22+AG24+AG26+AG28+AG30+AG32+AG34+AG36+AG38+AG40+AG42+AG44+AG46+AG48+AG50+AG52+AG54+AG56+AG58</f>
        <v>14887.562999999998</v>
      </c>
      <c r="AH61" s="383">
        <f t="shared" si="4"/>
        <v>209</v>
      </c>
      <c r="AI61" s="383">
        <f t="shared" si="4"/>
        <v>13.8209</v>
      </c>
      <c r="AJ61" s="383">
        <f t="shared" si="4"/>
        <v>13444.069000000001</v>
      </c>
      <c r="AK61" s="383">
        <f t="shared" si="4"/>
        <v>205</v>
      </c>
      <c r="AL61" s="383">
        <f t="shared" si="4"/>
        <v>14.510399999999999</v>
      </c>
      <c r="AM61" s="383">
        <f t="shared" si="4"/>
        <v>12861.539</v>
      </c>
      <c r="AN61" s="383">
        <f t="shared" si="0"/>
        <v>1962</v>
      </c>
      <c r="AO61" s="383">
        <f t="shared" si="3"/>
        <v>182.67664</v>
      </c>
      <c r="AP61" s="383">
        <f t="shared" si="2"/>
        <v>160410.58199999997</v>
      </c>
      <c r="AQ61" s="385" t="s">
        <v>23</v>
      </c>
      <c r="AR61" s="306"/>
      <c r="AS61" s="307" t="s">
        <v>0</v>
      </c>
      <c r="AT61" s="301"/>
    </row>
    <row r="62" spans="1:46" s="322" customFormat="1" ht="18.75">
      <c r="A62" s="484" t="s">
        <v>89</v>
      </c>
      <c r="B62" s="485" t="s">
        <v>64</v>
      </c>
      <c r="C62" s="378" t="s">
        <v>63</v>
      </c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86"/>
      <c r="Y62" s="310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2" t="s">
        <v>63</v>
      </c>
      <c r="AR62" s="492" t="s">
        <v>100</v>
      </c>
      <c r="AS62" s="493"/>
      <c r="AT62" s="301"/>
    </row>
    <row r="63" spans="1:46" s="322" customFormat="1" ht="18.75">
      <c r="A63" s="364"/>
      <c r="B63" s="314"/>
      <c r="C63" s="380" t="s">
        <v>24</v>
      </c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87"/>
      <c r="Y63" s="316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>
        <f>AK7+AK9+AK11+AK13+AK15+AK17+AK19+AK21+AK23+AK25+AK27+AK29+AK31+AK33+AK35+AK37+AK39+AK41+AK43+AK45+AK47+AK49+AK51+AK53+AK55+AK57+AK60</f>
        <v>0</v>
      </c>
      <c r="AL63" s="317">
        <f>AL7+AL9+AL11+AL13+AL15+AL17+AL19+AL21+AL23+AL25+AL27+AL29+AL31+AL33+AL35+AL37+AL39+AL41+AL43+AL45+AL47+AL49+AL51+AL53+AL55+AL57+AL60</f>
        <v>0</v>
      </c>
      <c r="AM63" s="317">
        <f>AM7+AM9+AM11+AM13+AM15+AM17+AM19+AM21+AM23+AM25+AM27+AM29+AM31+AM33+AM35+AM37+AM39+AM41+AM43+AM45+AM47+AM49+AM51+AM53+AM55+AM57+AM60</f>
        <v>0</v>
      </c>
      <c r="AN63" s="317">
        <f t="shared" si="0"/>
        <v>0</v>
      </c>
      <c r="AO63" s="317">
        <f t="shared" si="3"/>
        <v>0</v>
      </c>
      <c r="AP63" s="317">
        <f t="shared" si="2"/>
        <v>0</v>
      </c>
      <c r="AQ63" s="318" t="s">
        <v>24</v>
      </c>
      <c r="AR63" s="319"/>
      <c r="AS63" s="320"/>
      <c r="AT63" s="301"/>
    </row>
    <row r="64" spans="1:46" ht="18.75">
      <c r="A64" s="44" t="s">
        <v>65</v>
      </c>
      <c r="B64" s="490" t="s">
        <v>66</v>
      </c>
      <c r="C64" s="63" t="s">
        <v>23</v>
      </c>
      <c r="D64" s="1"/>
      <c r="E64" s="1"/>
      <c r="F64" s="1"/>
      <c r="G64" s="7"/>
      <c r="H64" s="7"/>
      <c r="I64" s="7"/>
      <c r="J64" s="7"/>
      <c r="K64" s="7"/>
      <c r="L64" s="7"/>
      <c r="M64" s="7"/>
      <c r="N64" s="7"/>
      <c r="O64" s="7"/>
      <c r="P64" s="7"/>
      <c r="Q64" s="152"/>
      <c r="R64" s="7"/>
      <c r="S64" s="7"/>
      <c r="T64" s="7"/>
      <c r="U64" s="7"/>
      <c r="V64" s="7"/>
      <c r="W64" s="7"/>
      <c r="X64" s="114"/>
      <c r="Y64" s="96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311">
        <f t="shared" si="0"/>
        <v>0</v>
      </c>
      <c r="AO64" s="311">
        <f t="shared" si="3"/>
        <v>0</v>
      </c>
      <c r="AP64" s="311">
        <f t="shared" si="2"/>
        <v>0</v>
      </c>
      <c r="AQ64" s="204" t="s">
        <v>23</v>
      </c>
      <c r="AR64" s="490" t="s">
        <v>66</v>
      </c>
      <c r="AS64" s="57" t="s">
        <v>65</v>
      </c>
      <c r="AT64" s="20"/>
    </row>
    <row r="65" spans="1:46" ht="18.75">
      <c r="A65" s="44"/>
      <c r="B65" s="491"/>
      <c r="C65" s="64" t="s">
        <v>24</v>
      </c>
      <c r="D65" s="2"/>
      <c r="E65" s="2"/>
      <c r="F65" s="2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116"/>
      <c r="Y65" s="95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317">
        <f t="shared" si="0"/>
        <v>0</v>
      </c>
      <c r="AO65" s="317">
        <f t="shared" si="3"/>
        <v>0</v>
      </c>
      <c r="AP65" s="317">
        <f t="shared" si="2"/>
        <v>0</v>
      </c>
      <c r="AQ65" s="46" t="s">
        <v>24</v>
      </c>
      <c r="AR65" s="491"/>
      <c r="AS65" s="43"/>
      <c r="AT65" s="20"/>
    </row>
    <row r="66" spans="1:46" ht="18.75">
      <c r="A66" s="44" t="s">
        <v>67</v>
      </c>
      <c r="B66" s="490" t="s">
        <v>68</v>
      </c>
      <c r="C66" s="63" t="s">
        <v>23</v>
      </c>
      <c r="D66" s="1"/>
      <c r="E66" s="1"/>
      <c r="F66" s="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114"/>
      <c r="Y66" s="96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311">
        <f t="shared" si="0"/>
        <v>0</v>
      </c>
      <c r="AO66" s="311">
        <f t="shared" si="3"/>
        <v>0</v>
      </c>
      <c r="AP66" s="311">
        <f t="shared" si="2"/>
        <v>0</v>
      </c>
      <c r="AQ66" s="203" t="s">
        <v>23</v>
      </c>
      <c r="AR66" s="490" t="s">
        <v>68</v>
      </c>
      <c r="AS66" s="43" t="s">
        <v>67</v>
      </c>
      <c r="AT66" s="20"/>
    </row>
    <row r="67" spans="1:46" ht="18.75">
      <c r="A67" s="48" t="s">
        <v>49</v>
      </c>
      <c r="B67" s="491"/>
      <c r="C67" s="64" t="s">
        <v>24</v>
      </c>
      <c r="D67" s="2"/>
      <c r="E67" s="2"/>
      <c r="F67" s="2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116"/>
      <c r="Y67" s="95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317">
        <f t="shared" si="0"/>
        <v>0</v>
      </c>
      <c r="AO67" s="317">
        <f t="shared" si="3"/>
        <v>0</v>
      </c>
      <c r="AP67" s="317">
        <f t="shared" si="2"/>
        <v>0</v>
      </c>
      <c r="AQ67" s="49" t="s">
        <v>24</v>
      </c>
      <c r="AR67" s="491"/>
      <c r="AS67" s="50" t="s">
        <v>49</v>
      </c>
      <c r="AT67" s="20"/>
    </row>
    <row r="68" spans="1:46" s="322" customFormat="1" ht="18.75">
      <c r="A68" s="450" t="s">
        <v>94</v>
      </c>
      <c r="B68" s="451"/>
      <c r="C68" s="378" t="s">
        <v>23</v>
      </c>
      <c r="D68" s="311">
        <f aca="true" t="shared" si="5" ref="D68:AM68">+D61+D64+D66</f>
        <v>111</v>
      </c>
      <c r="E68" s="311">
        <f t="shared" si="5"/>
        <v>6.08815</v>
      </c>
      <c r="F68" s="311">
        <f t="shared" si="5"/>
        <v>8594.836</v>
      </c>
      <c r="G68" s="311">
        <f t="shared" si="5"/>
        <v>169</v>
      </c>
      <c r="H68" s="311">
        <f t="shared" si="5"/>
        <v>9.0603</v>
      </c>
      <c r="I68" s="311">
        <f t="shared" si="5"/>
        <v>12141.344000000001</v>
      </c>
      <c r="J68" s="311">
        <f t="shared" si="5"/>
        <v>197</v>
      </c>
      <c r="K68" s="311">
        <f t="shared" si="5"/>
        <v>9.29519</v>
      </c>
      <c r="L68" s="311">
        <f t="shared" si="5"/>
        <v>14430.162</v>
      </c>
      <c r="M68" s="311">
        <f t="shared" si="5"/>
        <v>190</v>
      </c>
      <c r="N68" s="311">
        <f t="shared" si="5"/>
        <v>34.1828</v>
      </c>
      <c r="O68" s="311">
        <f t="shared" si="5"/>
        <v>24422.586</v>
      </c>
      <c r="P68" s="311">
        <f t="shared" si="5"/>
        <v>200</v>
      </c>
      <c r="Q68" s="311">
        <f t="shared" si="5"/>
        <v>21.48132</v>
      </c>
      <c r="R68" s="311">
        <f t="shared" si="5"/>
        <v>16658.439</v>
      </c>
      <c r="S68" s="311">
        <f t="shared" si="5"/>
        <v>211</v>
      </c>
      <c r="T68" s="311">
        <f t="shared" si="5"/>
        <v>8.043</v>
      </c>
      <c r="U68" s="311">
        <f t="shared" si="5"/>
        <v>12992.465</v>
      </c>
      <c r="V68" s="311">
        <f t="shared" si="5"/>
        <v>62</v>
      </c>
      <c r="W68" s="311">
        <f t="shared" si="5"/>
        <v>4.8983</v>
      </c>
      <c r="X68" s="386">
        <f t="shared" si="5"/>
        <v>3718.918</v>
      </c>
      <c r="Y68" s="310">
        <f t="shared" si="5"/>
        <v>53</v>
      </c>
      <c r="Z68" s="311">
        <f t="shared" si="5"/>
        <v>11.2266</v>
      </c>
      <c r="AA68" s="311">
        <f t="shared" si="5"/>
        <v>5811.628</v>
      </c>
      <c r="AB68" s="311">
        <f t="shared" si="5"/>
        <v>178</v>
      </c>
      <c r="AC68" s="311">
        <f t="shared" si="5"/>
        <v>29.56128</v>
      </c>
      <c r="AD68" s="311">
        <f t="shared" si="5"/>
        <v>20447.033000000003</v>
      </c>
      <c r="AE68" s="311">
        <f t="shared" si="5"/>
        <v>177</v>
      </c>
      <c r="AF68" s="311">
        <f t="shared" si="5"/>
        <v>20.5084</v>
      </c>
      <c r="AG68" s="311">
        <f t="shared" si="5"/>
        <v>14887.562999999998</v>
      </c>
      <c r="AH68" s="311">
        <f t="shared" si="5"/>
        <v>209</v>
      </c>
      <c r="AI68" s="311">
        <f t="shared" si="5"/>
        <v>13.8209</v>
      </c>
      <c r="AJ68" s="311">
        <f t="shared" si="5"/>
        <v>13444.069000000001</v>
      </c>
      <c r="AK68" s="311">
        <f t="shared" si="5"/>
        <v>205</v>
      </c>
      <c r="AL68" s="311">
        <f t="shared" si="5"/>
        <v>14.510399999999999</v>
      </c>
      <c r="AM68" s="311">
        <f t="shared" si="5"/>
        <v>12861.539</v>
      </c>
      <c r="AN68" s="311">
        <f>+AN61+AN64+AN66+AN62</f>
        <v>1962</v>
      </c>
      <c r="AO68" s="311">
        <f t="shared" si="3"/>
        <v>182.67664</v>
      </c>
      <c r="AP68" s="311">
        <f t="shared" si="2"/>
        <v>160410.58199999997</v>
      </c>
      <c r="AQ68" s="305" t="s">
        <v>23</v>
      </c>
      <c r="AR68" s="459" t="s">
        <v>95</v>
      </c>
      <c r="AS68" s="460"/>
      <c r="AT68" s="301"/>
    </row>
    <row r="69" spans="1:46" s="322" customFormat="1" ht="18.75">
      <c r="A69" s="452"/>
      <c r="B69" s="453"/>
      <c r="C69" s="380" t="s">
        <v>24</v>
      </c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87"/>
      <c r="Y69" s="316"/>
      <c r="Z69" s="317"/>
      <c r="AA69" s="317"/>
      <c r="AB69" s="317"/>
      <c r="AC69" s="317"/>
      <c r="AD69" s="317"/>
      <c r="AE69" s="317">
        <f aca="true" t="shared" si="6" ref="AE69:AM69">+AE63+AE65+AE67</f>
        <v>0</v>
      </c>
      <c r="AF69" s="317">
        <f t="shared" si="6"/>
        <v>0</v>
      </c>
      <c r="AG69" s="317">
        <f t="shared" si="6"/>
        <v>0</v>
      </c>
      <c r="AH69" s="317">
        <f t="shared" si="6"/>
        <v>0</v>
      </c>
      <c r="AI69" s="317">
        <f t="shared" si="6"/>
        <v>0</v>
      </c>
      <c r="AJ69" s="317">
        <f t="shared" si="6"/>
        <v>0</v>
      </c>
      <c r="AK69" s="317">
        <f t="shared" si="6"/>
        <v>0</v>
      </c>
      <c r="AL69" s="317">
        <f t="shared" si="6"/>
        <v>0</v>
      </c>
      <c r="AM69" s="317">
        <f t="shared" si="6"/>
        <v>0</v>
      </c>
      <c r="AN69" s="317">
        <f>+AN63+AN65+AN67</f>
        <v>0</v>
      </c>
      <c r="AO69" s="317">
        <f>+AO63+AO65+AO67</f>
        <v>0</v>
      </c>
      <c r="AP69" s="317">
        <f>+AP63+AP65+AP67</f>
        <v>0</v>
      </c>
      <c r="AQ69" s="318" t="s">
        <v>24</v>
      </c>
      <c r="AR69" s="461"/>
      <c r="AS69" s="462"/>
      <c r="AT69" s="301"/>
    </row>
    <row r="70" spans="1:46" ht="19.5" thickBot="1">
      <c r="A70" s="528" t="s">
        <v>96</v>
      </c>
      <c r="B70" s="529" t="s">
        <v>69</v>
      </c>
      <c r="C70" s="16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0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325">
        <f>+D70+G70+J70+M70+P70+S70+V70+Y70+AB70+AE70+AH70+AK70</f>
        <v>0</v>
      </c>
      <c r="AO70" s="325">
        <f>+E70+H70+K70+N70+Q70+T70+W70+Z70+AC70+AF70+AI70+AL70</f>
        <v>0</v>
      </c>
      <c r="AP70" s="325">
        <f t="shared" si="2"/>
        <v>0</v>
      </c>
      <c r="AQ70" s="525" t="s">
        <v>96</v>
      </c>
      <c r="AR70" s="526" t="s">
        <v>69</v>
      </c>
      <c r="AS70" s="527"/>
      <c r="AT70" s="20"/>
    </row>
    <row r="71" spans="1:46" s="322" customFormat="1" ht="19.5" thickBot="1">
      <c r="A71" s="468" t="s">
        <v>98</v>
      </c>
      <c r="B71" s="469" t="s">
        <v>70</v>
      </c>
      <c r="C71" s="431"/>
      <c r="D71" s="325">
        <f aca="true" t="shared" si="7" ref="D71:X71">D68+D69</f>
        <v>111</v>
      </c>
      <c r="E71" s="325">
        <f t="shared" si="7"/>
        <v>6.08815</v>
      </c>
      <c r="F71" s="325">
        <f t="shared" si="7"/>
        <v>8594.836</v>
      </c>
      <c r="G71" s="325">
        <f t="shared" si="7"/>
        <v>169</v>
      </c>
      <c r="H71" s="325">
        <f t="shared" si="7"/>
        <v>9.0603</v>
      </c>
      <c r="I71" s="325">
        <f t="shared" si="7"/>
        <v>12141.344000000001</v>
      </c>
      <c r="J71" s="325">
        <f t="shared" si="7"/>
        <v>197</v>
      </c>
      <c r="K71" s="325">
        <f t="shared" si="7"/>
        <v>9.29519</v>
      </c>
      <c r="L71" s="325">
        <f t="shared" si="7"/>
        <v>14430.162</v>
      </c>
      <c r="M71" s="325">
        <f t="shared" si="7"/>
        <v>190</v>
      </c>
      <c r="N71" s="325">
        <f t="shared" si="7"/>
        <v>34.1828</v>
      </c>
      <c r="O71" s="325">
        <f t="shared" si="7"/>
        <v>24422.586</v>
      </c>
      <c r="P71" s="325">
        <f t="shared" si="7"/>
        <v>200</v>
      </c>
      <c r="Q71" s="325">
        <f t="shared" si="7"/>
        <v>21.48132</v>
      </c>
      <c r="R71" s="325">
        <f t="shared" si="7"/>
        <v>16658.439</v>
      </c>
      <c r="S71" s="325">
        <f t="shared" si="7"/>
        <v>211</v>
      </c>
      <c r="T71" s="325">
        <f t="shared" si="7"/>
        <v>8.043</v>
      </c>
      <c r="U71" s="325">
        <f t="shared" si="7"/>
        <v>12992.465</v>
      </c>
      <c r="V71" s="325">
        <f t="shared" si="7"/>
        <v>62</v>
      </c>
      <c r="W71" s="325">
        <f t="shared" si="7"/>
        <v>4.8983</v>
      </c>
      <c r="X71" s="435">
        <f t="shared" si="7"/>
        <v>3718.918</v>
      </c>
      <c r="Y71" s="325">
        <f aca="true" t="shared" si="8" ref="Y71:AM71">Y68+Y69</f>
        <v>53</v>
      </c>
      <c r="Z71" s="325">
        <f t="shared" si="8"/>
        <v>11.2266</v>
      </c>
      <c r="AA71" s="325">
        <f t="shared" si="8"/>
        <v>5811.628</v>
      </c>
      <c r="AB71" s="325">
        <f t="shared" si="8"/>
        <v>178</v>
      </c>
      <c r="AC71" s="325">
        <f t="shared" si="8"/>
        <v>29.56128</v>
      </c>
      <c r="AD71" s="325">
        <f t="shared" si="8"/>
        <v>20447.033000000003</v>
      </c>
      <c r="AE71" s="325">
        <f t="shared" si="8"/>
        <v>177</v>
      </c>
      <c r="AF71" s="325">
        <f t="shared" si="8"/>
        <v>20.5084</v>
      </c>
      <c r="AG71" s="325">
        <f t="shared" si="8"/>
        <v>14887.562999999998</v>
      </c>
      <c r="AH71" s="325">
        <f t="shared" si="8"/>
        <v>209</v>
      </c>
      <c r="AI71" s="325">
        <f t="shared" si="8"/>
        <v>13.8209</v>
      </c>
      <c r="AJ71" s="325">
        <f t="shared" si="8"/>
        <v>13444.069000000001</v>
      </c>
      <c r="AK71" s="325">
        <f t="shared" si="8"/>
        <v>205</v>
      </c>
      <c r="AL71" s="325">
        <f t="shared" si="8"/>
        <v>14.510399999999999</v>
      </c>
      <c r="AM71" s="325">
        <f t="shared" si="8"/>
        <v>12861.539</v>
      </c>
      <c r="AN71" s="325">
        <f>+D71+G71+J71+M71+P71+S71+V71+Y71+AB71+AE71+AH71+AK71</f>
        <v>1962</v>
      </c>
      <c r="AO71" s="325">
        <f>+E71+H71+K71+N71+Q71+T71+W71+Z71+AC71+AF71+AI71+AL71</f>
        <v>182.67664</v>
      </c>
      <c r="AP71" s="325">
        <f>+F71+I71+L71+O71+R71+U71+X71+AA71+AD71+AG71+AJ71+AM71</f>
        <v>160410.58199999997</v>
      </c>
      <c r="AQ71" s="456" t="s">
        <v>98</v>
      </c>
      <c r="AR71" s="457" t="s">
        <v>70</v>
      </c>
      <c r="AS71" s="458" t="s">
        <v>0</v>
      </c>
      <c r="AT71" s="301"/>
    </row>
    <row r="72" spans="24:44" ht="18.75">
      <c r="X72" s="159" t="s">
        <v>86</v>
      </c>
      <c r="AN72" s="334"/>
      <c r="AR72" s="58" t="s">
        <v>86</v>
      </c>
    </row>
  </sheetData>
  <sheetProtection/>
  <mergeCells count="67">
    <mergeCell ref="B6:B7"/>
    <mergeCell ref="B8:B9"/>
    <mergeCell ref="B10:B11"/>
    <mergeCell ref="B12:B13"/>
    <mergeCell ref="B20:B21"/>
    <mergeCell ref="B14:B15"/>
    <mergeCell ref="B16:B17"/>
    <mergeCell ref="B18:B19"/>
    <mergeCell ref="A70:B70"/>
    <mergeCell ref="A59:B59"/>
    <mergeCell ref="B44:B45"/>
    <mergeCell ref="B46:B47"/>
    <mergeCell ref="B48:B49"/>
    <mergeCell ref="A56:B57"/>
    <mergeCell ref="B52:B53"/>
    <mergeCell ref="B54:B55"/>
    <mergeCell ref="AR40:AR41"/>
    <mergeCell ref="AR32:AR33"/>
    <mergeCell ref="AR20:AR21"/>
    <mergeCell ref="AR22:AR23"/>
    <mergeCell ref="AR24:AR25"/>
    <mergeCell ref="AR26:AR27"/>
    <mergeCell ref="AR30:AR31"/>
    <mergeCell ref="B32:B33"/>
    <mergeCell ref="B34:B35"/>
    <mergeCell ref="AR8:AR9"/>
    <mergeCell ref="AR10:AR11"/>
    <mergeCell ref="AR12:AR13"/>
    <mergeCell ref="B22:B23"/>
    <mergeCell ref="B24:B25"/>
    <mergeCell ref="B26:B27"/>
    <mergeCell ref="B28:B29"/>
    <mergeCell ref="AR14:AR15"/>
    <mergeCell ref="A71:B71"/>
    <mergeCell ref="B64:B65"/>
    <mergeCell ref="B66:B67"/>
    <mergeCell ref="B36:B37"/>
    <mergeCell ref="B38:B39"/>
    <mergeCell ref="A62:B62"/>
    <mergeCell ref="A68:B69"/>
    <mergeCell ref="B42:B43"/>
    <mergeCell ref="B50:B51"/>
    <mergeCell ref="B40:B41"/>
    <mergeCell ref="AQ71:AS71"/>
    <mergeCell ref="AR62:AS62"/>
    <mergeCell ref="AR64:AR65"/>
    <mergeCell ref="AR66:AR67"/>
    <mergeCell ref="AQ70:AS70"/>
    <mergeCell ref="AR68:AS69"/>
    <mergeCell ref="AR56:AS57"/>
    <mergeCell ref="AR59:AS59"/>
    <mergeCell ref="AR42:AR43"/>
    <mergeCell ref="AR44:AR45"/>
    <mergeCell ref="AR46:AR47"/>
    <mergeCell ref="AR48:AR49"/>
    <mergeCell ref="AR50:AR51"/>
    <mergeCell ref="AR52:AR53"/>
    <mergeCell ref="A1:X1"/>
    <mergeCell ref="AR54:AR55"/>
    <mergeCell ref="AR28:AR29"/>
    <mergeCell ref="AR34:AR35"/>
    <mergeCell ref="AR36:AR37"/>
    <mergeCell ref="AR38:AR39"/>
    <mergeCell ref="AR16:AR17"/>
    <mergeCell ref="AR18:AR19"/>
    <mergeCell ref="AR6:AR7"/>
    <mergeCell ref="B30:B31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  <ignoredErrors>
    <ignoredError sqref="AN67:AP67 AK63:AP63 AN65:AP65 AN64:AP64 AN69:AP69 AN68:AP68 AN61:AP6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T72"/>
  <sheetViews>
    <sheetView zoomScale="70" zoomScaleNormal="70" zoomScalePageLayoutView="0" workbookViewId="0" topLeftCell="A1">
      <pane xSplit="3" ySplit="5" topLeftCell="AH60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K75" sqref="AK75"/>
    </sheetView>
  </sheetViews>
  <sheetFormatPr defaultColWidth="10.625" defaultRowHeight="13.5"/>
  <cols>
    <col min="1" max="1" width="5.75390625" style="14" customWidth="1"/>
    <col min="2" max="2" width="20.625" style="14" customWidth="1"/>
    <col min="3" max="3" width="9.625" style="14" customWidth="1"/>
    <col min="4" max="4" width="16.00390625" style="153" bestFit="1" customWidth="1"/>
    <col min="5" max="5" width="15.25390625" style="153" customWidth="1"/>
    <col min="6" max="6" width="18.375" style="153" bestFit="1" customWidth="1"/>
    <col min="7" max="7" width="16.00390625" style="153" bestFit="1" customWidth="1"/>
    <col min="8" max="8" width="15.375" style="153" bestFit="1" customWidth="1"/>
    <col min="9" max="9" width="20.00390625" style="153" bestFit="1" customWidth="1"/>
    <col min="10" max="10" width="15.25390625" style="153" bestFit="1" customWidth="1"/>
    <col min="11" max="11" width="16.625" style="153" customWidth="1"/>
    <col min="12" max="12" width="18.125" style="153" bestFit="1" customWidth="1"/>
    <col min="13" max="13" width="15.25390625" style="153" bestFit="1" customWidth="1"/>
    <col min="14" max="14" width="16.625" style="153" customWidth="1"/>
    <col min="15" max="15" width="18.125" style="153" bestFit="1" customWidth="1"/>
    <col min="16" max="16" width="15.50390625" style="153" customWidth="1"/>
    <col min="17" max="17" width="16.625" style="153" customWidth="1"/>
    <col min="18" max="18" width="17.375" style="153" customWidth="1"/>
    <col min="19" max="19" width="13.375" style="153" bestFit="1" customWidth="1"/>
    <col min="20" max="20" width="16.625" style="153" customWidth="1"/>
    <col min="21" max="21" width="18.125" style="153" bestFit="1" customWidth="1"/>
    <col min="22" max="22" width="15.25390625" style="153" bestFit="1" customWidth="1"/>
    <col min="23" max="23" width="16.625" style="153" customWidth="1"/>
    <col min="24" max="24" width="18.125" style="153" bestFit="1" customWidth="1"/>
    <col min="25" max="25" width="13.375" style="153" bestFit="1" customWidth="1"/>
    <col min="26" max="26" width="16.625" style="153" customWidth="1"/>
    <col min="27" max="27" width="18.125" style="153" bestFit="1" customWidth="1"/>
    <col min="28" max="28" width="15.25390625" style="153" bestFit="1" customWidth="1"/>
    <col min="29" max="29" width="16.625" style="153" customWidth="1"/>
    <col min="30" max="30" width="18.625" style="153" bestFit="1" customWidth="1"/>
    <col min="31" max="31" width="13.50390625" style="153" bestFit="1" customWidth="1"/>
    <col min="32" max="32" width="16.625" style="153" customWidth="1"/>
    <col min="33" max="33" width="18.125" style="153" bestFit="1" customWidth="1"/>
    <col min="34" max="34" width="13.375" style="153" bestFit="1" customWidth="1"/>
    <col min="35" max="35" width="16.625" style="153" customWidth="1"/>
    <col min="36" max="36" width="17.375" style="153" customWidth="1"/>
    <col min="37" max="37" width="16.25390625" style="153" customWidth="1"/>
    <col min="38" max="38" width="16.625" style="153" customWidth="1"/>
    <col min="39" max="39" width="18.125" style="153" bestFit="1" customWidth="1"/>
    <col min="40" max="40" width="15.50390625" style="326" customWidth="1"/>
    <col min="41" max="41" width="18.625" style="326" customWidth="1"/>
    <col min="42" max="42" width="19.25390625" style="326" customWidth="1"/>
    <col min="43" max="43" width="9.50390625" style="14" customWidth="1"/>
    <col min="44" max="44" width="22.625" style="14" customWidth="1"/>
    <col min="45" max="45" width="5.875" style="14" customWidth="1"/>
    <col min="46" max="16384" width="10.625" style="14" customWidth="1"/>
  </cols>
  <sheetData>
    <row r="1" spans="1:24" ht="32.25">
      <c r="A1" s="489"/>
      <c r="B1" s="489"/>
      <c r="C1" s="489"/>
      <c r="D1" s="489" t="s">
        <v>0</v>
      </c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</row>
    <row r="2" spans="1:45" ht="19.5" thickBot="1">
      <c r="A2" s="16" t="s">
        <v>109</v>
      </c>
      <c r="B2" s="16"/>
      <c r="C2" s="16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47" t="s">
        <v>109</v>
      </c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324"/>
      <c r="AO2" s="324"/>
      <c r="AP2" s="324"/>
      <c r="AQ2" s="19"/>
      <c r="AR2" s="20"/>
      <c r="AS2" s="20"/>
    </row>
    <row r="3" spans="1:46" ht="18.75">
      <c r="A3" s="21"/>
      <c r="D3" s="148" t="s">
        <v>2</v>
      </c>
      <c r="E3" s="149"/>
      <c r="F3" s="149"/>
      <c r="G3" s="148" t="s">
        <v>3</v>
      </c>
      <c r="H3" s="149"/>
      <c r="I3" s="149"/>
      <c r="J3" s="148" t="s">
        <v>4</v>
      </c>
      <c r="K3" s="149"/>
      <c r="L3" s="149"/>
      <c r="M3" s="148" t="s">
        <v>5</v>
      </c>
      <c r="N3" s="149"/>
      <c r="O3" s="149"/>
      <c r="P3" s="148" t="s">
        <v>6</v>
      </c>
      <c r="Q3" s="149"/>
      <c r="R3" s="149"/>
      <c r="S3" s="148" t="s">
        <v>7</v>
      </c>
      <c r="T3" s="149"/>
      <c r="U3" s="149"/>
      <c r="V3" s="154" t="s">
        <v>8</v>
      </c>
      <c r="W3" s="155"/>
      <c r="X3" s="156"/>
      <c r="Y3" s="154" t="s">
        <v>9</v>
      </c>
      <c r="Z3" s="149"/>
      <c r="AA3" s="149"/>
      <c r="AB3" s="148" t="s">
        <v>10</v>
      </c>
      <c r="AC3" s="149"/>
      <c r="AD3" s="149"/>
      <c r="AE3" s="148" t="s">
        <v>11</v>
      </c>
      <c r="AF3" s="149"/>
      <c r="AG3" s="149"/>
      <c r="AH3" s="148" t="s">
        <v>12</v>
      </c>
      <c r="AI3" s="149"/>
      <c r="AJ3" s="149"/>
      <c r="AK3" s="148" t="s">
        <v>13</v>
      </c>
      <c r="AL3" s="149"/>
      <c r="AM3" s="149"/>
      <c r="AN3" s="437" t="s">
        <v>14</v>
      </c>
      <c r="AO3" s="328"/>
      <c r="AP3" s="328"/>
      <c r="AQ3" s="25"/>
      <c r="AR3" s="26"/>
      <c r="AS3" s="27"/>
      <c r="AT3" s="20"/>
    </row>
    <row r="4" spans="1:46" ht="18.75">
      <c r="A4" s="21"/>
      <c r="D4" s="150" t="s">
        <v>15</v>
      </c>
      <c r="E4" s="150" t="s">
        <v>16</v>
      </c>
      <c r="F4" s="150" t="s">
        <v>17</v>
      </c>
      <c r="G4" s="150" t="s">
        <v>15</v>
      </c>
      <c r="H4" s="150" t="s">
        <v>16</v>
      </c>
      <c r="I4" s="150" t="s">
        <v>17</v>
      </c>
      <c r="J4" s="150" t="s">
        <v>15</v>
      </c>
      <c r="K4" s="150" t="s">
        <v>16</v>
      </c>
      <c r="L4" s="150" t="s">
        <v>17</v>
      </c>
      <c r="M4" s="150" t="s">
        <v>15</v>
      </c>
      <c r="N4" s="150" t="s">
        <v>16</v>
      </c>
      <c r="O4" s="150" t="s">
        <v>17</v>
      </c>
      <c r="P4" s="150" t="s">
        <v>15</v>
      </c>
      <c r="Q4" s="150" t="s">
        <v>16</v>
      </c>
      <c r="R4" s="150" t="s">
        <v>17</v>
      </c>
      <c r="S4" s="150" t="s">
        <v>15</v>
      </c>
      <c r="T4" s="150" t="s">
        <v>16</v>
      </c>
      <c r="U4" s="150" t="s">
        <v>17</v>
      </c>
      <c r="V4" s="150" t="s">
        <v>15</v>
      </c>
      <c r="W4" s="150" t="s">
        <v>16</v>
      </c>
      <c r="X4" s="157" t="s">
        <v>17</v>
      </c>
      <c r="Y4" s="150" t="s">
        <v>15</v>
      </c>
      <c r="Z4" s="150" t="s">
        <v>16</v>
      </c>
      <c r="AA4" s="150" t="s">
        <v>17</v>
      </c>
      <c r="AB4" s="150" t="s">
        <v>15</v>
      </c>
      <c r="AC4" s="150" t="s">
        <v>16</v>
      </c>
      <c r="AD4" s="150" t="s">
        <v>17</v>
      </c>
      <c r="AE4" s="150" t="s">
        <v>15</v>
      </c>
      <c r="AF4" s="150" t="s">
        <v>16</v>
      </c>
      <c r="AG4" s="150" t="s">
        <v>17</v>
      </c>
      <c r="AH4" s="150" t="s">
        <v>15</v>
      </c>
      <c r="AI4" s="150" t="s">
        <v>16</v>
      </c>
      <c r="AJ4" s="150" t="s">
        <v>17</v>
      </c>
      <c r="AK4" s="150" t="s">
        <v>15</v>
      </c>
      <c r="AL4" s="150" t="s">
        <v>16</v>
      </c>
      <c r="AM4" s="150" t="s">
        <v>17</v>
      </c>
      <c r="AN4" s="330" t="s">
        <v>15</v>
      </c>
      <c r="AO4" s="330" t="s">
        <v>16</v>
      </c>
      <c r="AP4" s="330" t="s">
        <v>17</v>
      </c>
      <c r="AQ4" s="33"/>
      <c r="AR4" s="20"/>
      <c r="AS4" s="34"/>
      <c r="AT4" s="20"/>
    </row>
    <row r="5" spans="1:46" ht="18.75">
      <c r="A5" s="35"/>
      <c r="B5" s="36"/>
      <c r="C5" s="36"/>
      <c r="D5" s="151" t="s">
        <v>18</v>
      </c>
      <c r="E5" s="151" t="s">
        <v>19</v>
      </c>
      <c r="F5" s="151" t="s">
        <v>20</v>
      </c>
      <c r="G5" s="151" t="s">
        <v>18</v>
      </c>
      <c r="H5" s="151" t="s">
        <v>19</v>
      </c>
      <c r="I5" s="151" t="s">
        <v>20</v>
      </c>
      <c r="J5" s="151" t="s">
        <v>18</v>
      </c>
      <c r="K5" s="151" t="s">
        <v>19</v>
      </c>
      <c r="L5" s="151" t="s">
        <v>20</v>
      </c>
      <c r="M5" s="151" t="s">
        <v>18</v>
      </c>
      <c r="N5" s="151" t="s">
        <v>19</v>
      </c>
      <c r="O5" s="151" t="s">
        <v>20</v>
      </c>
      <c r="P5" s="151" t="s">
        <v>18</v>
      </c>
      <c r="Q5" s="151" t="s">
        <v>19</v>
      </c>
      <c r="R5" s="151" t="s">
        <v>20</v>
      </c>
      <c r="S5" s="151" t="s">
        <v>18</v>
      </c>
      <c r="T5" s="151" t="s">
        <v>19</v>
      </c>
      <c r="U5" s="151" t="s">
        <v>20</v>
      </c>
      <c r="V5" s="151" t="s">
        <v>18</v>
      </c>
      <c r="W5" s="151" t="s">
        <v>19</v>
      </c>
      <c r="X5" s="158" t="s">
        <v>20</v>
      </c>
      <c r="Y5" s="151" t="s">
        <v>18</v>
      </c>
      <c r="Z5" s="151" t="s">
        <v>19</v>
      </c>
      <c r="AA5" s="151" t="s">
        <v>20</v>
      </c>
      <c r="AB5" s="151" t="s">
        <v>18</v>
      </c>
      <c r="AC5" s="151" t="s">
        <v>19</v>
      </c>
      <c r="AD5" s="151" t="s">
        <v>20</v>
      </c>
      <c r="AE5" s="151" t="s">
        <v>18</v>
      </c>
      <c r="AF5" s="151" t="s">
        <v>19</v>
      </c>
      <c r="AG5" s="151" t="s">
        <v>20</v>
      </c>
      <c r="AH5" s="151" t="s">
        <v>18</v>
      </c>
      <c r="AI5" s="151" t="s">
        <v>19</v>
      </c>
      <c r="AJ5" s="151" t="s">
        <v>20</v>
      </c>
      <c r="AK5" s="151" t="s">
        <v>18</v>
      </c>
      <c r="AL5" s="151" t="s">
        <v>19</v>
      </c>
      <c r="AM5" s="151" t="s">
        <v>20</v>
      </c>
      <c r="AN5" s="332" t="s">
        <v>18</v>
      </c>
      <c r="AO5" s="332" t="s">
        <v>19</v>
      </c>
      <c r="AP5" s="332" t="s">
        <v>20</v>
      </c>
      <c r="AQ5" s="40"/>
      <c r="AR5" s="36"/>
      <c r="AS5" s="41"/>
      <c r="AT5" s="20"/>
    </row>
    <row r="6" spans="1:46" ht="18.75">
      <c r="A6" s="44" t="s">
        <v>21</v>
      </c>
      <c r="B6" s="490" t="s">
        <v>22</v>
      </c>
      <c r="C6" s="63" t="s">
        <v>23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5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311">
        <f aca="true" t="shared" si="0" ref="AN6:AN67">+D6+G6+J6+M6+P6+S6+V6+Y6+AB6+AE6+AH6+AK6</f>
        <v>0</v>
      </c>
      <c r="AO6" s="311">
        <f>+E6+H6+K6+N6+Q6+T6+W6+Z6+AC6+AF6+AI6+AL6</f>
        <v>0</v>
      </c>
      <c r="AP6" s="311">
        <f>+F6+I6+L6+O6+R6+U6+X6+AA6+AD6+AG6+AJ6+AM6</f>
        <v>0</v>
      </c>
      <c r="AQ6" s="42" t="s">
        <v>23</v>
      </c>
      <c r="AR6" s="490" t="s">
        <v>22</v>
      </c>
      <c r="AS6" s="43" t="s">
        <v>21</v>
      </c>
      <c r="AT6" s="20"/>
    </row>
    <row r="7" spans="1:46" ht="18.75">
      <c r="A7" s="44"/>
      <c r="B7" s="491"/>
      <c r="C7" s="64" t="s">
        <v>24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1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317">
        <f t="shared" si="0"/>
        <v>0</v>
      </c>
      <c r="AO7" s="317">
        <f aca="true" t="shared" si="1" ref="AN7:AO70">+E7+H7+K7+N7+Q7+T7+W7+Z7+AC7+AF7+AI7+AL7</f>
        <v>0</v>
      </c>
      <c r="AP7" s="317">
        <f aca="true" t="shared" si="2" ref="AP7:AP70">+F7+I7+L7+O7+R7+U7+X7+AA7+AD7+AG7+AJ7+AM7</f>
        <v>0</v>
      </c>
      <c r="AQ7" s="201" t="s">
        <v>24</v>
      </c>
      <c r="AR7" s="491"/>
      <c r="AS7" s="43"/>
      <c r="AT7" s="20"/>
    </row>
    <row r="8" spans="1:46" ht="18.75">
      <c r="A8" s="44" t="s">
        <v>25</v>
      </c>
      <c r="B8" s="490" t="s">
        <v>26</v>
      </c>
      <c r="C8" s="63" t="s">
        <v>23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5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311">
        <f t="shared" si="0"/>
        <v>0</v>
      </c>
      <c r="AO8" s="311">
        <f t="shared" si="1"/>
        <v>0</v>
      </c>
      <c r="AP8" s="311">
        <f t="shared" si="2"/>
        <v>0</v>
      </c>
      <c r="AQ8" s="230" t="s">
        <v>23</v>
      </c>
      <c r="AR8" s="490" t="s">
        <v>26</v>
      </c>
      <c r="AS8" s="43" t="s">
        <v>25</v>
      </c>
      <c r="AT8" s="20"/>
    </row>
    <row r="9" spans="1:46" ht="18.75">
      <c r="A9" s="44"/>
      <c r="B9" s="491"/>
      <c r="C9" s="64" t="s">
        <v>24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17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317">
        <f t="shared" si="0"/>
        <v>0</v>
      </c>
      <c r="AO9" s="317">
        <f t="shared" si="1"/>
        <v>0</v>
      </c>
      <c r="AP9" s="317">
        <f t="shared" si="2"/>
        <v>0</v>
      </c>
      <c r="AQ9" s="201" t="s">
        <v>24</v>
      </c>
      <c r="AR9" s="491"/>
      <c r="AS9" s="43"/>
      <c r="AT9" s="20"/>
    </row>
    <row r="10" spans="1:46" ht="18.75">
      <c r="A10" s="44" t="s">
        <v>27</v>
      </c>
      <c r="B10" s="490" t="s">
        <v>28</v>
      </c>
      <c r="C10" s="63" t="s">
        <v>23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5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311">
        <f t="shared" si="0"/>
        <v>0</v>
      </c>
      <c r="AO10" s="311">
        <f t="shared" si="1"/>
        <v>0</v>
      </c>
      <c r="AP10" s="311">
        <f t="shared" si="2"/>
        <v>0</v>
      </c>
      <c r="AQ10" s="42" t="s">
        <v>23</v>
      </c>
      <c r="AR10" s="490" t="s">
        <v>28</v>
      </c>
      <c r="AS10" s="43" t="s">
        <v>27</v>
      </c>
      <c r="AT10" s="20"/>
    </row>
    <row r="11" spans="1:46" ht="18.75">
      <c r="A11" s="48"/>
      <c r="B11" s="491"/>
      <c r="C11" s="64" t="s">
        <v>24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117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317">
        <f t="shared" si="0"/>
        <v>0</v>
      </c>
      <c r="AO11" s="317">
        <f t="shared" si="1"/>
        <v>0</v>
      </c>
      <c r="AP11" s="317">
        <f t="shared" si="2"/>
        <v>0</v>
      </c>
      <c r="AQ11" s="49" t="s">
        <v>24</v>
      </c>
      <c r="AR11" s="491"/>
      <c r="AS11" s="50"/>
      <c r="AT11" s="20"/>
    </row>
    <row r="12" spans="1:46" ht="18.75">
      <c r="A12" s="44"/>
      <c r="B12" s="490" t="s">
        <v>29</v>
      </c>
      <c r="C12" s="63" t="s">
        <v>23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5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311">
        <f t="shared" si="0"/>
        <v>0</v>
      </c>
      <c r="AO12" s="311">
        <f t="shared" si="1"/>
        <v>0</v>
      </c>
      <c r="AP12" s="311">
        <f t="shared" si="2"/>
        <v>0</v>
      </c>
      <c r="AQ12" s="204" t="s">
        <v>23</v>
      </c>
      <c r="AR12" s="490" t="s">
        <v>29</v>
      </c>
      <c r="AS12" s="43"/>
      <c r="AT12" s="20"/>
    </row>
    <row r="13" spans="1:46" ht="18.75">
      <c r="A13" s="44" t="s">
        <v>30</v>
      </c>
      <c r="B13" s="491"/>
      <c r="C13" s="64" t="s">
        <v>24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17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317">
        <f t="shared" si="0"/>
        <v>0</v>
      </c>
      <c r="AO13" s="317">
        <f t="shared" si="1"/>
        <v>0</v>
      </c>
      <c r="AP13" s="317">
        <f t="shared" si="2"/>
        <v>0</v>
      </c>
      <c r="AQ13" s="46" t="s">
        <v>24</v>
      </c>
      <c r="AR13" s="491"/>
      <c r="AS13" s="43" t="s">
        <v>30</v>
      </c>
      <c r="AT13" s="20"/>
    </row>
    <row r="14" spans="1:46" ht="18.75">
      <c r="A14" s="44"/>
      <c r="B14" s="490" t="s">
        <v>31</v>
      </c>
      <c r="C14" s="63" t="s">
        <v>23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5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311">
        <f t="shared" si="0"/>
        <v>0</v>
      </c>
      <c r="AO14" s="311">
        <f t="shared" si="1"/>
        <v>0</v>
      </c>
      <c r="AP14" s="311">
        <f t="shared" si="2"/>
        <v>0</v>
      </c>
      <c r="AQ14" s="203" t="s">
        <v>23</v>
      </c>
      <c r="AR14" s="490" t="s">
        <v>31</v>
      </c>
      <c r="AS14" s="43"/>
      <c r="AT14" s="20"/>
    </row>
    <row r="15" spans="1:46" ht="18.75">
      <c r="A15" s="44" t="s">
        <v>25</v>
      </c>
      <c r="B15" s="491"/>
      <c r="C15" s="64" t="s">
        <v>24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117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317">
        <f t="shared" si="0"/>
        <v>0</v>
      </c>
      <c r="AO15" s="317">
        <f t="shared" si="1"/>
        <v>0</v>
      </c>
      <c r="AP15" s="317">
        <f t="shared" si="2"/>
        <v>0</v>
      </c>
      <c r="AQ15" s="46" t="s">
        <v>24</v>
      </c>
      <c r="AR15" s="491"/>
      <c r="AS15" s="43" t="s">
        <v>25</v>
      </c>
      <c r="AT15" s="20"/>
    </row>
    <row r="16" spans="1:46" ht="18.75">
      <c r="A16" s="44"/>
      <c r="B16" s="490" t="s">
        <v>32</v>
      </c>
      <c r="C16" s="63" t="s">
        <v>23</v>
      </c>
      <c r="D16" s="7">
        <v>29</v>
      </c>
      <c r="E16" s="7">
        <v>30.7461</v>
      </c>
      <c r="F16" s="7">
        <v>17424.268</v>
      </c>
      <c r="G16" s="7">
        <v>30</v>
      </c>
      <c r="H16" s="7">
        <v>22.5468</v>
      </c>
      <c r="I16" s="7">
        <v>15309.98</v>
      </c>
      <c r="J16" s="7">
        <v>8</v>
      </c>
      <c r="K16" s="7">
        <v>4.2566</v>
      </c>
      <c r="L16" s="7">
        <v>2526.383</v>
      </c>
      <c r="M16" s="7">
        <v>1</v>
      </c>
      <c r="N16" s="7"/>
      <c r="O16" s="7"/>
      <c r="P16" s="7">
        <v>42</v>
      </c>
      <c r="Q16" s="7">
        <v>39.0864</v>
      </c>
      <c r="R16" s="7">
        <v>13138.989</v>
      </c>
      <c r="S16" s="7">
        <v>54</v>
      </c>
      <c r="T16" s="7">
        <v>59.0789</v>
      </c>
      <c r="U16" s="7">
        <v>24520.761</v>
      </c>
      <c r="V16" s="7">
        <v>58</v>
      </c>
      <c r="W16" s="7">
        <v>66.9059</v>
      </c>
      <c r="X16" s="75">
        <v>31702.072</v>
      </c>
      <c r="Y16" s="7">
        <v>38</v>
      </c>
      <c r="Z16" s="7">
        <v>27.2265</v>
      </c>
      <c r="AA16" s="7">
        <v>15363.679</v>
      </c>
      <c r="AB16" s="7">
        <v>32</v>
      </c>
      <c r="AC16" s="7">
        <v>31.1304</v>
      </c>
      <c r="AD16" s="7">
        <v>14214.44</v>
      </c>
      <c r="AE16" s="7">
        <v>29</v>
      </c>
      <c r="AF16" s="7">
        <v>31.6557</v>
      </c>
      <c r="AG16" s="7">
        <v>15582.079</v>
      </c>
      <c r="AH16" s="7">
        <v>25</v>
      </c>
      <c r="AI16" s="7">
        <v>29.3662</v>
      </c>
      <c r="AJ16" s="7">
        <v>11256.369</v>
      </c>
      <c r="AK16" s="7">
        <v>33</v>
      </c>
      <c r="AL16" s="7">
        <v>39.3962</v>
      </c>
      <c r="AM16" s="7">
        <v>24613.758</v>
      </c>
      <c r="AN16" s="311">
        <f t="shared" si="0"/>
        <v>379</v>
      </c>
      <c r="AO16" s="311">
        <f t="shared" si="1"/>
        <v>381.39570000000003</v>
      </c>
      <c r="AP16" s="311">
        <f t="shared" si="2"/>
        <v>185652.778</v>
      </c>
      <c r="AQ16" s="203" t="s">
        <v>23</v>
      </c>
      <c r="AR16" s="490" t="s">
        <v>32</v>
      </c>
      <c r="AS16" s="43"/>
      <c r="AT16" s="20"/>
    </row>
    <row r="17" spans="1:46" ht="18.75">
      <c r="A17" s="44" t="s">
        <v>27</v>
      </c>
      <c r="B17" s="491"/>
      <c r="C17" s="64" t="s">
        <v>24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117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317">
        <f t="shared" si="0"/>
        <v>0</v>
      </c>
      <c r="AO17" s="317">
        <f t="shared" si="1"/>
        <v>0</v>
      </c>
      <c r="AP17" s="317">
        <f t="shared" si="2"/>
        <v>0</v>
      </c>
      <c r="AQ17" s="46" t="s">
        <v>24</v>
      </c>
      <c r="AR17" s="491"/>
      <c r="AS17" s="43" t="s">
        <v>27</v>
      </c>
      <c r="AT17" s="20"/>
    </row>
    <row r="18" spans="1:46" ht="18.75">
      <c r="A18" s="44"/>
      <c r="B18" s="490" t="s">
        <v>33</v>
      </c>
      <c r="C18" s="63" t="s">
        <v>23</v>
      </c>
      <c r="D18" s="7">
        <v>26</v>
      </c>
      <c r="E18" s="7">
        <v>1.3535</v>
      </c>
      <c r="F18" s="7">
        <v>1501.678</v>
      </c>
      <c r="G18" s="7">
        <v>43</v>
      </c>
      <c r="H18" s="7">
        <v>2.4918</v>
      </c>
      <c r="I18" s="7">
        <v>2472.721</v>
      </c>
      <c r="J18" s="7">
        <v>41</v>
      </c>
      <c r="K18" s="7">
        <v>2.5005</v>
      </c>
      <c r="L18" s="7">
        <v>1346.527</v>
      </c>
      <c r="M18" s="7">
        <v>13</v>
      </c>
      <c r="N18" s="7">
        <v>0.9898</v>
      </c>
      <c r="O18" s="7">
        <v>519.865</v>
      </c>
      <c r="P18" s="7">
        <v>27</v>
      </c>
      <c r="Q18" s="7">
        <v>1.3093</v>
      </c>
      <c r="R18" s="7">
        <v>2461.893</v>
      </c>
      <c r="S18" s="7">
        <v>29</v>
      </c>
      <c r="T18" s="7">
        <v>1.3957</v>
      </c>
      <c r="U18" s="7">
        <v>2027.815</v>
      </c>
      <c r="V18" s="7"/>
      <c r="W18" s="7"/>
      <c r="X18" s="75"/>
      <c r="Y18" s="7">
        <v>7</v>
      </c>
      <c r="Z18" s="7">
        <v>1.215</v>
      </c>
      <c r="AA18" s="7">
        <v>508.68</v>
      </c>
      <c r="AB18" s="7">
        <v>24</v>
      </c>
      <c r="AC18" s="7">
        <v>4.5228</v>
      </c>
      <c r="AD18" s="7">
        <v>2527.23</v>
      </c>
      <c r="AE18" s="7">
        <v>37</v>
      </c>
      <c r="AF18" s="7">
        <v>8.0632</v>
      </c>
      <c r="AG18" s="7">
        <v>3903.667</v>
      </c>
      <c r="AH18" s="7">
        <v>29</v>
      </c>
      <c r="AI18" s="7">
        <v>3.6521</v>
      </c>
      <c r="AJ18" s="7">
        <v>3116.106</v>
      </c>
      <c r="AK18" s="7">
        <v>48</v>
      </c>
      <c r="AL18" s="7">
        <v>5.437</v>
      </c>
      <c r="AM18" s="7">
        <v>3991.552</v>
      </c>
      <c r="AN18" s="311">
        <f t="shared" si="0"/>
        <v>324</v>
      </c>
      <c r="AO18" s="311">
        <f t="shared" si="1"/>
        <v>32.9307</v>
      </c>
      <c r="AP18" s="311">
        <f t="shared" si="2"/>
        <v>24377.734</v>
      </c>
      <c r="AQ18" s="203" t="s">
        <v>23</v>
      </c>
      <c r="AR18" s="490" t="s">
        <v>33</v>
      </c>
      <c r="AS18" s="43"/>
      <c r="AT18" s="20"/>
    </row>
    <row r="19" spans="1:46" ht="18.75">
      <c r="A19" s="48"/>
      <c r="B19" s="491"/>
      <c r="C19" s="64" t="s">
        <v>24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17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317">
        <f t="shared" si="0"/>
        <v>0</v>
      </c>
      <c r="AO19" s="317">
        <f t="shared" si="1"/>
        <v>0</v>
      </c>
      <c r="AP19" s="317">
        <f t="shared" si="2"/>
        <v>0</v>
      </c>
      <c r="AQ19" s="49" t="s">
        <v>24</v>
      </c>
      <c r="AR19" s="491"/>
      <c r="AS19" s="50"/>
      <c r="AT19" s="20"/>
    </row>
    <row r="20" spans="1:46" ht="18.75">
      <c r="A20" s="44" t="s">
        <v>34</v>
      </c>
      <c r="B20" s="490" t="s">
        <v>35</v>
      </c>
      <c r="C20" s="63" t="s">
        <v>23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5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311">
        <f t="shared" si="0"/>
        <v>0</v>
      </c>
      <c r="AO20" s="311">
        <f t="shared" si="1"/>
        <v>0</v>
      </c>
      <c r="AP20" s="311">
        <f t="shared" si="2"/>
        <v>0</v>
      </c>
      <c r="AQ20" s="204" t="s">
        <v>23</v>
      </c>
      <c r="AR20" s="490" t="s">
        <v>35</v>
      </c>
      <c r="AS20" s="43" t="s">
        <v>34</v>
      </c>
      <c r="AT20" s="20"/>
    </row>
    <row r="21" spans="1:46" ht="18.75">
      <c r="A21" s="44" t="s">
        <v>25</v>
      </c>
      <c r="B21" s="491"/>
      <c r="C21" s="64" t="s">
        <v>24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17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317">
        <f t="shared" si="0"/>
        <v>0</v>
      </c>
      <c r="AO21" s="317">
        <f t="shared" si="1"/>
        <v>0</v>
      </c>
      <c r="AP21" s="317">
        <f t="shared" si="2"/>
        <v>0</v>
      </c>
      <c r="AQ21" s="46" t="s">
        <v>24</v>
      </c>
      <c r="AR21" s="491"/>
      <c r="AS21" s="43" t="s">
        <v>25</v>
      </c>
      <c r="AT21" s="20"/>
    </row>
    <row r="22" spans="1:46" ht="18.75">
      <c r="A22" s="44" t="s">
        <v>27</v>
      </c>
      <c r="B22" s="490" t="s">
        <v>36</v>
      </c>
      <c r="C22" s="63" t="s">
        <v>23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5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311">
        <f t="shared" si="0"/>
        <v>0</v>
      </c>
      <c r="AO22" s="311">
        <f t="shared" si="1"/>
        <v>0</v>
      </c>
      <c r="AP22" s="311">
        <f t="shared" si="2"/>
        <v>0</v>
      </c>
      <c r="AQ22" s="203" t="s">
        <v>23</v>
      </c>
      <c r="AR22" s="490" t="s">
        <v>36</v>
      </c>
      <c r="AS22" s="43" t="s">
        <v>27</v>
      </c>
      <c r="AT22" s="20"/>
    </row>
    <row r="23" spans="1:46" ht="18.75">
      <c r="A23" s="48"/>
      <c r="B23" s="491"/>
      <c r="C23" s="64" t="s">
        <v>24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17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317">
        <f t="shared" si="0"/>
        <v>0</v>
      </c>
      <c r="AO23" s="317">
        <f t="shared" si="1"/>
        <v>0</v>
      </c>
      <c r="AP23" s="317">
        <f t="shared" si="2"/>
        <v>0</v>
      </c>
      <c r="AQ23" s="49" t="s">
        <v>24</v>
      </c>
      <c r="AR23" s="491"/>
      <c r="AS23" s="50"/>
      <c r="AT23" s="20"/>
    </row>
    <row r="24" spans="1:46" ht="18.75">
      <c r="A24" s="44"/>
      <c r="B24" s="490" t="s">
        <v>37</v>
      </c>
      <c r="C24" s="63" t="s">
        <v>23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5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311">
        <f t="shared" si="0"/>
        <v>0</v>
      </c>
      <c r="AO24" s="311">
        <f t="shared" si="1"/>
        <v>0</v>
      </c>
      <c r="AP24" s="311">
        <f t="shared" si="2"/>
        <v>0</v>
      </c>
      <c r="AQ24" s="204" t="s">
        <v>23</v>
      </c>
      <c r="AR24" s="490" t="s">
        <v>37</v>
      </c>
      <c r="AS24" s="43"/>
      <c r="AT24" s="20"/>
    </row>
    <row r="25" spans="1:46" ht="18.75">
      <c r="A25" s="44" t="s">
        <v>38</v>
      </c>
      <c r="B25" s="491"/>
      <c r="C25" s="64" t="s">
        <v>24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117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317">
        <f t="shared" si="0"/>
        <v>0</v>
      </c>
      <c r="AO25" s="317">
        <f t="shared" si="1"/>
        <v>0</v>
      </c>
      <c r="AP25" s="317">
        <f t="shared" si="2"/>
        <v>0</v>
      </c>
      <c r="AQ25" s="46" t="s">
        <v>24</v>
      </c>
      <c r="AR25" s="491"/>
      <c r="AS25" s="43" t="s">
        <v>38</v>
      </c>
      <c r="AT25" s="20"/>
    </row>
    <row r="26" spans="1:46" ht="18.75">
      <c r="A26" s="44"/>
      <c r="B26" s="490" t="s">
        <v>39</v>
      </c>
      <c r="C26" s="63" t="s">
        <v>23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5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311">
        <f t="shared" si="0"/>
        <v>0</v>
      </c>
      <c r="AO26" s="311">
        <f t="shared" si="1"/>
        <v>0</v>
      </c>
      <c r="AP26" s="311">
        <f t="shared" si="2"/>
        <v>0</v>
      </c>
      <c r="AQ26" s="203" t="s">
        <v>23</v>
      </c>
      <c r="AR26" s="490" t="s">
        <v>39</v>
      </c>
      <c r="AS26" s="43"/>
      <c r="AT26" s="20"/>
    </row>
    <row r="27" spans="1:46" ht="18.75">
      <c r="A27" s="44" t="s">
        <v>25</v>
      </c>
      <c r="B27" s="491"/>
      <c r="C27" s="64" t="s">
        <v>24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117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317">
        <f t="shared" si="0"/>
        <v>0</v>
      </c>
      <c r="AO27" s="317">
        <f t="shared" si="1"/>
        <v>0</v>
      </c>
      <c r="AP27" s="317">
        <f t="shared" si="2"/>
        <v>0</v>
      </c>
      <c r="AQ27" s="46" t="s">
        <v>24</v>
      </c>
      <c r="AR27" s="491"/>
      <c r="AS27" s="43" t="s">
        <v>25</v>
      </c>
      <c r="AT27" s="20"/>
    </row>
    <row r="28" spans="1:46" ht="18.75">
      <c r="A28" s="44"/>
      <c r="B28" s="490" t="s">
        <v>40</v>
      </c>
      <c r="C28" s="63" t="s">
        <v>23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5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311">
        <f t="shared" si="0"/>
        <v>0</v>
      </c>
      <c r="AO28" s="311">
        <f t="shared" si="1"/>
        <v>0</v>
      </c>
      <c r="AP28" s="311">
        <f t="shared" si="2"/>
        <v>0</v>
      </c>
      <c r="AQ28" s="203" t="s">
        <v>23</v>
      </c>
      <c r="AR28" s="490" t="s">
        <v>40</v>
      </c>
      <c r="AS28" s="43"/>
      <c r="AT28" s="20"/>
    </row>
    <row r="29" spans="1:46" ht="18.75">
      <c r="A29" s="44" t="s">
        <v>27</v>
      </c>
      <c r="B29" s="491"/>
      <c r="C29" s="64" t="s">
        <v>24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17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317">
        <f t="shared" si="0"/>
        <v>0</v>
      </c>
      <c r="AO29" s="317">
        <f t="shared" si="1"/>
        <v>0</v>
      </c>
      <c r="AP29" s="317">
        <f t="shared" si="2"/>
        <v>0</v>
      </c>
      <c r="AQ29" s="46" t="s">
        <v>24</v>
      </c>
      <c r="AR29" s="491"/>
      <c r="AS29" s="43" t="s">
        <v>27</v>
      </c>
      <c r="AT29" s="20"/>
    </row>
    <row r="30" spans="1:46" ht="18.75">
      <c r="A30" s="44"/>
      <c r="B30" s="490" t="s">
        <v>41</v>
      </c>
      <c r="C30" s="63" t="s">
        <v>23</v>
      </c>
      <c r="D30" s="7">
        <v>81</v>
      </c>
      <c r="E30" s="7">
        <v>31.5285</v>
      </c>
      <c r="F30" s="7">
        <v>18160.595</v>
      </c>
      <c r="G30" s="7">
        <v>141</v>
      </c>
      <c r="H30" s="7">
        <v>48.3455</v>
      </c>
      <c r="I30" s="7">
        <v>23820.313</v>
      </c>
      <c r="J30" s="7">
        <v>165</v>
      </c>
      <c r="K30" s="7">
        <v>29.5932</v>
      </c>
      <c r="L30" s="7">
        <v>25653.787</v>
      </c>
      <c r="M30" s="7">
        <v>153</v>
      </c>
      <c r="N30" s="7">
        <v>36.1459</v>
      </c>
      <c r="O30" s="7">
        <v>28717.675</v>
      </c>
      <c r="P30" s="7">
        <v>191</v>
      </c>
      <c r="Q30" s="7">
        <v>88.5324</v>
      </c>
      <c r="R30" s="7">
        <v>47022.835</v>
      </c>
      <c r="S30" s="7">
        <v>198</v>
      </c>
      <c r="T30" s="7">
        <v>59.7033</v>
      </c>
      <c r="U30" s="7">
        <v>42184.28</v>
      </c>
      <c r="V30" s="7">
        <v>185</v>
      </c>
      <c r="W30" s="7">
        <v>50.972</v>
      </c>
      <c r="X30" s="75">
        <v>38890.942</v>
      </c>
      <c r="Y30" s="7">
        <v>189</v>
      </c>
      <c r="Z30" s="7">
        <v>36.1574</v>
      </c>
      <c r="AA30" s="7">
        <v>39954.404</v>
      </c>
      <c r="AB30" s="7">
        <v>145</v>
      </c>
      <c r="AC30" s="7">
        <v>28.7155</v>
      </c>
      <c r="AD30" s="7">
        <v>18039.611</v>
      </c>
      <c r="AE30" s="7">
        <v>112</v>
      </c>
      <c r="AF30" s="7">
        <v>22.4381</v>
      </c>
      <c r="AG30" s="7">
        <v>17066.904</v>
      </c>
      <c r="AH30" s="7">
        <v>154</v>
      </c>
      <c r="AI30" s="7">
        <v>31.3553</v>
      </c>
      <c r="AJ30" s="7">
        <v>28007.051</v>
      </c>
      <c r="AK30" s="7">
        <v>144</v>
      </c>
      <c r="AL30" s="7">
        <v>26.3561</v>
      </c>
      <c r="AM30" s="7">
        <v>26766.15</v>
      </c>
      <c r="AN30" s="311">
        <f t="shared" si="0"/>
        <v>1858</v>
      </c>
      <c r="AO30" s="311">
        <f t="shared" si="1"/>
        <v>489.8432</v>
      </c>
      <c r="AP30" s="311">
        <f t="shared" si="2"/>
        <v>354284.54699999996</v>
      </c>
      <c r="AQ30" s="203" t="s">
        <v>23</v>
      </c>
      <c r="AR30" s="490" t="s">
        <v>41</v>
      </c>
      <c r="AS30" s="51"/>
      <c r="AT30" s="20"/>
    </row>
    <row r="31" spans="1:46" ht="18.75">
      <c r="A31" s="48"/>
      <c r="B31" s="491"/>
      <c r="C31" s="64" t="s">
        <v>24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117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317">
        <f t="shared" si="0"/>
        <v>0</v>
      </c>
      <c r="AO31" s="317">
        <f t="shared" si="1"/>
        <v>0</v>
      </c>
      <c r="AP31" s="317">
        <f t="shared" si="2"/>
        <v>0</v>
      </c>
      <c r="AQ31" s="49" t="s">
        <v>24</v>
      </c>
      <c r="AR31" s="491"/>
      <c r="AS31" s="50"/>
      <c r="AT31" s="20"/>
    </row>
    <row r="32" spans="1:46" ht="18.75">
      <c r="A32" s="44" t="s">
        <v>42</v>
      </c>
      <c r="B32" s="490" t="s">
        <v>43</v>
      </c>
      <c r="C32" s="63" t="s">
        <v>23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5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11">
        <f t="shared" si="0"/>
        <v>0</v>
      </c>
      <c r="AO32" s="311">
        <f t="shared" si="1"/>
        <v>0</v>
      </c>
      <c r="AP32" s="311">
        <f t="shared" si="2"/>
        <v>0</v>
      </c>
      <c r="AQ32" s="204" t="s">
        <v>23</v>
      </c>
      <c r="AR32" s="490" t="s">
        <v>43</v>
      </c>
      <c r="AS32" s="43" t="s">
        <v>42</v>
      </c>
      <c r="AT32" s="20"/>
    </row>
    <row r="33" spans="1:46" ht="18.75">
      <c r="A33" s="44" t="s">
        <v>44</v>
      </c>
      <c r="B33" s="491"/>
      <c r="C33" s="64" t="s">
        <v>24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117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317">
        <f t="shared" si="0"/>
        <v>0</v>
      </c>
      <c r="AO33" s="317">
        <f t="shared" si="1"/>
        <v>0</v>
      </c>
      <c r="AP33" s="317">
        <f t="shared" si="2"/>
        <v>0</v>
      </c>
      <c r="AQ33" s="46" t="s">
        <v>24</v>
      </c>
      <c r="AR33" s="491"/>
      <c r="AS33" s="43" t="s">
        <v>44</v>
      </c>
      <c r="AT33" s="20"/>
    </row>
    <row r="34" spans="1:46" ht="18.75">
      <c r="A34" s="44" t="s">
        <v>25</v>
      </c>
      <c r="B34" s="490" t="s">
        <v>45</v>
      </c>
      <c r="C34" s="63" t="s">
        <v>23</v>
      </c>
      <c r="D34" s="7">
        <v>3</v>
      </c>
      <c r="E34" s="7">
        <v>0.4354</v>
      </c>
      <c r="F34" s="7">
        <v>189.097</v>
      </c>
      <c r="G34" s="7"/>
      <c r="H34" s="7"/>
      <c r="I34" s="7"/>
      <c r="J34" s="7">
        <v>4</v>
      </c>
      <c r="K34" s="7">
        <v>0.8997</v>
      </c>
      <c r="L34" s="7">
        <v>355.588</v>
      </c>
      <c r="M34" s="7">
        <v>26</v>
      </c>
      <c r="N34" s="7">
        <v>6.7142</v>
      </c>
      <c r="O34" s="7">
        <v>2655.615</v>
      </c>
      <c r="P34" s="7">
        <v>50</v>
      </c>
      <c r="Q34" s="7">
        <v>33.178</v>
      </c>
      <c r="R34" s="7">
        <v>7056.324</v>
      </c>
      <c r="S34" s="7">
        <v>68</v>
      </c>
      <c r="T34" s="7">
        <v>34.869</v>
      </c>
      <c r="U34" s="7">
        <v>12944.501</v>
      </c>
      <c r="V34" s="7">
        <v>24</v>
      </c>
      <c r="W34" s="7">
        <v>4.4329</v>
      </c>
      <c r="X34" s="75">
        <v>2307.5</v>
      </c>
      <c r="Y34" s="7">
        <v>6</v>
      </c>
      <c r="Z34" s="7">
        <v>0.6614</v>
      </c>
      <c r="AA34" s="7">
        <v>293.788</v>
      </c>
      <c r="AB34" s="7">
        <v>7</v>
      </c>
      <c r="AC34" s="7">
        <v>1.2718</v>
      </c>
      <c r="AD34" s="7">
        <v>778.245</v>
      </c>
      <c r="AE34" s="7">
        <v>102</v>
      </c>
      <c r="AF34" s="7">
        <v>67.1149</v>
      </c>
      <c r="AG34" s="7">
        <v>56792.536</v>
      </c>
      <c r="AH34" s="7">
        <v>85</v>
      </c>
      <c r="AI34" s="7">
        <v>49.8062</v>
      </c>
      <c r="AJ34" s="7">
        <v>36230.168</v>
      </c>
      <c r="AK34" s="7">
        <v>16</v>
      </c>
      <c r="AL34" s="7">
        <v>2.0473</v>
      </c>
      <c r="AM34" s="7">
        <v>1138.988</v>
      </c>
      <c r="AN34" s="311">
        <f t="shared" si="0"/>
        <v>391</v>
      </c>
      <c r="AO34" s="311">
        <f t="shared" si="1"/>
        <v>201.4308</v>
      </c>
      <c r="AP34" s="311">
        <f t="shared" si="2"/>
        <v>120742.34999999999</v>
      </c>
      <c r="AQ34" s="203" t="s">
        <v>23</v>
      </c>
      <c r="AR34" s="490" t="s">
        <v>45</v>
      </c>
      <c r="AS34" s="43" t="s">
        <v>25</v>
      </c>
      <c r="AT34" s="20"/>
    </row>
    <row r="35" spans="1:46" ht="18.75">
      <c r="A35" s="48" t="s">
        <v>27</v>
      </c>
      <c r="B35" s="491"/>
      <c r="C35" s="64" t="s">
        <v>24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117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317">
        <f t="shared" si="0"/>
        <v>0</v>
      </c>
      <c r="AO35" s="317">
        <f t="shared" si="1"/>
        <v>0</v>
      </c>
      <c r="AP35" s="317">
        <f t="shared" si="2"/>
        <v>0</v>
      </c>
      <c r="AQ35" s="49" t="s">
        <v>24</v>
      </c>
      <c r="AR35" s="491"/>
      <c r="AS35" s="50" t="s">
        <v>27</v>
      </c>
      <c r="AT35" s="20"/>
    </row>
    <row r="36" spans="1:46" ht="18.75">
      <c r="A36" s="44" t="s">
        <v>46</v>
      </c>
      <c r="B36" s="490" t="s">
        <v>47</v>
      </c>
      <c r="C36" s="63" t="s">
        <v>23</v>
      </c>
      <c r="D36" s="7"/>
      <c r="E36" s="7"/>
      <c r="F36" s="7"/>
      <c r="G36" s="7"/>
      <c r="H36" s="7"/>
      <c r="I36" s="7"/>
      <c r="J36" s="7"/>
      <c r="K36" s="7"/>
      <c r="L36" s="113"/>
      <c r="M36" s="96"/>
      <c r="N36" s="7"/>
      <c r="O36" s="7"/>
      <c r="P36" s="7"/>
      <c r="Q36" s="7"/>
      <c r="R36" s="7"/>
      <c r="S36" s="7"/>
      <c r="T36" s="7"/>
      <c r="U36" s="7"/>
      <c r="V36" s="7"/>
      <c r="W36" s="7"/>
      <c r="X36" s="75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311">
        <f t="shared" si="0"/>
        <v>0</v>
      </c>
      <c r="AO36" s="311">
        <f t="shared" si="1"/>
        <v>0</v>
      </c>
      <c r="AP36" s="311">
        <f t="shared" si="2"/>
        <v>0</v>
      </c>
      <c r="AQ36" s="204" t="s">
        <v>23</v>
      </c>
      <c r="AR36" s="490" t="s">
        <v>47</v>
      </c>
      <c r="AS36" s="43" t="s">
        <v>46</v>
      </c>
      <c r="AT36" s="20"/>
    </row>
    <row r="37" spans="1:46" ht="18.75">
      <c r="A37" s="44" t="s">
        <v>25</v>
      </c>
      <c r="B37" s="491"/>
      <c r="C37" s="64" t="s">
        <v>24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117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317">
        <f t="shared" si="0"/>
        <v>0</v>
      </c>
      <c r="AO37" s="317">
        <f t="shared" si="1"/>
        <v>0</v>
      </c>
      <c r="AP37" s="317">
        <f t="shared" si="2"/>
        <v>0</v>
      </c>
      <c r="AQ37" s="46" t="s">
        <v>24</v>
      </c>
      <c r="AR37" s="491"/>
      <c r="AS37" s="43" t="s">
        <v>25</v>
      </c>
      <c r="AT37" s="20"/>
    </row>
    <row r="38" spans="1:46" ht="18.75">
      <c r="A38" s="44" t="s">
        <v>27</v>
      </c>
      <c r="B38" s="490" t="s">
        <v>48</v>
      </c>
      <c r="C38" s="63" t="s">
        <v>23</v>
      </c>
      <c r="D38" s="7"/>
      <c r="E38" s="7"/>
      <c r="F38" s="7"/>
      <c r="G38" s="7"/>
      <c r="H38" s="7"/>
      <c r="I38" s="7"/>
      <c r="J38" s="7"/>
      <c r="K38" s="7"/>
      <c r="L38" s="7"/>
      <c r="M38" s="7">
        <v>13</v>
      </c>
      <c r="N38" s="7">
        <v>10.4282</v>
      </c>
      <c r="O38" s="7">
        <v>5534.146</v>
      </c>
      <c r="P38" s="7">
        <v>6</v>
      </c>
      <c r="Q38" s="7">
        <v>4.72</v>
      </c>
      <c r="R38" s="7">
        <v>1854.543</v>
      </c>
      <c r="S38" s="7"/>
      <c r="T38" s="7"/>
      <c r="U38" s="7"/>
      <c r="V38" s="7"/>
      <c r="W38" s="7"/>
      <c r="X38" s="75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311">
        <f t="shared" si="0"/>
        <v>19</v>
      </c>
      <c r="AO38" s="311">
        <f t="shared" si="1"/>
        <v>15.1482</v>
      </c>
      <c r="AP38" s="311">
        <f t="shared" si="2"/>
        <v>7388.688999999999</v>
      </c>
      <c r="AQ38" s="203" t="s">
        <v>23</v>
      </c>
      <c r="AR38" s="490" t="s">
        <v>48</v>
      </c>
      <c r="AS38" s="43" t="s">
        <v>27</v>
      </c>
      <c r="AT38" s="20"/>
    </row>
    <row r="39" spans="1:46" ht="18.75">
      <c r="A39" s="48" t="s">
        <v>49</v>
      </c>
      <c r="B39" s="491"/>
      <c r="C39" s="64" t="s">
        <v>24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117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317">
        <f t="shared" si="0"/>
        <v>0</v>
      </c>
      <c r="AO39" s="317">
        <f t="shared" si="1"/>
        <v>0</v>
      </c>
      <c r="AP39" s="317">
        <f t="shared" si="2"/>
        <v>0</v>
      </c>
      <c r="AQ39" s="49" t="s">
        <v>24</v>
      </c>
      <c r="AR39" s="491"/>
      <c r="AS39" s="50" t="s">
        <v>49</v>
      </c>
      <c r="AT39" s="20"/>
    </row>
    <row r="40" spans="1:46" ht="18.75">
      <c r="A40" s="44"/>
      <c r="B40" s="490" t="s">
        <v>50</v>
      </c>
      <c r="C40" s="63" t="s">
        <v>23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5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311">
        <f t="shared" si="0"/>
        <v>0</v>
      </c>
      <c r="AO40" s="311">
        <f t="shared" si="1"/>
        <v>0</v>
      </c>
      <c r="AP40" s="311">
        <f t="shared" si="2"/>
        <v>0</v>
      </c>
      <c r="AQ40" s="204" t="s">
        <v>23</v>
      </c>
      <c r="AR40" s="490" t="s">
        <v>50</v>
      </c>
      <c r="AS40" s="43"/>
      <c r="AT40" s="20"/>
    </row>
    <row r="41" spans="1:46" ht="18.75">
      <c r="A41" s="44" t="s">
        <v>51</v>
      </c>
      <c r="B41" s="491"/>
      <c r="C41" s="64" t="s">
        <v>24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117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317">
        <f t="shared" si="0"/>
        <v>0</v>
      </c>
      <c r="AO41" s="317">
        <f t="shared" si="1"/>
        <v>0</v>
      </c>
      <c r="AP41" s="317">
        <f t="shared" si="2"/>
        <v>0</v>
      </c>
      <c r="AQ41" s="46" t="s">
        <v>24</v>
      </c>
      <c r="AR41" s="491"/>
      <c r="AS41" s="43" t="s">
        <v>51</v>
      </c>
      <c r="AT41" s="20"/>
    </row>
    <row r="42" spans="1:46" ht="18.75">
      <c r="A42" s="44"/>
      <c r="B42" s="490" t="s">
        <v>52</v>
      </c>
      <c r="C42" s="63" t="s">
        <v>23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5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311">
        <f t="shared" si="0"/>
        <v>0</v>
      </c>
      <c r="AO42" s="311">
        <f t="shared" si="1"/>
        <v>0</v>
      </c>
      <c r="AP42" s="311">
        <f t="shared" si="2"/>
        <v>0</v>
      </c>
      <c r="AQ42" s="203" t="s">
        <v>23</v>
      </c>
      <c r="AR42" s="490" t="s">
        <v>52</v>
      </c>
      <c r="AS42" s="43"/>
      <c r="AT42" s="20"/>
    </row>
    <row r="43" spans="1:46" ht="18.75">
      <c r="A43" s="44" t="s">
        <v>53</v>
      </c>
      <c r="B43" s="491"/>
      <c r="C43" s="64" t="s">
        <v>24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117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317">
        <f t="shared" si="0"/>
        <v>0</v>
      </c>
      <c r="AO43" s="317">
        <f t="shared" si="1"/>
        <v>0</v>
      </c>
      <c r="AP43" s="317">
        <f t="shared" si="2"/>
        <v>0</v>
      </c>
      <c r="AQ43" s="42" t="s">
        <v>24</v>
      </c>
      <c r="AR43" s="491"/>
      <c r="AS43" s="43" t="s">
        <v>53</v>
      </c>
      <c r="AT43" s="20"/>
    </row>
    <row r="44" spans="1:46" ht="18.75">
      <c r="A44" s="44"/>
      <c r="B44" s="490" t="s">
        <v>54</v>
      </c>
      <c r="C44" s="63" t="s">
        <v>23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5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311">
        <f t="shared" si="0"/>
        <v>0</v>
      </c>
      <c r="AO44" s="311">
        <f t="shared" si="1"/>
        <v>0</v>
      </c>
      <c r="AP44" s="311">
        <f t="shared" si="2"/>
        <v>0</v>
      </c>
      <c r="AQ44" s="203" t="s">
        <v>23</v>
      </c>
      <c r="AR44" s="490" t="s">
        <v>54</v>
      </c>
      <c r="AS44" s="43"/>
      <c r="AT44" s="20"/>
    </row>
    <row r="45" spans="1:46" ht="18.75">
      <c r="A45" s="44" t="s">
        <v>27</v>
      </c>
      <c r="B45" s="491"/>
      <c r="C45" s="64" t="s">
        <v>24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117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317">
        <f t="shared" si="0"/>
        <v>0</v>
      </c>
      <c r="AO45" s="317">
        <f t="shared" si="1"/>
        <v>0</v>
      </c>
      <c r="AP45" s="317">
        <f t="shared" si="2"/>
        <v>0</v>
      </c>
      <c r="AQ45" s="46" t="s">
        <v>24</v>
      </c>
      <c r="AR45" s="491"/>
      <c r="AS45" s="52" t="s">
        <v>27</v>
      </c>
      <c r="AT45" s="20"/>
    </row>
    <row r="46" spans="1:46" ht="18.75">
      <c r="A46" s="44"/>
      <c r="B46" s="490" t="s">
        <v>55</v>
      </c>
      <c r="C46" s="63" t="s">
        <v>23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5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311">
        <f t="shared" si="0"/>
        <v>0</v>
      </c>
      <c r="AO46" s="311">
        <f t="shared" si="1"/>
        <v>0</v>
      </c>
      <c r="AP46" s="311">
        <f t="shared" si="2"/>
        <v>0</v>
      </c>
      <c r="AQ46" s="203" t="s">
        <v>23</v>
      </c>
      <c r="AR46" s="490" t="s">
        <v>55</v>
      </c>
      <c r="AS46" s="52"/>
      <c r="AT46" s="20"/>
    </row>
    <row r="47" spans="1:46" ht="18.75">
      <c r="A47" s="48"/>
      <c r="B47" s="491"/>
      <c r="C47" s="64" t="s">
        <v>24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117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317">
        <f t="shared" si="0"/>
        <v>0</v>
      </c>
      <c r="AO47" s="317">
        <f t="shared" si="1"/>
        <v>0</v>
      </c>
      <c r="AP47" s="317">
        <f t="shared" si="2"/>
        <v>0</v>
      </c>
      <c r="AQ47" s="49" t="s">
        <v>24</v>
      </c>
      <c r="AR47" s="491"/>
      <c r="AS47" s="53"/>
      <c r="AT47" s="20"/>
    </row>
    <row r="48" spans="1:46" ht="18.75">
      <c r="A48" s="44"/>
      <c r="B48" s="490" t="s">
        <v>56</v>
      </c>
      <c r="C48" s="63" t="s">
        <v>23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5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311">
        <f t="shared" si="0"/>
        <v>0</v>
      </c>
      <c r="AO48" s="311">
        <f t="shared" si="1"/>
        <v>0</v>
      </c>
      <c r="AP48" s="311">
        <f t="shared" si="2"/>
        <v>0</v>
      </c>
      <c r="AQ48" s="204" t="s">
        <v>23</v>
      </c>
      <c r="AR48" s="490" t="s">
        <v>56</v>
      </c>
      <c r="AS48" s="52"/>
      <c r="AT48" s="20"/>
    </row>
    <row r="49" spans="1:46" ht="18.75">
      <c r="A49" s="44" t="s">
        <v>57</v>
      </c>
      <c r="B49" s="491"/>
      <c r="C49" s="64" t="s">
        <v>24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117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317">
        <f t="shared" si="0"/>
        <v>0</v>
      </c>
      <c r="AO49" s="317">
        <f t="shared" si="1"/>
        <v>0</v>
      </c>
      <c r="AP49" s="317">
        <f t="shared" si="2"/>
        <v>0</v>
      </c>
      <c r="AQ49" s="46" t="s">
        <v>24</v>
      </c>
      <c r="AR49" s="491"/>
      <c r="AS49" s="52" t="s">
        <v>57</v>
      </c>
      <c r="AT49" s="20"/>
    </row>
    <row r="50" spans="1:46" ht="18.75">
      <c r="A50" s="44"/>
      <c r="B50" s="490" t="s">
        <v>58</v>
      </c>
      <c r="C50" s="63" t="s">
        <v>23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5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311">
        <f t="shared" si="0"/>
        <v>0</v>
      </c>
      <c r="AO50" s="311">
        <f t="shared" si="1"/>
        <v>0</v>
      </c>
      <c r="AP50" s="311">
        <f t="shared" si="2"/>
        <v>0</v>
      </c>
      <c r="AQ50" s="203" t="s">
        <v>23</v>
      </c>
      <c r="AR50" s="490" t="s">
        <v>58</v>
      </c>
      <c r="AS50" s="51"/>
      <c r="AT50" s="20"/>
    </row>
    <row r="51" spans="1:46" ht="18.75">
      <c r="A51" s="44"/>
      <c r="B51" s="491"/>
      <c r="C51" s="64" t="s">
        <v>24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117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317">
        <f t="shared" si="0"/>
        <v>0</v>
      </c>
      <c r="AO51" s="317">
        <f t="shared" si="1"/>
        <v>0</v>
      </c>
      <c r="AP51" s="317">
        <f t="shared" si="2"/>
        <v>0</v>
      </c>
      <c r="AQ51" s="46" t="s">
        <v>24</v>
      </c>
      <c r="AR51" s="491"/>
      <c r="AS51" s="52"/>
      <c r="AT51" s="20"/>
    </row>
    <row r="52" spans="1:46" ht="18.75">
      <c r="A52" s="44"/>
      <c r="B52" s="490" t="s">
        <v>59</v>
      </c>
      <c r="C52" s="63" t="s">
        <v>23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5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311">
        <f t="shared" si="0"/>
        <v>0</v>
      </c>
      <c r="AO52" s="311">
        <f t="shared" si="1"/>
        <v>0</v>
      </c>
      <c r="AP52" s="311">
        <f t="shared" si="2"/>
        <v>0</v>
      </c>
      <c r="AQ52" s="203" t="s">
        <v>23</v>
      </c>
      <c r="AR52" s="490" t="s">
        <v>59</v>
      </c>
      <c r="AS52" s="52"/>
      <c r="AT52" s="20"/>
    </row>
    <row r="53" spans="1:46" ht="18.75">
      <c r="A53" s="44" t="s">
        <v>27</v>
      </c>
      <c r="B53" s="491"/>
      <c r="C53" s="64" t="s">
        <v>24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117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317">
        <f t="shared" si="0"/>
        <v>0</v>
      </c>
      <c r="AO53" s="317">
        <f t="shared" si="1"/>
        <v>0</v>
      </c>
      <c r="AP53" s="317">
        <f t="shared" si="2"/>
        <v>0</v>
      </c>
      <c r="AQ53" s="46" t="s">
        <v>24</v>
      </c>
      <c r="AR53" s="491"/>
      <c r="AS53" s="52" t="s">
        <v>27</v>
      </c>
      <c r="AT53" s="20"/>
    </row>
    <row r="54" spans="1:46" ht="18.75">
      <c r="A54" s="44"/>
      <c r="B54" s="490" t="s">
        <v>60</v>
      </c>
      <c r="C54" s="63" t="s">
        <v>23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5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311">
        <f t="shared" si="0"/>
        <v>0</v>
      </c>
      <c r="AO54" s="311">
        <f t="shared" si="1"/>
        <v>0</v>
      </c>
      <c r="AP54" s="311">
        <f t="shared" si="2"/>
        <v>0</v>
      </c>
      <c r="AQ54" s="203" t="s">
        <v>23</v>
      </c>
      <c r="AR54" s="490" t="s">
        <v>60</v>
      </c>
      <c r="AS54" s="43"/>
      <c r="AT54" s="20"/>
    </row>
    <row r="55" spans="1:46" ht="18.75">
      <c r="A55" s="48"/>
      <c r="B55" s="491"/>
      <c r="C55" s="64" t="s">
        <v>24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117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317">
        <f t="shared" si="0"/>
        <v>0</v>
      </c>
      <c r="AO55" s="317">
        <f t="shared" si="1"/>
        <v>0</v>
      </c>
      <c r="AP55" s="317">
        <f t="shared" si="2"/>
        <v>0</v>
      </c>
      <c r="AQ55" s="49" t="s">
        <v>24</v>
      </c>
      <c r="AR55" s="491"/>
      <c r="AS55" s="50"/>
      <c r="AT55" s="20"/>
    </row>
    <row r="56" spans="1:46" ht="18.75">
      <c r="A56" s="496" t="s">
        <v>101</v>
      </c>
      <c r="B56" s="497" t="s">
        <v>61</v>
      </c>
      <c r="C56" s="63" t="s">
        <v>23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5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311">
        <f t="shared" si="0"/>
        <v>0</v>
      </c>
      <c r="AO56" s="311">
        <f t="shared" si="1"/>
        <v>0</v>
      </c>
      <c r="AP56" s="311">
        <f t="shared" si="2"/>
        <v>0</v>
      </c>
      <c r="AQ56" s="183" t="s">
        <v>23</v>
      </c>
      <c r="AR56" s="502" t="s">
        <v>102</v>
      </c>
      <c r="AS56" s="503" t="s">
        <v>0</v>
      </c>
      <c r="AT56" s="20"/>
    </row>
    <row r="57" spans="1:46" ht="18.75">
      <c r="A57" s="498"/>
      <c r="B57" s="499"/>
      <c r="C57" s="64" t="s">
        <v>24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226"/>
      <c r="O57" s="226"/>
      <c r="P57" s="236"/>
      <c r="Q57" s="6"/>
      <c r="R57" s="6"/>
      <c r="S57" s="6"/>
      <c r="T57" s="6"/>
      <c r="U57" s="6"/>
      <c r="V57" s="6"/>
      <c r="W57" s="6"/>
      <c r="X57" s="160"/>
      <c r="Y57" s="95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317">
        <f t="shared" si="0"/>
        <v>0</v>
      </c>
      <c r="AO57" s="317">
        <f t="shared" si="1"/>
        <v>0</v>
      </c>
      <c r="AP57" s="317">
        <f t="shared" si="2"/>
        <v>0</v>
      </c>
      <c r="AQ57" s="55" t="s">
        <v>24</v>
      </c>
      <c r="AR57" s="504"/>
      <c r="AS57" s="505"/>
      <c r="AT57" s="20"/>
    </row>
    <row r="58" spans="1:46" ht="18.75">
      <c r="A58" s="21" t="s">
        <v>0</v>
      </c>
      <c r="C58" s="206" t="s">
        <v>23</v>
      </c>
      <c r="D58" s="7"/>
      <c r="E58" s="152"/>
      <c r="F58" s="7"/>
      <c r="G58" s="7"/>
      <c r="H58" s="152"/>
      <c r="I58" s="7"/>
      <c r="J58" s="7"/>
      <c r="K58" s="152"/>
      <c r="L58" s="7"/>
      <c r="M58" s="219"/>
      <c r="N58" s="222"/>
      <c r="O58" s="222"/>
      <c r="P58" s="227"/>
      <c r="Q58" s="222"/>
      <c r="R58" s="222"/>
      <c r="S58" s="222">
        <v>1</v>
      </c>
      <c r="T58" s="222">
        <v>0.024</v>
      </c>
      <c r="U58" s="222">
        <v>28.275</v>
      </c>
      <c r="V58" s="222"/>
      <c r="W58" s="222"/>
      <c r="X58" s="228"/>
      <c r="Y58" s="229"/>
      <c r="Z58" s="222"/>
      <c r="AA58" s="222"/>
      <c r="AB58" s="222"/>
      <c r="AC58" s="222"/>
      <c r="AD58" s="222"/>
      <c r="AE58" s="222">
        <v>182</v>
      </c>
      <c r="AF58" s="222">
        <v>17.2133</v>
      </c>
      <c r="AG58" s="222">
        <v>10904.556</v>
      </c>
      <c r="AH58" s="222">
        <v>107</v>
      </c>
      <c r="AI58" s="222">
        <v>8.6163</v>
      </c>
      <c r="AJ58" s="222">
        <v>5564.37</v>
      </c>
      <c r="AK58" s="222"/>
      <c r="AL58" s="222"/>
      <c r="AM58" s="222"/>
      <c r="AN58" s="383">
        <f t="shared" si="0"/>
        <v>290</v>
      </c>
      <c r="AO58" s="383">
        <f t="shared" si="1"/>
        <v>25.8536</v>
      </c>
      <c r="AP58" s="383">
        <f>+F58+I58+L58+O58+R58+U58+X58+AA58+AD58+AG58+AJ58+AM58</f>
        <v>16497.201</v>
      </c>
      <c r="AQ58" s="200" t="s">
        <v>23</v>
      </c>
      <c r="AR58" s="56"/>
      <c r="AS58" s="43" t="s">
        <v>0</v>
      </c>
      <c r="AT58" s="20"/>
    </row>
    <row r="59" spans="1:46" ht="18.75">
      <c r="A59" s="500" t="s">
        <v>62</v>
      </c>
      <c r="B59" s="501"/>
      <c r="C59" s="63" t="s">
        <v>63</v>
      </c>
      <c r="D59" s="7"/>
      <c r="E59" s="152"/>
      <c r="F59" s="7"/>
      <c r="G59" s="7"/>
      <c r="H59" s="152"/>
      <c r="I59" s="7"/>
      <c r="J59" s="7"/>
      <c r="K59" s="152"/>
      <c r="L59" s="7"/>
      <c r="M59" s="7"/>
      <c r="N59" s="152"/>
      <c r="O59" s="7"/>
      <c r="P59" s="7"/>
      <c r="Q59" s="152"/>
      <c r="R59" s="7"/>
      <c r="S59" s="7"/>
      <c r="T59" s="152"/>
      <c r="U59" s="7"/>
      <c r="V59" s="7"/>
      <c r="W59" s="152"/>
      <c r="X59" s="114"/>
      <c r="Y59" s="96"/>
      <c r="Z59" s="7"/>
      <c r="AA59" s="7"/>
      <c r="AB59" s="7"/>
      <c r="AC59" s="7"/>
      <c r="AD59" s="7"/>
      <c r="AE59" s="7"/>
      <c r="AF59" s="7"/>
      <c r="AG59" s="7"/>
      <c r="AH59" s="7"/>
      <c r="AI59" s="152"/>
      <c r="AJ59" s="7"/>
      <c r="AK59" s="7"/>
      <c r="AL59" s="152"/>
      <c r="AM59" s="7"/>
      <c r="AN59" s="311">
        <f t="shared" si="0"/>
        <v>0</v>
      </c>
      <c r="AO59" s="311">
        <f t="shared" si="1"/>
        <v>0</v>
      </c>
      <c r="AP59" s="311">
        <f>+F59+I59+L59+O59+R59+U59+X59+AA59+AD59+AG59+AJ59+AM59</f>
        <v>0</v>
      </c>
      <c r="AQ59" s="200" t="s">
        <v>63</v>
      </c>
      <c r="AR59" s="494" t="s">
        <v>62</v>
      </c>
      <c r="AS59" s="495"/>
      <c r="AT59" s="20"/>
    </row>
    <row r="60" spans="1:46" ht="18.75">
      <c r="A60" s="35"/>
      <c r="B60" s="36"/>
      <c r="C60" s="64" t="s">
        <v>24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116"/>
      <c r="Y60" s="95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317">
        <f t="shared" si="0"/>
        <v>0</v>
      </c>
      <c r="AO60" s="317">
        <f t="shared" si="1"/>
        <v>0</v>
      </c>
      <c r="AP60" s="317">
        <f t="shared" si="2"/>
        <v>0</v>
      </c>
      <c r="AQ60" s="55" t="s">
        <v>24</v>
      </c>
      <c r="AR60" s="36"/>
      <c r="AS60" s="50"/>
      <c r="AT60" s="20"/>
    </row>
    <row r="61" spans="1:46" s="322" customFormat="1" ht="18.75">
      <c r="A61" s="335" t="s">
        <v>0</v>
      </c>
      <c r="C61" s="376" t="s">
        <v>23</v>
      </c>
      <c r="D61" s="304">
        <f aca="true" t="shared" si="3" ref="D61:R61">+D6+D8+D10+D12+D14+D16+D18+D20+D22+D24+D26+D28+D30+D32+D34+D36+D38+D40+D42+D44+D46+D48+D50+D52+D54+D56+D58</f>
        <v>139</v>
      </c>
      <c r="E61" s="304">
        <f t="shared" si="3"/>
        <v>64.06349999999999</v>
      </c>
      <c r="F61" s="304">
        <f t="shared" si="3"/>
        <v>37275.638</v>
      </c>
      <c r="G61" s="304">
        <f t="shared" si="3"/>
        <v>214</v>
      </c>
      <c r="H61" s="304">
        <f t="shared" si="3"/>
        <v>73.3841</v>
      </c>
      <c r="I61" s="304">
        <f t="shared" si="3"/>
        <v>41603.013999999996</v>
      </c>
      <c r="J61" s="304">
        <f t="shared" si="3"/>
        <v>218</v>
      </c>
      <c r="K61" s="304">
        <f t="shared" si="3"/>
        <v>37.25</v>
      </c>
      <c r="L61" s="304">
        <f t="shared" si="3"/>
        <v>29882.285</v>
      </c>
      <c r="M61" s="304">
        <f t="shared" si="3"/>
        <v>206</v>
      </c>
      <c r="N61" s="304">
        <f t="shared" si="3"/>
        <v>54.278099999999995</v>
      </c>
      <c r="O61" s="304">
        <f t="shared" si="3"/>
        <v>37427.301</v>
      </c>
      <c r="P61" s="304">
        <f t="shared" si="3"/>
        <v>316</v>
      </c>
      <c r="Q61" s="304">
        <f t="shared" si="3"/>
        <v>166.8261</v>
      </c>
      <c r="R61" s="304">
        <f t="shared" si="3"/>
        <v>71534.584</v>
      </c>
      <c r="S61" s="304">
        <f aca="true" t="shared" si="4" ref="S61:AM61">+S6+S8+S10+S12+S14+S16+S18+S20+S22+S24+S26+S28+S30+S32+S34+S36+S38+S40+S42+S44+S46+S48+S50+S52+S54+S56+S58</f>
        <v>350</v>
      </c>
      <c r="T61" s="304">
        <f t="shared" si="4"/>
        <v>155.0709</v>
      </c>
      <c r="U61" s="304">
        <f t="shared" si="4"/>
        <v>81705.632</v>
      </c>
      <c r="V61" s="304">
        <f t="shared" si="4"/>
        <v>267</v>
      </c>
      <c r="W61" s="304">
        <f t="shared" si="4"/>
        <v>122.31080000000001</v>
      </c>
      <c r="X61" s="304">
        <f t="shared" si="4"/>
        <v>72900.514</v>
      </c>
      <c r="Y61" s="304">
        <f t="shared" si="4"/>
        <v>240</v>
      </c>
      <c r="Z61" s="304">
        <f t="shared" si="4"/>
        <v>65.2603</v>
      </c>
      <c r="AA61" s="304">
        <f t="shared" si="4"/>
        <v>56120.55100000001</v>
      </c>
      <c r="AB61" s="304">
        <f t="shared" si="4"/>
        <v>208</v>
      </c>
      <c r="AC61" s="304">
        <f t="shared" si="4"/>
        <v>65.64049999999999</v>
      </c>
      <c r="AD61" s="304">
        <f t="shared" si="4"/>
        <v>35559.526000000005</v>
      </c>
      <c r="AE61" s="304">
        <f t="shared" si="4"/>
        <v>462</v>
      </c>
      <c r="AF61" s="304">
        <f t="shared" si="4"/>
        <v>146.48520000000002</v>
      </c>
      <c r="AG61" s="304">
        <f t="shared" si="4"/>
        <v>104249.74199999998</v>
      </c>
      <c r="AH61" s="304">
        <f t="shared" si="4"/>
        <v>400</v>
      </c>
      <c r="AI61" s="304">
        <f t="shared" si="4"/>
        <v>122.7961</v>
      </c>
      <c r="AJ61" s="304">
        <f t="shared" si="4"/>
        <v>84174.06399999998</v>
      </c>
      <c r="AK61" s="304">
        <f t="shared" si="4"/>
        <v>241</v>
      </c>
      <c r="AL61" s="304">
        <f t="shared" si="4"/>
        <v>73.23660000000001</v>
      </c>
      <c r="AM61" s="304">
        <f t="shared" si="4"/>
        <v>56510.448000000004</v>
      </c>
      <c r="AN61" s="304">
        <f t="shared" si="0"/>
        <v>3261</v>
      </c>
      <c r="AO61" s="304">
        <f t="shared" si="1"/>
        <v>1146.6021999999998</v>
      </c>
      <c r="AP61" s="304">
        <f t="shared" si="2"/>
        <v>708943.299</v>
      </c>
      <c r="AQ61" s="305" t="s">
        <v>23</v>
      </c>
      <c r="AR61" s="306"/>
      <c r="AS61" s="307" t="s">
        <v>0</v>
      </c>
      <c r="AT61" s="301"/>
    </row>
    <row r="62" spans="1:46" s="322" customFormat="1" ht="18.75">
      <c r="A62" s="484" t="s">
        <v>89</v>
      </c>
      <c r="B62" s="485" t="s">
        <v>64</v>
      </c>
      <c r="C62" s="378" t="s">
        <v>63</v>
      </c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86"/>
      <c r="Y62" s="310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2" t="s">
        <v>63</v>
      </c>
      <c r="AR62" s="492" t="s">
        <v>100</v>
      </c>
      <c r="AS62" s="493"/>
      <c r="AT62" s="301"/>
    </row>
    <row r="63" spans="1:46" s="322" customFormat="1" ht="18.75">
      <c r="A63" s="364"/>
      <c r="B63" s="314"/>
      <c r="C63" s="380" t="s">
        <v>24</v>
      </c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87"/>
      <c r="Y63" s="316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>
        <f t="shared" si="0"/>
        <v>0</v>
      </c>
      <c r="AO63" s="317">
        <f t="shared" si="1"/>
        <v>0</v>
      </c>
      <c r="AP63" s="317">
        <f t="shared" si="2"/>
        <v>0</v>
      </c>
      <c r="AQ63" s="318" t="s">
        <v>24</v>
      </c>
      <c r="AR63" s="319"/>
      <c r="AS63" s="320"/>
      <c r="AT63" s="301"/>
    </row>
    <row r="64" spans="1:46" ht="18.75">
      <c r="A64" s="44" t="s">
        <v>65</v>
      </c>
      <c r="B64" s="490" t="s">
        <v>66</v>
      </c>
      <c r="C64" s="63" t="s">
        <v>23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114"/>
      <c r="Y64" s="96"/>
      <c r="Z64" s="7"/>
      <c r="AA64" s="7"/>
      <c r="AB64" s="7"/>
      <c r="AC64" s="7"/>
      <c r="AD64" s="7"/>
      <c r="AE64" s="7"/>
      <c r="AF64" s="7"/>
      <c r="AG64" s="7"/>
      <c r="AH64" s="7">
        <v>10</v>
      </c>
      <c r="AI64" s="7">
        <v>1.709</v>
      </c>
      <c r="AJ64" s="7">
        <v>127.44</v>
      </c>
      <c r="AK64" s="7">
        <v>1</v>
      </c>
      <c r="AL64" s="7">
        <v>0.239</v>
      </c>
      <c r="AM64" s="7">
        <v>39.636</v>
      </c>
      <c r="AN64" s="311">
        <f t="shared" si="0"/>
        <v>11</v>
      </c>
      <c r="AO64" s="311">
        <f t="shared" si="1"/>
        <v>1.948</v>
      </c>
      <c r="AP64" s="311">
        <f t="shared" si="2"/>
        <v>167.076</v>
      </c>
      <c r="AQ64" s="204" t="s">
        <v>23</v>
      </c>
      <c r="AR64" s="490" t="s">
        <v>66</v>
      </c>
      <c r="AS64" s="57" t="s">
        <v>65</v>
      </c>
      <c r="AT64" s="20"/>
    </row>
    <row r="65" spans="1:46" ht="18.75">
      <c r="A65" s="44"/>
      <c r="B65" s="491"/>
      <c r="C65" s="64" t="s">
        <v>24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116"/>
      <c r="Y65" s="95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317">
        <f t="shared" si="0"/>
        <v>0</v>
      </c>
      <c r="AO65" s="317">
        <f t="shared" si="1"/>
        <v>0</v>
      </c>
      <c r="AP65" s="317">
        <f t="shared" si="2"/>
        <v>0</v>
      </c>
      <c r="AQ65" s="46" t="s">
        <v>24</v>
      </c>
      <c r="AR65" s="491"/>
      <c r="AS65" s="43"/>
      <c r="AT65" s="20"/>
    </row>
    <row r="66" spans="1:46" ht="18.75">
      <c r="A66" s="44" t="s">
        <v>67</v>
      </c>
      <c r="B66" s="490" t="s">
        <v>68</v>
      </c>
      <c r="C66" s="63" t="s">
        <v>23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114"/>
      <c r="Y66" s="96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311">
        <f t="shared" si="0"/>
        <v>0</v>
      </c>
      <c r="AO66" s="311">
        <f t="shared" si="1"/>
        <v>0</v>
      </c>
      <c r="AP66" s="311">
        <f t="shared" si="2"/>
        <v>0</v>
      </c>
      <c r="AQ66" s="203" t="s">
        <v>23</v>
      </c>
      <c r="AR66" s="490" t="s">
        <v>68</v>
      </c>
      <c r="AS66" s="43" t="s">
        <v>67</v>
      </c>
      <c r="AT66" s="20"/>
    </row>
    <row r="67" spans="1:46" ht="18.75">
      <c r="A67" s="48" t="s">
        <v>49</v>
      </c>
      <c r="B67" s="491"/>
      <c r="C67" s="64" t="s">
        <v>24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116"/>
      <c r="Y67" s="95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317">
        <f t="shared" si="0"/>
        <v>0</v>
      </c>
      <c r="AO67" s="317">
        <f t="shared" si="1"/>
        <v>0</v>
      </c>
      <c r="AP67" s="317">
        <f t="shared" si="2"/>
        <v>0</v>
      </c>
      <c r="AQ67" s="49" t="s">
        <v>24</v>
      </c>
      <c r="AR67" s="491"/>
      <c r="AS67" s="50" t="s">
        <v>49</v>
      </c>
      <c r="AT67" s="20"/>
    </row>
    <row r="68" spans="1:46" s="322" customFormat="1" ht="18.75">
      <c r="A68" s="450" t="s">
        <v>103</v>
      </c>
      <c r="B68" s="451"/>
      <c r="C68" s="378" t="s">
        <v>23</v>
      </c>
      <c r="D68" s="311">
        <f aca="true" t="shared" si="5" ref="D68:L68">+D61+D64+D66</f>
        <v>139</v>
      </c>
      <c r="E68" s="311">
        <f t="shared" si="5"/>
        <v>64.06349999999999</v>
      </c>
      <c r="F68" s="311">
        <f t="shared" si="5"/>
        <v>37275.638</v>
      </c>
      <c r="G68" s="311">
        <f t="shared" si="5"/>
        <v>214</v>
      </c>
      <c r="H68" s="311">
        <f t="shared" si="5"/>
        <v>73.3841</v>
      </c>
      <c r="I68" s="311">
        <f t="shared" si="5"/>
        <v>41603.013999999996</v>
      </c>
      <c r="J68" s="311">
        <f t="shared" si="5"/>
        <v>218</v>
      </c>
      <c r="K68" s="311">
        <f t="shared" si="5"/>
        <v>37.25</v>
      </c>
      <c r="L68" s="311">
        <f t="shared" si="5"/>
        <v>29882.285</v>
      </c>
      <c r="M68" s="311">
        <f aca="true" t="shared" si="6" ref="M68:AM68">+M61+M64+M66</f>
        <v>206</v>
      </c>
      <c r="N68" s="311">
        <f t="shared" si="6"/>
        <v>54.278099999999995</v>
      </c>
      <c r="O68" s="311">
        <f t="shared" si="6"/>
        <v>37427.301</v>
      </c>
      <c r="P68" s="311">
        <f t="shared" si="6"/>
        <v>316</v>
      </c>
      <c r="Q68" s="311">
        <f t="shared" si="6"/>
        <v>166.8261</v>
      </c>
      <c r="R68" s="311">
        <f t="shared" si="6"/>
        <v>71534.584</v>
      </c>
      <c r="S68" s="311">
        <f t="shared" si="6"/>
        <v>350</v>
      </c>
      <c r="T68" s="311">
        <f t="shared" si="6"/>
        <v>155.0709</v>
      </c>
      <c r="U68" s="311">
        <f t="shared" si="6"/>
        <v>81705.632</v>
      </c>
      <c r="V68" s="311">
        <f t="shared" si="6"/>
        <v>267</v>
      </c>
      <c r="W68" s="311">
        <f t="shared" si="6"/>
        <v>122.31080000000001</v>
      </c>
      <c r="X68" s="386">
        <f t="shared" si="6"/>
        <v>72900.514</v>
      </c>
      <c r="Y68" s="310">
        <f t="shared" si="6"/>
        <v>240</v>
      </c>
      <c r="Z68" s="311">
        <f t="shared" si="6"/>
        <v>65.2603</v>
      </c>
      <c r="AA68" s="311">
        <f t="shared" si="6"/>
        <v>56120.55100000001</v>
      </c>
      <c r="AB68" s="311">
        <f t="shared" si="6"/>
        <v>208</v>
      </c>
      <c r="AC68" s="311">
        <f t="shared" si="6"/>
        <v>65.64049999999999</v>
      </c>
      <c r="AD68" s="311">
        <f t="shared" si="6"/>
        <v>35559.526000000005</v>
      </c>
      <c r="AE68" s="311">
        <f t="shared" si="6"/>
        <v>462</v>
      </c>
      <c r="AF68" s="311">
        <f t="shared" si="6"/>
        <v>146.48520000000002</v>
      </c>
      <c r="AG68" s="311">
        <f t="shared" si="6"/>
        <v>104249.74199999998</v>
      </c>
      <c r="AH68" s="311">
        <f t="shared" si="6"/>
        <v>410</v>
      </c>
      <c r="AI68" s="311">
        <f t="shared" si="6"/>
        <v>124.5051</v>
      </c>
      <c r="AJ68" s="311">
        <f t="shared" si="6"/>
        <v>84301.50399999999</v>
      </c>
      <c r="AK68" s="311">
        <f t="shared" si="6"/>
        <v>242</v>
      </c>
      <c r="AL68" s="311">
        <f t="shared" si="6"/>
        <v>73.47560000000001</v>
      </c>
      <c r="AM68" s="311">
        <f t="shared" si="6"/>
        <v>56550.084</v>
      </c>
      <c r="AN68" s="311">
        <f>+AN61+AN64+AN66+AN62</f>
        <v>3272</v>
      </c>
      <c r="AO68" s="311">
        <f t="shared" si="1"/>
        <v>1148.5502</v>
      </c>
      <c r="AP68" s="311">
        <f t="shared" si="2"/>
        <v>709110.375</v>
      </c>
      <c r="AQ68" s="305" t="s">
        <v>23</v>
      </c>
      <c r="AR68" s="459" t="s">
        <v>76</v>
      </c>
      <c r="AS68" s="460"/>
      <c r="AT68" s="301"/>
    </row>
    <row r="69" spans="1:46" s="322" customFormat="1" ht="18.75">
      <c r="A69" s="452"/>
      <c r="B69" s="453"/>
      <c r="C69" s="380" t="s">
        <v>24</v>
      </c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81"/>
      <c r="Y69" s="317"/>
      <c r="Z69" s="317"/>
      <c r="AA69" s="317"/>
      <c r="AB69" s="317"/>
      <c r="AC69" s="317"/>
      <c r="AD69" s="317"/>
      <c r="AE69" s="317"/>
      <c r="AF69" s="317"/>
      <c r="AG69" s="317"/>
      <c r="AH69" s="317"/>
      <c r="AI69" s="317"/>
      <c r="AJ69" s="317"/>
      <c r="AK69" s="317"/>
      <c r="AL69" s="317"/>
      <c r="AM69" s="317"/>
      <c r="AN69" s="317">
        <f>+AN63+AN65+AN67</f>
        <v>0</v>
      </c>
      <c r="AO69" s="317">
        <f t="shared" si="1"/>
        <v>0</v>
      </c>
      <c r="AP69" s="317">
        <f t="shared" si="2"/>
        <v>0</v>
      </c>
      <c r="AQ69" s="318" t="s">
        <v>24</v>
      </c>
      <c r="AR69" s="461"/>
      <c r="AS69" s="462"/>
      <c r="AT69" s="301"/>
    </row>
    <row r="70" spans="1:46" ht="19.5" thickBot="1">
      <c r="A70" s="528" t="s">
        <v>96</v>
      </c>
      <c r="B70" s="529" t="s">
        <v>69</v>
      </c>
      <c r="C70" s="16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0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325">
        <f t="shared" si="1"/>
        <v>0</v>
      </c>
      <c r="AO70" s="325">
        <f t="shared" si="1"/>
        <v>0</v>
      </c>
      <c r="AP70" s="325">
        <f t="shared" si="2"/>
        <v>0</v>
      </c>
      <c r="AQ70" s="525" t="s">
        <v>96</v>
      </c>
      <c r="AR70" s="526" t="s">
        <v>69</v>
      </c>
      <c r="AS70" s="527"/>
      <c r="AT70" s="20"/>
    </row>
    <row r="71" spans="1:46" s="322" customFormat="1" ht="19.5" thickBot="1">
      <c r="A71" s="468" t="s">
        <v>98</v>
      </c>
      <c r="B71" s="469" t="s">
        <v>70</v>
      </c>
      <c r="C71" s="431"/>
      <c r="D71" s="325">
        <f aca="true" t="shared" si="7" ref="D71:O71">D68+D69</f>
        <v>139</v>
      </c>
      <c r="E71" s="325">
        <f t="shared" si="7"/>
        <v>64.06349999999999</v>
      </c>
      <c r="F71" s="325">
        <f t="shared" si="7"/>
        <v>37275.638</v>
      </c>
      <c r="G71" s="325">
        <f t="shared" si="7"/>
        <v>214</v>
      </c>
      <c r="H71" s="325">
        <f t="shared" si="7"/>
        <v>73.3841</v>
      </c>
      <c r="I71" s="325">
        <f t="shared" si="7"/>
        <v>41603.013999999996</v>
      </c>
      <c r="J71" s="325">
        <f t="shared" si="7"/>
        <v>218</v>
      </c>
      <c r="K71" s="325">
        <f t="shared" si="7"/>
        <v>37.25</v>
      </c>
      <c r="L71" s="325">
        <f t="shared" si="7"/>
        <v>29882.285</v>
      </c>
      <c r="M71" s="325">
        <f t="shared" si="7"/>
        <v>206</v>
      </c>
      <c r="N71" s="325">
        <f t="shared" si="7"/>
        <v>54.278099999999995</v>
      </c>
      <c r="O71" s="325">
        <f t="shared" si="7"/>
        <v>37427.301</v>
      </c>
      <c r="P71" s="325">
        <f aca="true" t="shared" si="8" ref="P71:U71">P68+P69</f>
        <v>316</v>
      </c>
      <c r="Q71" s="325">
        <f t="shared" si="8"/>
        <v>166.8261</v>
      </c>
      <c r="R71" s="325">
        <f t="shared" si="8"/>
        <v>71534.584</v>
      </c>
      <c r="S71" s="325">
        <f t="shared" si="8"/>
        <v>350</v>
      </c>
      <c r="T71" s="325">
        <f t="shared" si="8"/>
        <v>155.0709</v>
      </c>
      <c r="U71" s="325">
        <f t="shared" si="8"/>
        <v>81705.632</v>
      </c>
      <c r="V71" s="325">
        <f>V68+V69+V70</f>
        <v>267</v>
      </c>
      <c r="W71" s="325">
        <f>W68+W69+W70</f>
        <v>122.31080000000001</v>
      </c>
      <c r="X71" s="435">
        <f>X68+X69+X70</f>
        <v>72900.514</v>
      </c>
      <c r="Y71" s="325">
        <f aca="true" t="shared" si="9" ref="Y71:AM71">Y68+Y69</f>
        <v>240</v>
      </c>
      <c r="Z71" s="325">
        <f t="shared" si="9"/>
        <v>65.2603</v>
      </c>
      <c r="AA71" s="325">
        <f t="shared" si="9"/>
        <v>56120.55100000001</v>
      </c>
      <c r="AB71" s="325">
        <f t="shared" si="9"/>
        <v>208</v>
      </c>
      <c r="AC71" s="325">
        <f t="shared" si="9"/>
        <v>65.64049999999999</v>
      </c>
      <c r="AD71" s="325">
        <f t="shared" si="9"/>
        <v>35559.526000000005</v>
      </c>
      <c r="AE71" s="325">
        <f t="shared" si="9"/>
        <v>462</v>
      </c>
      <c r="AF71" s="325">
        <f t="shared" si="9"/>
        <v>146.48520000000002</v>
      </c>
      <c r="AG71" s="325">
        <f t="shared" si="9"/>
        <v>104249.74199999998</v>
      </c>
      <c r="AH71" s="325">
        <f t="shared" si="9"/>
        <v>410</v>
      </c>
      <c r="AI71" s="325">
        <f t="shared" si="9"/>
        <v>124.5051</v>
      </c>
      <c r="AJ71" s="325">
        <f t="shared" si="9"/>
        <v>84301.50399999999</v>
      </c>
      <c r="AK71" s="325">
        <f t="shared" si="9"/>
        <v>242</v>
      </c>
      <c r="AL71" s="325">
        <f t="shared" si="9"/>
        <v>73.47560000000001</v>
      </c>
      <c r="AM71" s="325">
        <f t="shared" si="9"/>
        <v>56550.084</v>
      </c>
      <c r="AN71" s="325">
        <f>+D71+G71+J71+M71+P71+S71+V71+Y71+AB71+AE71+AH71+AK71</f>
        <v>3272</v>
      </c>
      <c r="AO71" s="325">
        <f>+E71+H71+K71+N71+Q71+T71+W71+Z71+AC71+AF71+AI71+AL71</f>
        <v>1148.5502</v>
      </c>
      <c r="AP71" s="325">
        <f>+F71+I71+L71+O71+R71+U71+X71+AA71+AD71+AG71+AJ71+AM71</f>
        <v>709110.375</v>
      </c>
      <c r="AQ71" s="456" t="s">
        <v>98</v>
      </c>
      <c r="AR71" s="457" t="s">
        <v>70</v>
      </c>
      <c r="AS71" s="458" t="s">
        <v>0</v>
      </c>
      <c r="AT71" s="301"/>
    </row>
    <row r="72" spans="24:44" ht="18.75">
      <c r="X72" s="159" t="s">
        <v>86</v>
      </c>
      <c r="AN72" s="334"/>
      <c r="AR72" s="58" t="s">
        <v>86</v>
      </c>
    </row>
  </sheetData>
  <sheetProtection/>
  <mergeCells count="67">
    <mergeCell ref="B6:B7"/>
    <mergeCell ref="B8:B9"/>
    <mergeCell ref="B10:B11"/>
    <mergeCell ref="B12:B13"/>
    <mergeCell ref="B48:B49"/>
    <mergeCell ref="B14:B15"/>
    <mergeCell ref="B16:B17"/>
    <mergeCell ref="B18:B19"/>
    <mergeCell ref="B20:B21"/>
    <mergeCell ref="B22:B23"/>
    <mergeCell ref="B24:B25"/>
    <mergeCell ref="AR32:AR33"/>
    <mergeCell ref="AR34:AR35"/>
    <mergeCell ref="A71:B71"/>
    <mergeCell ref="AR6:AR7"/>
    <mergeCell ref="AR8:AR9"/>
    <mergeCell ref="AR10:AR11"/>
    <mergeCell ref="AR12:AR13"/>
    <mergeCell ref="AR14:AR15"/>
    <mergeCell ref="B34:B35"/>
    <mergeCell ref="B36:B37"/>
    <mergeCell ref="AR38:AR39"/>
    <mergeCell ref="B50:B51"/>
    <mergeCell ref="B52:B53"/>
    <mergeCell ref="A59:B59"/>
    <mergeCell ref="B42:B43"/>
    <mergeCell ref="B44:B45"/>
    <mergeCell ref="B38:B39"/>
    <mergeCell ref="B40:B41"/>
    <mergeCell ref="B54:B55"/>
    <mergeCell ref="A56:B57"/>
    <mergeCell ref="AR24:AR25"/>
    <mergeCell ref="AR26:AR27"/>
    <mergeCell ref="A68:B69"/>
    <mergeCell ref="A70:B70"/>
    <mergeCell ref="A62:B62"/>
    <mergeCell ref="B26:B27"/>
    <mergeCell ref="B28:B29"/>
    <mergeCell ref="B30:B31"/>
    <mergeCell ref="B32:B33"/>
    <mergeCell ref="B66:B67"/>
    <mergeCell ref="B64:B65"/>
    <mergeCell ref="B46:B47"/>
    <mergeCell ref="AR59:AS59"/>
    <mergeCell ref="AQ71:AS71"/>
    <mergeCell ref="AR62:AS62"/>
    <mergeCell ref="AR64:AR65"/>
    <mergeCell ref="AR66:AR67"/>
    <mergeCell ref="AQ70:AS70"/>
    <mergeCell ref="AR68:AS69"/>
    <mergeCell ref="AR56:AS57"/>
    <mergeCell ref="AR36:AR37"/>
    <mergeCell ref="A1:X1"/>
    <mergeCell ref="AR52:AR53"/>
    <mergeCell ref="AR54:AR55"/>
    <mergeCell ref="AR16:AR17"/>
    <mergeCell ref="AR18:AR19"/>
    <mergeCell ref="AR20:AR21"/>
    <mergeCell ref="AR22:AR23"/>
    <mergeCell ref="AR28:AR29"/>
    <mergeCell ref="AR30:AR31"/>
    <mergeCell ref="AR48:AR49"/>
    <mergeCell ref="AR50:AR51"/>
    <mergeCell ref="AR40:AR41"/>
    <mergeCell ref="AR42:AR43"/>
    <mergeCell ref="AR44:AR45"/>
    <mergeCell ref="AR46:AR47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4" r:id="rId1"/>
  <colBreaks count="1" manualBreakCount="1">
    <brk id="24" max="71" man="1"/>
  </colBreaks>
  <ignoredErrors>
    <ignoredError sqref="D70:E70 G70:AL70 F7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T72"/>
  <sheetViews>
    <sheetView zoomScale="70" zoomScaleNormal="70" zoomScalePageLayoutView="0" workbookViewId="0" topLeftCell="A1">
      <pane xSplit="3" ySplit="5" topLeftCell="AG57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J75" sqref="AJ75"/>
    </sheetView>
  </sheetViews>
  <sheetFormatPr defaultColWidth="10.625" defaultRowHeight="13.5"/>
  <cols>
    <col min="1" max="1" width="5.75390625" style="14" customWidth="1"/>
    <col min="2" max="2" width="20.625" style="14" customWidth="1"/>
    <col min="3" max="3" width="9.625" style="14" customWidth="1"/>
    <col min="4" max="4" width="16.75390625" style="153" bestFit="1" customWidth="1"/>
    <col min="5" max="5" width="15.25390625" style="153" customWidth="1"/>
    <col min="6" max="6" width="19.50390625" style="153" bestFit="1" customWidth="1"/>
    <col min="7" max="7" width="16.75390625" style="153" bestFit="1" customWidth="1"/>
    <col min="8" max="8" width="15.50390625" style="153" bestFit="1" customWidth="1"/>
    <col min="9" max="9" width="19.50390625" style="153" bestFit="1" customWidth="1"/>
    <col min="10" max="10" width="15.375" style="153" bestFit="1" customWidth="1"/>
    <col min="11" max="11" width="16.625" style="153" customWidth="1"/>
    <col min="12" max="12" width="18.375" style="153" bestFit="1" customWidth="1"/>
    <col min="13" max="13" width="15.375" style="153" bestFit="1" customWidth="1"/>
    <col min="14" max="14" width="16.625" style="153" customWidth="1"/>
    <col min="15" max="15" width="18.375" style="153" bestFit="1" customWidth="1"/>
    <col min="16" max="16" width="15.50390625" style="153" customWidth="1"/>
    <col min="17" max="17" width="16.625" style="153" customWidth="1"/>
    <col min="18" max="18" width="17.375" style="153" customWidth="1"/>
    <col min="19" max="19" width="13.50390625" style="153" bestFit="1" customWidth="1"/>
    <col min="20" max="20" width="16.625" style="153" customWidth="1"/>
    <col min="21" max="21" width="18.25390625" style="153" bestFit="1" customWidth="1"/>
    <col min="22" max="22" width="15.375" style="153" bestFit="1" customWidth="1"/>
    <col min="23" max="23" width="16.625" style="153" customWidth="1"/>
    <col min="24" max="24" width="18.25390625" style="153" bestFit="1" customWidth="1"/>
    <col min="25" max="25" width="13.50390625" style="153" bestFit="1" customWidth="1"/>
    <col min="26" max="26" width="16.625" style="153" customWidth="1"/>
    <col min="27" max="27" width="18.25390625" style="153" bestFit="1" customWidth="1"/>
    <col min="28" max="28" width="15.375" style="153" bestFit="1" customWidth="1"/>
    <col min="29" max="29" width="16.625" style="153" customWidth="1"/>
    <col min="30" max="30" width="18.75390625" style="153" bestFit="1" customWidth="1"/>
    <col min="31" max="31" width="13.625" style="153" bestFit="1" customWidth="1"/>
    <col min="32" max="32" width="16.625" style="153" customWidth="1"/>
    <col min="33" max="33" width="18.125" style="153" bestFit="1" customWidth="1"/>
    <col min="34" max="34" width="13.375" style="153" bestFit="1" customWidth="1"/>
    <col min="35" max="35" width="16.625" style="153" customWidth="1"/>
    <col min="36" max="36" width="17.375" style="153" customWidth="1"/>
    <col min="37" max="37" width="16.25390625" style="153" customWidth="1"/>
    <col min="38" max="38" width="16.625" style="153" customWidth="1"/>
    <col min="39" max="39" width="18.125" style="153" bestFit="1" customWidth="1"/>
    <col min="40" max="40" width="15.50390625" style="326" customWidth="1"/>
    <col min="41" max="41" width="18.625" style="326" customWidth="1"/>
    <col min="42" max="42" width="19.25390625" style="326" customWidth="1"/>
    <col min="43" max="43" width="9.50390625" style="14" customWidth="1"/>
    <col min="44" max="44" width="22.625" style="14" customWidth="1"/>
    <col min="45" max="45" width="5.875" style="14" customWidth="1"/>
    <col min="46" max="16384" width="10.625" style="14" customWidth="1"/>
  </cols>
  <sheetData>
    <row r="1" spans="1:24" ht="32.25">
      <c r="A1" s="489"/>
      <c r="B1" s="489"/>
      <c r="C1" s="489"/>
      <c r="D1" s="489" t="s">
        <v>0</v>
      </c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</row>
    <row r="2" spans="1:45" ht="18.75" customHeight="1" thickBot="1">
      <c r="A2" s="16" t="s">
        <v>110</v>
      </c>
      <c r="B2" s="16"/>
      <c r="C2" s="16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47" t="s">
        <v>110</v>
      </c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324"/>
      <c r="AO2" s="324"/>
      <c r="AP2" s="324"/>
      <c r="AQ2" s="19"/>
      <c r="AR2" s="20"/>
      <c r="AS2" s="20"/>
    </row>
    <row r="3" spans="1:46" ht="18.75" customHeight="1">
      <c r="A3" s="21"/>
      <c r="D3" s="148" t="s">
        <v>2</v>
      </c>
      <c r="E3" s="149"/>
      <c r="F3" s="149"/>
      <c r="G3" s="148" t="s">
        <v>3</v>
      </c>
      <c r="H3" s="149"/>
      <c r="I3" s="149"/>
      <c r="J3" s="148" t="s">
        <v>4</v>
      </c>
      <c r="K3" s="149"/>
      <c r="L3" s="149"/>
      <c r="M3" s="148" t="s">
        <v>5</v>
      </c>
      <c r="N3" s="149"/>
      <c r="O3" s="149"/>
      <c r="P3" s="148" t="s">
        <v>6</v>
      </c>
      <c r="Q3" s="149"/>
      <c r="R3" s="149"/>
      <c r="S3" s="148" t="s">
        <v>7</v>
      </c>
      <c r="T3" s="149"/>
      <c r="U3" s="149"/>
      <c r="V3" s="154" t="s">
        <v>8</v>
      </c>
      <c r="W3" s="155"/>
      <c r="X3" s="156"/>
      <c r="Y3" s="154" t="s">
        <v>9</v>
      </c>
      <c r="Z3" s="149"/>
      <c r="AA3" s="149"/>
      <c r="AB3" s="148" t="s">
        <v>10</v>
      </c>
      <c r="AC3" s="149"/>
      <c r="AD3" s="149"/>
      <c r="AE3" s="148" t="s">
        <v>11</v>
      </c>
      <c r="AF3" s="149"/>
      <c r="AG3" s="149"/>
      <c r="AH3" s="148" t="s">
        <v>12</v>
      </c>
      <c r="AI3" s="149"/>
      <c r="AJ3" s="149"/>
      <c r="AK3" s="148" t="s">
        <v>13</v>
      </c>
      <c r="AL3" s="149"/>
      <c r="AM3" s="149"/>
      <c r="AN3" s="437" t="s">
        <v>14</v>
      </c>
      <c r="AO3" s="328"/>
      <c r="AP3" s="328"/>
      <c r="AQ3" s="25"/>
      <c r="AR3" s="26"/>
      <c r="AS3" s="27"/>
      <c r="AT3" s="20"/>
    </row>
    <row r="4" spans="1:46" ht="18.75" customHeight="1">
      <c r="A4" s="21"/>
      <c r="D4" s="150" t="s">
        <v>15</v>
      </c>
      <c r="E4" s="150" t="s">
        <v>16</v>
      </c>
      <c r="F4" s="150" t="s">
        <v>17</v>
      </c>
      <c r="G4" s="150" t="s">
        <v>15</v>
      </c>
      <c r="H4" s="150" t="s">
        <v>16</v>
      </c>
      <c r="I4" s="150" t="s">
        <v>17</v>
      </c>
      <c r="J4" s="150" t="s">
        <v>15</v>
      </c>
      <c r="K4" s="150" t="s">
        <v>16</v>
      </c>
      <c r="L4" s="150" t="s">
        <v>17</v>
      </c>
      <c r="M4" s="150" t="s">
        <v>15</v>
      </c>
      <c r="N4" s="150" t="s">
        <v>16</v>
      </c>
      <c r="O4" s="150" t="s">
        <v>17</v>
      </c>
      <c r="P4" s="150" t="s">
        <v>15</v>
      </c>
      <c r="Q4" s="150" t="s">
        <v>16</v>
      </c>
      <c r="R4" s="150" t="s">
        <v>17</v>
      </c>
      <c r="S4" s="150" t="s">
        <v>15</v>
      </c>
      <c r="T4" s="150" t="s">
        <v>16</v>
      </c>
      <c r="U4" s="150" t="s">
        <v>17</v>
      </c>
      <c r="V4" s="150" t="s">
        <v>15</v>
      </c>
      <c r="W4" s="150" t="s">
        <v>16</v>
      </c>
      <c r="X4" s="157" t="s">
        <v>17</v>
      </c>
      <c r="Y4" s="150" t="s">
        <v>15</v>
      </c>
      <c r="Z4" s="150" t="s">
        <v>16</v>
      </c>
      <c r="AA4" s="150" t="s">
        <v>17</v>
      </c>
      <c r="AB4" s="150" t="s">
        <v>15</v>
      </c>
      <c r="AC4" s="150" t="s">
        <v>16</v>
      </c>
      <c r="AD4" s="150" t="s">
        <v>17</v>
      </c>
      <c r="AE4" s="150" t="s">
        <v>15</v>
      </c>
      <c r="AF4" s="150" t="s">
        <v>16</v>
      </c>
      <c r="AG4" s="150" t="s">
        <v>17</v>
      </c>
      <c r="AH4" s="150" t="s">
        <v>15</v>
      </c>
      <c r="AI4" s="150" t="s">
        <v>16</v>
      </c>
      <c r="AJ4" s="150" t="s">
        <v>17</v>
      </c>
      <c r="AK4" s="150" t="s">
        <v>15</v>
      </c>
      <c r="AL4" s="150" t="s">
        <v>16</v>
      </c>
      <c r="AM4" s="150" t="s">
        <v>17</v>
      </c>
      <c r="AN4" s="330" t="s">
        <v>15</v>
      </c>
      <c r="AO4" s="330" t="s">
        <v>16</v>
      </c>
      <c r="AP4" s="330" t="s">
        <v>17</v>
      </c>
      <c r="AQ4" s="33"/>
      <c r="AR4" s="20"/>
      <c r="AS4" s="34"/>
      <c r="AT4" s="20"/>
    </row>
    <row r="5" spans="1:46" ht="18.75">
      <c r="A5" s="35"/>
      <c r="B5" s="36"/>
      <c r="C5" s="36"/>
      <c r="D5" s="151" t="s">
        <v>18</v>
      </c>
      <c r="E5" s="151" t="s">
        <v>19</v>
      </c>
      <c r="F5" s="151" t="s">
        <v>20</v>
      </c>
      <c r="G5" s="151" t="s">
        <v>18</v>
      </c>
      <c r="H5" s="151" t="s">
        <v>19</v>
      </c>
      <c r="I5" s="151" t="s">
        <v>20</v>
      </c>
      <c r="J5" s="151" t="s">
        <v>18</v>
      </c>
      <c r="K5" s="151" t="s">
        <v>19</v>
      </c>
      <c r="L5" s="151" t="s">
        <v>20</v>
      </c>
      <c r="M5" s="151" t="s">
        <v>18</v>
      </c>
      <c r="N5" s="151" t="s">
        <v>19</v>
      </c>
      <c r="O5" s="151" t="s">
        <v>20</v>
      </c>
      <c r="P5" s="151" t="s">
        <v>18</v>
      </c>
      <c r="Q5" s="151" t="s">
        <v>19</v>
      </c>
      <c r="R5" s="151" t="s">
        <v>20</v>
      </c>
      <c r="S5" s="151" t="s">
        <v>18</v>
      </c>
      <c r="T5" s="151" t="s">
        <v>19</v>
      </c>
      <c r="U5" s="151" t="s">
        <v>20</v>
      </c>
      <c r="V5" s="151" t="s">
        <v>18</v>
      </c>
      <c r="W5" s="151" t="s">
        <v>19</v>
      </c>
      <c r="X5" s="158" t="s">
        <v>20</v>
      </c>
      <c r="Y5" s="151" t="s">
        <v>18</v>
      </c>
      <c r="Z5" s="151" t="s">
        <v>19</v>
      </c>
      <c r="AA5" s="151" t="s">
        <v>20</v>
      </c>
      <c r="AB5" s="151" t="s">
        <v>18</v>
      </c>
      <c r="AC5" s="151" t="s">
        <v>19</v>
      </c>
      <c r="AD5" s="151" t="s">
        <v>20</v>
      </c>
      <c r="AE5" s="151" t="s">
        <v>18</v>
      </c>
      <c r="AF5" s="151" t="s">
        <v>19</v>
      </c>
      <c r="AG5" s="151" t="s">
        <v>20</v>
      </c>
      <c r="AH5" s="151" t="s">
        <v>18</v>
      </c>
      <c r="AI5" s="151" t="s">
        <v>19</v>
      </c>
      <c r="AJ5" s="151" t="s">
        <v>20</v>
      </c>
      <c r="AK5" s="151" t="s">
        <v>18</v>
      </c>
      <c r="AL5" s="151" t="s">
        <v>19</v>
      </c>
      <c r="AM5" s="151" t="s">
        <v>20</v>
      </c>
      <c r="AN5" s="332" t="s">
        <v>18</v>
      </c>
      <c r="AO5" s="332" t="s">
        <v>19</v>
      </c>
      <c r="AP5" s="332" t="s">
        <v>20</v>
      </c>
      <c r="AQ5" s="40"/>
      <c r="AR5" s="36"/>
      <c r="AS5" s="41"/>
      <c r="AT5" s="20"/>
    </row>
    <row r="6" spans="1:46" ht="18.75">
      <c r="A6" s="44" t="s">
        <v>21</v>
      </c>
      <c r="B6" s="490" t="s">
        <v>22</v>
      </c>
      <c r="C6" s="63" t="s">
        <v>23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5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311">
        <f aca="true" t="shared" si="0" ref="AN6:AN67">+D6+G6+J6+M6+P6+S6+V6+Y6+AB6+AE6+AH6+AK6</f>
        <v>0</v>
      </c>
      <c r="AO6" s="311">
        <f>+E6+H6+K6+N6+Q6+T6+W6+Z6+AC6+AF6+AI6+AL6</f>
        <v>0</v>
      </c>
      <c r="AP6" s="311">
        <f>+F6+I6+L6+O6+R6+U6+X6+AA6+AD6+AG6+AJ6+AM6</f>
        <v>0</v>
      </c>
      <c r="AQ6" s="204" t="s">
        <v>23</v>
      </c>
      <c r="AR6" s="490" t="s">
        <v>22</v>
      </c>
      <c r="AS6" s="43" t="s">
        <v>21</v>
      </c>
      <c r="AT6" s="20"/>
    </row>
    <row r="7" spans="1:46" ht="18.75">
      <c r="A7" s="44"/>
      <c r="B7" s="491"/>
      <c r="C7" s="64" t="s">
        <v>24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1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317">
        <f t="shared" si="0"/>
        <v>0</v>
      </c>
      <c r="AO7" s="317">
        <f aca="true" t="shared" si="1" ref="AO7:AO67">+E7+H7+K7+N7+Q7+T7+W7+Z7+AC7+AF7+AI7+AL7</f>
        <v>0</v>
      </c>
      <c r="AP7" s="317">
        <f aca="true" t="shared" si="2" ref="AP7:AP67">+F7+I7+L7+O7+R7+U7+X7+AA7+AD7+AG7+AJ7+AM7</f>
        <v>0</v>
      </c>
      <c r="AQ7" s="46" t="s">
        <v>24</v>
      </c>
      <c r="AR7" s="491"/>
      <c r="AS7" s="43"/>
      <c r="AT7" s="20"/>
    </row>
    <row r="8" spans="1:46" ht="18.75">
      <c r="A8" s="44" t="s">
        <v>25</v>
      </c>
      <c r="B8" s="490" t="s">
        <v>26</v>
      </c>
      <c r="C8" s="63" t="s">
        <v>23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5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311">
        <f t="shared" si="0"/>
        <v>0</v>
      </c>
      <c r="AO8" s="311">
        <f t="shared" si="1"/>
        <v>0</v>
      </c>
      <c r="AP8" s="311">
        <f t="shared" si="2"/>
        <v>0</v>
      </c>
      <c r="AQ8" s="203" t="s">
        <v>23</v>
      </c>
      <c r="AR8" s="490" t="s">
        <v>26</v>
      </c>
      <c r="AS8" s="43" t="s">
        <v>25</v>
      </c>
      <c r="AT8" s="20"/>
    </row>
    <row r="9" spans="1:46" ht="18.75">
      <c r="A9" s="44"/>
      <c r="B9" s="491"/>
      <c r="C9" s="64" t="s">
        <v>24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17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317">
        <f t="shared" si="0"/>
        <v>0</v>
      </c>
      <c r="AO9" s="317">
        <f t="shared" si="1"/>
        <v>0</v>
      </c>
      <c r="AP9" s="317">
        <f t="shared" si="2"/>
        <v>0</v>
      </c>
      <c r="AQ9" s="46" t="s">
        <v>24</v>
      </c>
      <c r="AR9" s="491"/>
      <c r="AS9" s="43"/>
      <c r="AT9" s="20"/>
    </row>
    <row r="10" spans="1:46" ht="18.75">
      <c r="A10" s="44" t="s">
        <v>27</v>
      </c>
      <c r="B10" s="490" t="s">
        <v>28</v>
      </c>
      <c r="C10" s="63" t="s">
        <v>23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5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311">
        <f t="shared" si="0"/>
        <v>0</v>
      </c>
      <c r="AO10" s="311">
        <f t="shared" si="1"/>
        <v>0</v>
      </c>
      <c r="AP10" s="311">
        <f t="shared" si="2"/>
        <v>0</v>
      </c>
      <c r="AQ10" s="203" t="s">
        <v>23</v>
      </c>
      <c r="AR10" s="490" t="s">
        <v>28</v>
      </c>
      <c r="AS10" s="43" t="s">
        <v>27</v>
      </c>
      <c r="AT10" s="20"/>
    </row>
    <row r="11" spans="1:46" ht="18.75">
      <c r="A11" s="48"/>
      <c r="B11" s="491"/>
      <c r="C11" s="64" t="s">
        <v>24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117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317">
        <f t="shared" si="0"/>
        <v>0</v>
      </c>
      <c r="AO11" s="317">
        <f t="shared" si="1"/>
        <v>0</v>
      </c>
      <c r="AP11" s="317">
        <f t="shared" si="2"/>
        <v>0</v>
      </c>
      <c r="AQ11" s="49" t="s">
        <v>24</v>
      </c>
      <c r="AR11" s="491"/>
      <c r="AS11" s="50"/>
      <c r="AT11" s="20"/>
    </row>
    <row r="12" spans="1:46" ht="18.75">
      <c r="A12" s="44"/>
      <c r="B12" s="490" t="s">
        <v>29</v>
      </c>
      <c r="C12" s="63" t="s">
        <v>23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5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311">
        <f t="shared" si="0"/>
        <v>0</v>
      </c>
      <c r="AO12" s="311">
        <f t="shared" si="1"/>
        <v>0</v>
      </c>
      <c r="AP12" s="311">
        <f t="shared" si="2"/>
        <v>0</v>
      </c>
      <c r="AQ12" s="204" t="s">
        <v>23</v>
      </c>
      <c r="AR12" s="490" t="s">
        <v>29</v>
      </c>
      <c r="AS12" s="43"/>
      <c r="AT12" s="20"/>
    </row>
    <row r="13" spans="1:46" ht="18.75">
      <c r="A13" s="44" t="s">
        <v>30</v>
      </c>
      <c r="B13" s="491"/>
      <c r="C13" s="64" t="s">
        <v>24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117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317">
        <f t="shared" si="0"/>
        <v>0</v>
      </c>
      <c r="AO13" s="317">
        <f t="shared" si="1"/>
        <v>0</v>
      </c>
      <c r="AP13" s="317">
        <f t="shared" si="2"/>
        <v>0</v>
      </c>
      <c r="AQ13" s="46" t="s">
        <v>24</v>
      </c>
      <c r="AR13" s="491"/>
      <c r="AS13" s="43" t="s">
        <v>30</v>
      </c>
      <c r="AT13" s="20"/>
    </row>
    <row r="14" spans="1:46" ht="18.75">
      <c r="A14" s="44"/>
      <c r="B14" s="490" t="s">
        <v>31</v>
      </c>
      <c r="C14" s="63" t="s">
        <v>23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5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311">
        <f t="shared" si="0"/>
        <v>0</v>
      </c>
      <c r="AO14" s="311">
        <f t="shared" si="1"/>
        <v>0</v>
      </c>
      <c r="AP14" s="311">
        <f t="shared" si="2"/>
        <v>0</v>
      </c>
      <c r="AQ14" s="203" t="s">
        <v>23</v>
      </c>
      <c r="AR14" s="490" t="s">
        <v>31</v>
      </c>
      <c r="AS14" s="43"/>
      <c r="AT14" s="20"/>
    </row>
    <row r="15" spans="1:46" ht="18.75">
      <c r="A15" s="44" t="s">
        <v>25</v>
      </c>
      <c r="B15" s="491"/>
      <c r="C15" s="64" t="s">
        <v>24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117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317">
        <f t="shared" si="0"/>
        <v>0</v>
      </c>
      <c r="AO15" s="317">
        <f t="shared" si="1"/>
        <v>0</v>
      </c>
      <c r="AP15" s="317">
        <f t="shared" si="2"/>
        <v>0</v>
      </c>
      <c r="AQ15" s="46" t="s">
        <v>24</v>
      </c>
      <c r="AR15" s="491"/>
      <c r="AS15" s="43" t="s">
        <v>25</v>
      </c>
      <c r="AT15" s="20"/>
    </row>
    <row r="16" spans="1:46" ht="18.75">
      <c r="A16" s="44"/>
      <c r="B16" s="490" t="s">
        <v>32</v>
      </c>
      <c r="C16" s="63" t="s">
        <v>23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5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311">
        <f t="shared" si="0"/>
        <v>0</v>
      </c>
      <c r="AO16" s="311">
        <f t="shared" si="1"/>
        <v>0</v>
      </c>
      <c r="AP16" s="311">
        <f t="shared" si="2"/>
        <v>0</v>
      </c>
      <c r="AQ16" s="203" t="s">
        <v>23</v>
      </c>
      <c r="AR16" s="490" t="s">
        <v>32</v>
      </c>
      <c r="AS16" s="43"/>
      <c r="AT16" s="20"/>
    </row>
    <row r="17" spans="1:46" ht="18.75">
      <c r="A17" s="44" t="s">
        <v>27</v>
      </c>
      <c r="B17" s="491"/>
      <c r="C17" s="64" t="s">
        <v>24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117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317">
        <f t="shared" si="0"/>
        <v>0</v>
      </c>
      <c r="AO17" s="317">
        <f t="shared" si="1"/>
        <v>0</v>
      </c>
      <c r="AP17" s="317">
        <f t="shared" si="2"/>
        <v>0</v>
      </c>
      <c r="AQ17" s="46" t="s">
        <v>24</v>
      </c>
      <c r="AR17" s="491"/>
      <c r="AS17" s="43" t="s">
        <v>27</v>
      </c>
      <c r="AT17" s="20"/>
    </row>
    <row r="18" spans="1:46" ht="18.75">
      <c r="A18" s="44"/>
      <c r="B18" s="490" t="s">
        <v>33</v>
      </c>
      <c r="C18" s="63" t="s">
        <v>23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5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311">
        <f t="shared" si="0"/>
        <v>0</v>
      </c>
      <c r="AO18" s="311">
        <f t="shared" si="1"/>
        <v>0</v>
      </c>
      <c r="AP18" s="311">
        <f t="shared" si="2"/>
        <v>0</v>
      </c>
      <c r="AQ18" s="203" t="s">
        <v>23</v>
      </c>
      <c r="AR18" s="490" t="s">
        <v>33</v>
      </c>
      <c r="AS18" s="43"/>
      <c r="AT18" s="20"/>
    </row>
    <row r="19" spans="1:46" ht="18.75">
      <c r="A19" s="48"/>
      <c r="B19" s="491"/>
      <c r="C19" s="64" t="s">
        <v>24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17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317">
        <f t="shared" si="0"/>
        <v>0</v>
      </c>
      <c r="AO19" s="317">
        <f t="shared" si="1"/>
        <v>0</v>
      </c>
      <c r="AP19" s="317">
        <f t="shared" si="2"/>
        <v>0</v>
      </c>
      <c r="AQ19" s="49" t="s">
        <v>24</v>
      </c>
      <c r="AR19" s="491"/>
      <c r="AS19" s="50"/>
      <c r="AT19" s="20"/>
    </row>
    <row r="20" spans="1:46" ht="18.75">
      <c r="A20" s="44" t="s">
        <v>34</v>
      </c>
      <c r="B20" s="490" t="s">
        <v>35</v>
      </c>
      <c r="C20" s="63" t="s">
        <v>23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5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311">
        <f t="shared" si="0"/>
        <v>0</v>
      </c>
      <c r="AO20" s="311">
        <f t="shared" si="1"/>
        <v>0</v>
      </c>
      <c r="AP20" s="311">
        <f t="shared" si="2"/>
        <v>0</v>
      </c>
      <c r="AQ20" s="204" t="s">
        <v>23</v>
      </c>
      <c r="AR20" s="490" t="s">
        <v>35</v>
      </c>
      <c r="AS20" s="43" t="s">
        <v>34</v>
      </c>
      <c r="AT20" s="20"/>
    </row>
    <row r="21" spans="1:46" ht="18.75">
      <c r="A21" s="44" t="s">
        <v>25</v>
      </c>
      <c r="B21" s="491"/>
      <c r="C21" s="64" t="s">
        <v>24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17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317">
        <f t="shared" si="0"/>
        <v>0</v>
      </c>
      <c r="AO21" s="317">
        <f t="shared" si="1"/>
        <v>0</v>
      </c>
      <c r="AP21" s="317">
        <f t="shared" si="2"/>
        <v>0</v>
      </c>
      <c r="AQ21" s="46" t="s">
        <v>24</v>
      </c>
      <c r="AR21" s="491"/>
      <c r="AS21" s="43" t="s">
        <v>25</v>
      </c>
      <c r="AT21" s="20"/>
    </row>
    <row r="22" spans="1:46" ht="18.75">
      <c r="A22" s="44" t="s">
        <v>27</v>
      </c>
      <c r="B22" s="490" t="s">
        <v>36</v>
      </c>
      <c r="C22" s="63" t="s">
        <v>23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5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311">
        <f t="shared" si="0"/>
        <v>0</v>
      </c>
      <c r="AO22" s="311">
        <f t="shared" si="1"/>
        <v>0</v>
      </c>
      <c r="AP22" s="311">
        <f t="shared" si="2"/>
        <v>0</v>
      </c>
      <c r="AQ22" s="203" t="s">
        <v>23</v>
      </c>
      <c r="AR22" s="490" t="s">
        <v>36</v>
      </c>
      <c r="AS22" s="43" t="s">
        <v>27</v>
      </c>
      <c r="AT22" s="20"/>
    </row>
    <row r="23" spans="1:46" ht="18.75">
      <c r="A23" s="48"/>
      <c r="B23" s="491"/>
      <c r="C23" s="64" t="s">
        <v>24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17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317">
        <f t="shared" si="0"/>
        <v>0</v>
      </c>
      <c r="AO23" s="317">
        <f t="shared" si="1"/>
        <v>0</v>
      </c>
      <c r="AP23" s="317">
        <f t="shared" si="2"/>
        <v>0</v>
      </c>
      <c r="AQ23" s="49" t="s">
        <v>24</v>
      </c>
      <c r="AR23" s="491"/>
      <c r="AS23" s="50"/>
      <c r="AT23" s="20"/>
    </row>
    <row r="24" spans="1:46" ht="18.75">
      <c r="A24" s="44"/>
      <c r="B24" s="490" t="s">
        <v>37</v>
      </c>
      <c r="C24" s="63" t="s">
        <v>23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5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311">
        <f t="shared" si="0"/>
        <v>0</v>
      </c>
      <c r="AO24" s="311">
        <f t="shared" si="1"/>
        <v>0</v>
      </c>
      <c r="AP24" s="311">
        <f t="shared" si="2"/>
        <v>0</v>
      </c>
      <c r="AQ24" s="204" t="s">
        <v>23</v>
      </c>
      <c r="AR24" s="490" t="s">
        <v>37</v>
      </c>
      <c r="AS24" s="43"/>
      <c r="AT24" s="20"/>
    </row>
    <row r="25" spans="1:46" ht="18.75">
      <c r="A25" s="44" t="s">
        <v>38</v>
      </c>
      <c r="B25" s="491"/>
      <c r="C25" s="64" t="s">
        <v>24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117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317">
        <f t="shared" si="0"/>
        <v>0</v>
      </c>
      <c r="AO25" s="317">
        <f t="shared" si="1"/>
        <v>0</v>
      </c>
      <c r="AP25" s="317">
        <f t="shared" si="2"/>
        <v>0</v>
      </c>
      <c r="AQ25" s="46" t="s">
        <v>24</v>
      </c>
      <c r="AR25" s="491"/>
      <c r="AS25" s="43" t="s">
        <v>38</v>
      </c>
      <c r="AT25" s="20"/>
    </row>
    <row r="26" spans="1:46" ht="18.75">
      <c r="A26" s="44"/>
      <c r="B26" s="490" t="s">
        <v>39</v>
      </c>
      <c r="C26" s="63" t="s">
        <v>23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5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311">
        <f t="shared" si="0"/>
        <v>0</v>
      </c>
      <c r="AO26" s="311">
        <f t="shared" si="1"/>
        <v>0</v>
      </c>
      <c r="AP26" s="311">
        <f t="shared" si="2"/>
        <v>0</v>
      </c>
      <c r="AQ26" s="203" t="s">
        <v>23</v>
      </c>
      <c r="AR26" s="490" t="s">
        <v>39</v>
      </c>
      <c r="AS26" s="43"/>
      <c r="AT26" s="20"/>
    </row>
    <row r="27" spans="1:46" ht="18.75">
      <c r="A27" s="44" t="s">
        <v>25</v>
      </c>
      <c r="B27" s="491"/>
      <c r="C27" s="64" t="s">
        <v>24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117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317">
        <f t="shared" si="0"/>
        <v>0</v>
      </c>
      <c r="AO27" s="317">
        <f t="shared" si="1"/>
        <v>0</v>
      </c>
      <c r="AP27" s="317">
        <f t="shared" si="2"/>
        <v>0</v>
      </c>
      <c r="AQ27" s="46" t="s">
        <v>24</v>
      </c>
      <c r="AR27" s="491"/>
      <c r="AS27" s="43" t="s">
        <v>25</v>
      </c>
      <c r="AT27" s="20"/>
    </row>
    <row r="28" spans="1:46" ht="18.75">
      <c r="A28" s="44"/>
      <c r="B28" s="490" t="s">
        <v>40</v>
      </c>
      <c r="C28" s="63" t="s">
        <v>23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5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311">
        <f t="shared" si="0"/>
        <v>0</v>
      </c>
      <c r="AO28" s="311">
        <f t="shared" si="1"/>
        <v>0</v>
      </c>
      <c r="AP28" s="311">
        <f t="shared" si="2"/>
        <v>0</v>
      </c>
      <c r="AQ28" s="203" t="s">
        <v>23</v>
      </c>
      <c r="AR28" s="490" t="s">
        <v>40</v>
      </c>
      <c r="AS28" s="43"/>
      <c r="AT28" s="20"/>
    </row>
    <row r="29" spans="1:46" ht="18.75">
      <c r="A29" s="44" t="s">
        <v>27</v>
      </c>
      <c r="B29" s="491"/>
      <c r="C29" s="64" t="s">
        <v>24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117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317">
        <f t="shared" si="0"/>
        <v>0</v>
      </c>
      <c r="AO29" s="317">
        <f t="shared" si="1"/>
        <v>0</v>
      </c>
      <c r="AP29" s="317">
        <f t="shared" si="2"/>
        <v>0</v>
      </c>
      <c r="AQ29" s="46" t="s">
        <v>24</v>
      </c>
      <c r="AR29" s="491"/>
      <c r="AS29" s="43" t="s">
        <v>27</v>
      </c>
      <c r="AT29" s="20"/>
    </row>
    <row r="30" spans="1:46" s="77" customFormat="1" ht="18.75">
      <c r="A30" s="161"/>
      <c r="B30" s="490" t="s">
        <v>41</v>
      </c>
      <c r="C30" s="74" t="s">
        <v>23</v>
      </c>
      <c r="D30" s="7">
        <v>217</v>
      </c>
      <c r="E30" s="7">
        <v>50.3926</v>
      </c>
      <c r="F30" s="7">
        <v>27576.913</v>
      </c>
      <c r="G30" s="7">
        <v>263</v>
      </c>
      <c r="H30" s="7">
        <v>22.8913</v>
      </c>
      <c r="I30" s="7">
        <v>15443.823</v>
      </c>
      <c r="J30" s="7">
        <v>342</v>
      </c>
      <c r="K30" s="7">
        <v>34.33829</v>
      </c>
      <c r="L30" s="7">
        <v>29489.381</v>
      </c>
      <c r="M30" s="7">
        <v>449</v>
      </c>
      <c r="N30" s="7">
        <v>52.09196</v>
      </c>
      <c r="O30" s="7">
        <v>37932.556</v>
      </c>
      <c r="P30" s="7">
        <v>599</v>
      </c>
      <c r="Q30" s="7">
        <v>83.0086</v>
      </c>
      <c r="R30" s="7">
        <v>59952.936</v>
      </c>
      <c r="S30" s="7">
        <v>627</v>
      </c>
      <c r="T30" s="7">
        <v>102.11767</v>
      </c>
      <c r="U30" s="7">
        <v>70932.873</v>
      </c>
      <c r="V30" s="7">
        <v>491</v>
      </c>
      <c r="W30" s="7">
        <v>96.18506</v>
      </c>
      <c r="X30" s="75">
        <v>81609.48</v>
      </c>
      <c r="Y30" s="7">
        <v>309</v>
      </c>
      <c r="Z30" s="7">
        <v>43.2195</v>
      </c>
      <c r="AA30" s="7">
        <v>44271.115</v>
      </c>
      <c r="AB30" s="7">
        <v>416</v>
      </c>
      <c r="AC30" s="7">
        <v>41.0345</v>
      </c>
      <c r="AD30" s="7">
        <v>32225.872</v>
      </c>
      <c r="AE30" s="7">
        <v>413</v>
      </c>
      <c r="AF30" s="7">
        <v>46.4858</v>
      </c>
      <c r="AG30" s="7">
        <v>34041.189</v>
      </c>
      <c r="AH30" s="7">
        <v>434</v>
      </c>
      <c r="AI30" s="7">
        <v>49.16199</v>
      </c>
      <c r="AJ30" s="7">
        <v>40845.343</v>
      </c>
      <c r="AK30" s="7">
        <v>437</v>
      </c>
      <c r="AL30" s="7">
        <v>52.53647</v>
      </c>
      <c r="AM30" s="7">
        <v>41146.632</v>
      </c>
      <c r="AN30" s="311">
        <f t="shared" si="0"/>
        <v>4997</v>
      </c>
      <c r="AO30" s="311">
        <f t="shared" si="1"/>
        <v>673.4637400000001</v>
      </c>
      <c r="AP30" s="311">
        <f t="shared" si="2"/>
        <v>515468.11299999995</v>
      </c>
      <c r="AQ30" s="232" t="s">
        <v>23</v>
      </c>
      <c r="AR30" s="490" t="s">
        <v>41</v>
      </c>
      <c r="AS30" s="162"/>
      <c r="AT30" s="76"/>
    </row>
    <row r="31" spans="1:46" ht="18.75">
      <c r="A31" s="48"/>
      <c r="B31" s="491"/>
      <c r="C31" s="64" t="s">
        <v>24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117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317">
        <f t="shared" si="0"/>
        <v>0</v>
      </c>
      <c r="AO31" s="317">
        <f t="shared" si="1"/>
        <v>0</v>
      </c>
      <c r="AP31" s="317">
        <f t="shared" si="2"/>
        <v>0</v>
      </c>
      <c r="AQ31" s="49" t="s">
        <v>24</v>
      </c>
      <c r="AR31" s="491"/>
      <c r="AS31" s="50"/>
      <c r="AT31" s="20"/>
    </row>
    <row r="32" spans="1:46" ht="18.75">
      <c r="A32" s="44" t="s">
        <v>42</v>
      </c>
      <c r="B32" s="490" t="s">
        <v>43</v>
      </c>
      <c r="C32" s="63" t="s">
        <v>23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5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11">
        <f t="shared" si="0"/>
        <v>0</v>
      </c>
      <c r="AO32" s="311">
        <f t="shared" si="1"/>
        <v>0</v>
      </c>
      <c r="AP32" s="311">
        <f t="shared" si="2"/>
        <v>0</v>
      </c>
      <c r="AQ32" s="204" t="s">
        <v>23</v>
      </c>
      <c r="AR32" s="490" t="s">
        <v>43</v>
      </c>
      <c r="AS32" s="43" t="s">
        <v>42</v>
      </c>
      <c r="AT32" s="20"/>
    </row>
    <row r="33" spans="1:46" ht="18.75">
      <c r="A33" s="44" t="s">
        <v>44</v>
      </c>
      <c r="B33" s="491"/>
      <c r="C33" s="64" t="s">
        <v>24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117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317">
        <f t="shared" si="0"/>
        <v>0</v>
      </c>
      <c r="AO33" s="317">
        <f t="shared" si="1"/>
        <v>0</v>
      </c>
      <c r="AP33" s="317">
        <f t="shared" si="2"/>
        <v>0</v>
      </c>
      <c r="AQ33" s="46" t="s">
        <v>24</v>
      </c>
      <c r="AR33" s="491"/>
      <c r="AS33" s="43" t="s">
        <v>44</v>
      </c>
      <c r="AT33" s="20"/>
    </row>
    <row r="34" spans="1:46" s="77" customFormat="1" ht="18.75">
      <c r="A34" s="161" t="s">
        <v>25</v>
      </c>
      <c r="B34" s="490" t="s">
        <v>45</v>
      </c>
      <c r="C34" s="74" t="s">
        <v>23</v>
      </c>
      <c r="D34" s="7"/>
      <c r="E34" s="7"/>
      <c r="F34" s="7"/>
      <c r="G34" s="7"/>
      <c r="H34" s="7"/>
      <c r="I34" s="7"/>
      <c r="J34" s="7">
        <v>1</v>
      </c>
      <c r="K34" s="7">
        <v>0.0115</v>
      </c>
      <c r="L34" s="7">
        <v>4.353</v>
      </c>
      <c r="M34" s="7">
        <v>1</v>
      </c>
      <c r="N34" s="7">
        <v>0.0023</v>
      </c>
      <c r="O34" s="7">
        <v>14.904</v>
      </c>
      <c r="P34" s="7">
        <v>10</v>
      </c>
      <c r="Q34" s="7">
        <v>0.9844</v>
      </c>
      <c r="R34" s="7">
        <v>333.448</v>
      </c>
      <c r="S34" s="7">
        <v>7</v>
      </c>
      <c r="T34" s="7">
        <v>0.7309</v>
      </c>
      <c r="U34" s="7">
        <v>349.393</v>
      </c>
      <c r="V34" s="7">
        <v>6</v>
      </c>
      <c r="W34" s="7">
        <v>0.3592</v>
      </c>
      <c r="X34" s="75">
        <v>174.28</v>
      </c>
      <c r="Y34" s="7">
        <v>1</v>
      </c>
      <c r="Z34" s="7">
        <v>0.0553</v>
      </c>
      <c r="AA34" s="7">
        <v>29.753</v>
      </c>
      <c r="AB34" s="7">
        <v>6</v>
      </c>
      <c r="AC34" s="7">
        <v>0.1901</v>
      </c>
      <c r="AD34" s="7">
        <v>56.202</v>
      </c>
      <c r="AE34" s="7">
        <v>4</v>
      </c>
      <c r="AF34" s="7">
        <v>0.006</v>
      </c>
      <c r="AG34" s="7">
        <v>6.836</v>
      </c>
      <c r="AH34" s="7">
        <v>1</v>
      </c>
      <c r="AI34" s="7">
        <v>0.0049</v>
      </c>
      <c r="AJ34" s="7">
        <v>4.234</v>
      </c>
      <c r="AK34" s="7"/>
      <c r="AL34" s="7"/>
      <c r="AM34" s="7"/>
      <c r="AN34" s="311">
        <f t="shared" si="0"/>
        <v>37</v>
      </c>
      <c r="AO34" s="311">
        <f t="shared" si="1"/>
        <v>2.3446000000000002</v>
      </c>
      <c r="AP34" s="311">
        <f t="shared" si="2"/>
        <v>973.403</v>
      </c>
      <c r="AQ34" s="232" t="s">
        <v>23</v>
      </c>
      <c r="AR34" s="490" t="s">
        <v>45</v>
      </c>
      <c r="AS34" s="163" t="s">
        <v>25</v>
      </c>
      <c r="AT34" s="76"/>
    </row>
    <row r="35" spans="1:46" ht="18.75">
      <c r="A35" s="48" t="s">
        <v>27</v>
      </c>
      <c r="B35" s="491"/>
      <c r="C35" s="64" t="s">
        <v>24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117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317">
        <f t="shared" si="0"/>
        <v>0</v>
      </c>
      <c r="AO35" s="317">
        <f t="shared" si="1"/>
        <v>0</v>
      </c>
      <c r="AP35" s="317">
        <f t="shared" si="2"/>
        <v>0</v>
      </c>
      <c r="AQ35" s="49" t="s">
        <v>24</v>
      </c>
      <c r="AR35" s="491"/>
      <c r="AS35" s="50" t="s">
        <v>27</v>
      </c>
      <c r="AT35" s="20"/>
    </row>
    <row r="36" spans="1:46" ht="18.75">
      <c r="A36" s="44" t="s">
        <v>46</v>
      </c>
      <c r="B36" s="490" t="s">
        <v>47</v>
      </c>
      <c r="C36" s="63" t="s">
        <v>23</v>
      </c>
      <c r="D36" s="7"/>
      <c r="E36" s="7"/>
      <c r="F36" s="7"/>
      <c r="G36" s="7"/>
      <c r="H36" s="7"/>
      <c r="I36" s="7"/>
      <c r="J36" s="7"/>
      <c r="K36" s="7"/>
      <c r="L36" s="113"/>
      <c r="M36" s="96"/>
      <c r="N36" s="7"/>
      <c r="O36" s="7"/>
      <c r="P36" s="7"/>
      <c r="Q36" s="7"/>
      <c r="R36" s="7"/>
      <c r="S36" s="7"/>
      <c r="T36" s="7"/>
      <c r="U36" s="7"/>
      <c r="V36" s="7"/>
      <c r="W36" s="7"/>
      <c r="X36" s="75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311">
        <f t="shared" si="0"/>
        <v>0</v>
      </c>
      <c r="AO36" s="311">
        <f t="shared" si="1"/>
        <v>0</v>
      </c>
      <c r="AP36" s="311">
        <f t="shared" si="2"/>
        <v>0</v>
      </c>
      <c r="AQ36" s="204" t="s">
        <v>23</v>
      </c>
      <c r="AR36" s="490" t="s">
        <v>47</v>
      </c>
      <c r="AS36" s="43" t="s">
        <v>46</v>
      </c>
      <c r="AT36" s="20"/>
    </row>
    <row r="37" spans="1:46" ht="18.75">
      <c r="A37" s="44" t="s">
        <v>25</v>
      </c>
      <c r="B37" s="491"/>
      <c r="C37" s="64" t="s">
        <v>24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117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317">
        <f t="shared" si="0"/>
        <v>0</v>
      </c>
      <c r="AO37" s="317">
        <f t="shared" si="1"/>
        <v>0</v>
      </c>
      <c r="AP37" s="317">
        <f t="shared" si="2"/>
        <v>0</v>
      </c>
      <c r="AQ37" s="46" t="s">
        <v>24</v>
      </c>
      <c r="AR37" s="491"/>
      <c r="AS37" s="43" t="s">
        <v>25</v>
      </c>
      <c r="AT37" s="20"/>
    </row>
    <row r="38" spans="1:46" ht="18.75">
      <c r="A38" s="44" t="s">
        <v>27</v>
      </c>
      <c r="B38" s="490" t="s">
        <v>48</v>
      </c>
      <c r="C38" s="63" t="s">
        <v>23</v>
      </c>
      <c r="D38" s="7">
        <v>2</v>
      </c>
      <c r="E38" s="7">
        <v>0.0572</v>
      </c>
      <c r="F38" s="7">
        <v>216.324</v>
      </c>
      <c r="G38" s="7"/>
      <c r="H38" s="7"/>
      <c r="I38" s="7"/>
      <c r="J38" s="7"/>
      <c r="K38" s="7"/>
      <c r="L38" s="7"/>
      <c r="M38" s="7">
        <v>3</v>
      </c>
      <c r="N38" s="7">
        <v>0.0349</v>
      </c>
      <c r="O38" s="7">
        <v>30.153</v>
      </c>
      <c r="P38" s="7">
        <v>1</v>
      </c>
      <c r="Q38" s="7">
        <v>0.008</v>
      </c>
      <c r="R38" s="7">
        <v>6.912</v>
      </c>
      <c r="S38" s="7"/>
      <c r="T38" s="7"/>
      <c r="U38" s="7"/>
      <c r="V38" s="7"/>
      <c r="W38" s="7"/>
      <c r="X38" s="75"/>
      <c r="Y38" s="7"/>
      <c r="Z38" s="7"/>
      <c r="AA38" s="7"/>
      <c r="AB38" s="7"/>
      <c r="AC38" s="7"/>
      <c r="AD38" s="7"/>
      <c r="AE38" s="7"/>
      <c r="AF38" s="7"/>
      <c r="AG38" s="7"/>
      <c r="AH38" s="7">
        <v>4</v>
      </c>
      <c r="AI38" s="7">
        <v>0.1061</v>
      </c>
      <c r="AJ38" s="7">
        <v>130.518</v>
      </c>
      <c r="AK38" s="7">
        <v>8</v>
      </c>
      <c r="AL38" s="7">
        <v>0.5266</v>
      </c>
      <c r="AM38" s="7">
        <v>1053.444</v>
      </c>
      <c r="AN38" s="311">
        <f t="shared" si="0"/>
        <v>18</v>
      </c>
      <c r="AO38" s="311">
        <f t="shared" si="1"/>
        <v>0.7327999999999999</v>
      </c>
      <c r="AP38" s="311">
        <f t="shared" si="2"/>
        <v>1437.351</v>
      </c>
      <c r="AQ38" s="203" t="s">
        <v>23</v>
      </c>
      <c r="AR38" s="490" t="s">
        <v>48</v>
      </c>
      <c r="AS38" s="43" t="s">
        <v>27</v>
      </c>
      <c r="AT38" s="20"/>
    </row>
    <row r="39" spans="1:46" ht="18.75">
      <c r="A39" s="48" t="s">
        <v>49</v>
      </c>
      <c r="B39" s="491"/>
      <c r="C39" s="64" t="s">
        <v>24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117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317">
        <f t="shared" si="0"/>
        <v>0</v>
      </c>
      <c r="AO39" s="317">
        <f t="shared" si="1"/>
        <v>0</v>
      </c>
      <c r="AP39" s="317">
        <f t="shared" si="2"/>
        <v>0</v>
      </c>
      <c r="AQ39" s="49" t="s">
        <v>24</v>
      </c>
      <c r="AR39" s="491"/>
      <c r="AS39" s="50" t="s">
        <v>49</v>
      </c>
      <c r="AT39" s="20"/>
    </row>
    <row r="40" spans="1:46" ht="18.75">
      <c r="A40" s="44"/>
      <c r="B40" s="490" t="s">
        <v>50</v>
      </c>
      <c r="C40" s="63" t="s">
        <v>23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5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311">
        <f t="shared" si="0"/>
        <v>0</v>
      </c>
      <c r="AO40" s="311">
        <f t="shared" si="1"/>
        <v>0</v>
      </c>
      <c r="AP40" s="311">
        <f t="shared" si="2"/>
        <v>0</v>
      </c>
      <c r="AQ40" s="204" t="s">
        <v>23</v>
      </c>
      <c r="AR40" s="490" t="s">
        <v>50</v>
      </c>
      <c r="AS40" s="43"/>
      <c r="AT40" s="20"/>
    </row>
    <row r="41" spans="1:46" ht="18.75">
      <c r="A41" s="44" t="s">
        <v>51</v>
      </c>
      <c r="B41" s="491"/>
      <c r="C41" s="64" t="s">
        <v>24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117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317">
        <f t="shared" si="0"/>
        <v>0</v>
      </c>
      <c r="AO41" s="317">
        <f t="shared" si="1"/>
        <v>0</v>
      </c>
      <c r="AP41" s="317">
        <f t="shared" si="2"/>
        <v>0</v>
      </c>
      <c r="AQ41" s="46" t="s">
        <v>24</v>
      </c>
      <c r="AR41" s="491"/>
      <c r="AS41" s="43" t="s">
        <v>51</v>
      </c>
      <c r="AT41" s="20"/>
    </row>
    <row r="42" spans="1:46" ht="18.75">
      <c r="A42" s="44"/>
      <c r="B42" s="490" t="s">
        <v>52</v>
      </c>
      <c r="C42" s="63" t="s">
        <v>23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5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311">
        <f t="shared" si="0"/>
        <v>0</v>
      </c>
      <c r="AO42" s="311">
        <f t="shared" si="1"/>
        <v>0</v>
      </c>
      <c r="AP42" s="311">
        <f t="shared" si="2"/>
        <v>0</v>
      </c>
      <c r="AQ42" s="203" t="s">
        <v>23</v>
      </c>
      <c r="AR42" s="490" t="s">
        <v>52</v>
      </c>
      <c r="AS42" s="43"/>
      <c r="AT42" s="20"/>
    </row>
    <row r="43" spans="1:46" ht="18.75">
      <c r="A43" s="44" t="s">
        <v>53</v>
      </c>
      <c r="B43" s="491"/>
      <c r="C43" s="64" t="s">
        <v>24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117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317">
        <f t="shared" si="0"/>
        <v>0</v>
      </c>
      <c r="AO43" s="317">
        <f t="shared" si="1"/>
        <v>0</v>
      </c>
      <c r="AP43" s="317">
        <f t="shared" si="2"/>
        <v>0</v>
      </c>
      <c r="AQ43" s="42" t="s">
        <v>24</v>
      </c>
      <c r="AR43" s="491"/>
      <c r="AS43" s="43" t="s">
        <v>53</v>
      </c>
      <c r="AT43" s="20"/>
    </row>
    <row r="44" spans="1:46" ht="18.75">
      <c r="A44" s="44"/>
      <c r="B44" s="490" t="s">
        <v>54</v>
      </c>
      <c r="C44" s="63" t="s">
        <v>23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5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311">
        <f t="shared" si="0"/>
        <v>0</v>
      </c>
      <c r="AO44" s="311">
        <f t="shared" si="1"/>
        <v>0</v>
      </c>
      <c r="AP44" s="311">
        <f t="shared" si="2"/>
        <v>0</v>
      </c>
      <c r="AQ44" s="203" t="s">
        <v>23</v>
      </c>
      <c r="AR44" s="490" t="s">
        <v>54</v>
      </c>
      <c r="AS44" s="43"/>
      <c r="AT44" s="20"/>
    </row>
    <row r="45" spans="1:46" ht="18.75">
      <c r="A45" s="44" t="s">
        <v>27</v>
      </c>
      <c r="B45" s="491"/>
      <c r="C45" s="64" t="s">
        <v>24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117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317">
        <f t="shared" si="0"/>
        <v>0</v>
      </c>
      <c r="AO45" s="317">
        <f t="shared" si="1"/>
        <v>0</v>
      </c>
      <c r="AP45" s="317">
        <f t="shared" si="2"/>
        <v>0</v>
      </c>
      <c r="AQ45" s="46" t="s">
        <v>24</v>
      </c>
      <c r="AR45" s="491"/>
      <c r="AS45" s="52" t="s">
        <v>27</v>
      </c>
      <c r="AT45" s="20"/>
    </row>
    <row r="46" spans="1:46" ht="18.75">
      <c r="A46" s="44"/>
      <c r="B46" s="490" t="s">
        <v>55</v>
      </c>
      <c r="C46" s="63" t="s">
        <v>23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5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311">
        <f t="shared" si="0"/>
        <v>0</v>
      </c>
      <c r="AO46" s="311">
        <f t="shared" si="1"/>
        <v>0</v>
      </c>
      <c r="AP46" s="311">
        <f t="shared" si="2"/>
        <v>0</v>
      </c>
      <c r="AQ46" s="203" t="s">
        <v>23</v>
      </c>
      <c r="AR46" s="490" t="s">
        <v>55</v>
      </c>
      <c r="AS46" s="52"/>
      <c r="AT46" s="20"/>
    </row>
    <row r="47" spans="1:46" ht="18.75">
      <c r="A47" s="48"/>
      <c r="B47" s="491"/>
      <c r="C47" s="64" t="s">
        <v>24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117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317">
        <f t="shared" si="0"/>
        <v>0</v>
      </c>
      <c r="AO47" s="317">
        <f t="shared" si="1"/>
        <v>0</v>
      </c>
      <c r="AP47" s="317">
        <f t="shared" si="2"/>
        <v>0</v>
      </c>
      <c r="AQ47" s="49" t="s">
        <v>24</v>
      </c>
      <c r="AR47" s="491"/>
      <c r="AS47" s="53"/>
      <c r="AT47" s="20"/>
    </row>
    <row r="48" spans="1:46" ht="18.75">
      <c r="A48" s="44"/>
      <c r="B48" s="490" t="s">
        <v>56</v>
      </c>
      <c r="C48" s="63" t="s">
        <v>23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5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311">
        <f t="shared" si="0"/>
        <v>0</v>
      </c>
      <c r="AO48" s="311">
        <f t="shared" si="1"/>
        <v>0</v>
      </c>
      <c r="AP48" s="311">
        <f t="shared" si="2"/>
        <v>0</v>
      </c>
      <c r="AQ48" s="204" t="s">
        <v>23</v>
      </c>
      <c r="AR48" s="490" t="s">
        <v>56</v>
      </c>
      <c r="AS48" s="52"/>
      <c r="AT48" s="20"/>
    </row>
    <row r="49" spans="1:46" ht="18.75">
      <c r="A49" s="44" t="s">
        <v>57</v>
      </c>
      <c r="B49" s="491"/>
      <c r="C49" s="64" t="s">
        <v>24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117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317">
        <f t="shared" si="0"/>
        <v>0</v>
      </c>
      <c r="AO49" s="317">
        <f t="shared" si="1"/>
        <v>0</v>
      </c>
      <c r="AP49" s="317">
        <f t="shared" si="2"/>
        <v>0</v>
      </c>
      <c r="AQ49" s="46" t="s">
        <v>24</v>
      </c>
      <c r="AR49" s="491"/>
      <c r="AS49" s="52" t="s">
        <v>57</v>
      </c>
      <c r="AT49" s="20"/>
    </row>
    <row r="50" spans="1:46" ht="18.75">
      <c r="A50" s="44"/>
      <c r="B50" s="490" t="s">
        <v>58</v>
      </c>
      <c r="C50" s="63" t="s">
        <v>23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5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311">
        <f t="shared" si="0"/>
        <v>0</v>
      </c>
      <c r="AO50" s="311">
        <f t="shared" si="1"/>
        <v>0</v>
      </c>
      <c r="AP50" s="311">
        <f t="shared" si="2"/>
        <v>0</v>
      </c>
      <c r="AQ50" s="203" t="s">
        <v>23</v>
      </c>
      <c r="AR50" s="490" t="s">
        <v>58</v>
      </c>
      <c r="AS50" s="51"/>
      <c r="AT50" s="20"/>
    </row>
    <row r="51" spans="1:46" ht="18.75">
      <c r="A51" s="44"/>
      <c r="B51" s="491"/>
      <c r="C51" s="64" t="s">
        <v>24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117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317">
        <f t="shared" si="0"/>
        <v>0</v>
      </c>
      <c r="AO51" s="317">
        <f t="shared" si="1"/>
        <v>0</v>
      </c>
      <c r="AP51" s="317">
        <f t="shared" si="2"/>
        <v>0</v>
      </c>
      <c r="AQ51" s="46" t="s">
        <v>24</v>
      </c>
      <c r="AR51" s="491"/>
      <c r="AS51" s="52"/>
      <c r="AT51" s="20"/>
    </row>
    <row r="52" spans="1:46" ht="18.75">
      <c r="A52" s="44"/>
      <c r="B52" s="490" t="s">
        <v>59</v>
      </c>
      <c r="C52" s="63" t="s">
        <v>23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5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311">
        <f t="shared" si="0"/>
        <v>0</v>
      </c>
      <c r="AO52" s="311">
        <f t="shared" si="1"/>
        <v>0</v>
      </c>
      <c r="AP52" s="311">
        <f t="shared" si="2"/>
        <v>0</v>
      </c>
      <c r="AQ52" s="203" t="s">
        <v>23</v>
      </c>
      <c r="AR52" s="490" t="s">
        <v>59</v>
      </c>
      <c r="AS52" s="52"/>
      <c r="AT52" s="20"/>
    </row>
    <row r="53" spans="1:46" ht="18.75">
      <c r="A53" s="44" t="s">
        <v>27</v>
      </c>
      <c r="B53" s="491"/>
      <c r="C53" s="64" t="s">
        <v>24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117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317">
        <f t="shared" si="0"/>
        <v>0</v>
      </c>
      <c r="AO53" s="317">
        <f t="shared" si="1"/>
        <v>0</v>
      </c>
      <c r="AP53" s="317">
        <f t="shared" si="2"/>
        <v>0</v>
      </c>
      <c r="AQ53" s="46" t="s">
        <v>24</v>
      </c>
      <c r="AR53" s="491"/>
      <c r="AS53" s="52" t="s">
        <v>27</v>
      </c>
      <c r="AT53" s="20"/>
    </row>
    <row r="54" spans="1:46" s="77" customFormat="1" ht="18.75">
      <c r="A54" s="161"/>
      <c r="B54" s="454" t="s">
        <v>60</v>
      </c>
      <c r="C54" s="74" t="s">
        <v>23</v>
      </c>
      <c r="D54" s="7">
        <v>12</v>
      </c>
      <c r="E54" s="7">
        <v>0.2266</v>
      </c>
      <c r="F54" s="7">
        <v>280.518</v>
      </c>
      <c r="G54" s="7">
        <v>19</v>
      </c>
      <c r="H54" s="7">
        <v>0.4801</v>
      </c>
      <c r="I54" s="7">
        <v>665.293</v>
      </c>
      <c r="J54" s="7">
        <v>17</v>
      </c>
      <c r="K54" s="7">
        <v>0.9527</v>
      </c>
      <c r="L54" s="7">
        <v>1090.413</v>
      </c>
      <c r="M54" s="7">
        <v>15</v>
      </c>
      <c r="N54" s="7">
        <v>0.8214</v>
      </c>
      <c r="O54" s="7">
        <v>836.397</v>
      </c>
      <c r="P54" s="7">
        <v>11</v>
      </c>
      <c r="Q54" s="7">
        <v>0.3396</v>
      </c>
      <c r="R54" s="7">
        <v>337.125</v>
      </c>
      <c r="S54" s="7">
        <v>10</v>
      </c>
      <c r="T54" s="7">
        <v>0.1888</v>
      </c>
      <c r="U54" s="7">
        <v>231.133</v>
      </c>
      <c r="V54" s="7">
        <v>1</v>
      </c>
      <c r="W54" s="7">
        <v>0.0113</v>
      </c>
      <c r="X54" s="75">
        <v>8.51</v>
      </c>
      <c r="Y54" s="7">
        <v>3</v>
      </c>
      <c r="Z54" s="7">
        <v>0.047</v>
      </c>
      <c r="AA54" s="7">
        <v>74.249</v>
      </c>
      <c r="AB54" s="7">
        <v>18</v>
      </c>
      <c r="AC54" s="7">
        <v>0.4073</v>
      </c>
      <c r="AD54" s="7">
        <v>545.829</v>
      </c>
      <c r="AE54" s="7">
        <v>34</v>
      </c>
      <c r="AF54" s="7">
        <v>0.6411</v>
      </c>
      <c r="AG54" s="7">
        <v>651.14</v>
      </c>
      <c r="AH54" s="7">
        <v>14</v>
      </c>
      <c r="AI54" s="7">
        <v>0.2995</v>
      </c>
      <c r="AJ54" s="7">
        <v>300.759</v>
      </c>
      <c r="AK54" s="7">
        <v>18</v>
      </c>
      <c r="AL54" s="7">
        <v>0.353</v>
      </c>
      <c r="AM54" s="7">
        <v>320.161</v>
      </c>
      <c r="AN54" s="311">
        <f t="shared" si="0"/>
        <v>172</v>
      </c>
      <c r="AO54" s="311">
        <f t="shared" si="1"/>
        <v>4.7684</v>
      </c>
      <c r="AP54" s="311">
        <f t="shared" si="2"/>
        <v>5341.527</v>
      </c>
      <c r="AQ54" s="232" t="s">
        <v>23</v>
      </c>
      <c r="AR54" s="454" t="s">
        <v>60</v>
      </c>
      <c r="AS54" s="163"/>
      <c r="AT54" s="76"/>
    </row>
    <row r="55" spans="1:46" s="77" customFormat="1" ht="18.75">
      <c r="A55" s="164"/>
      <c r="B55" s="455"/>
      <c r="C55" s="146" t="s">
        <v>24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117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317">
        <f t="shared" si="0"/>
        <v>0</v>
      </c>
      <c r="AO55" s="317">
        <f t="shared" si="1"/>
        <v>0</v>
      </c>
      <c r="AP55" s="317">
        <f t="shared" si="2"/>
        <v>0</v>
      </c>
      <c r="AQ55" s="165" t="s">
        <v>24</v>
      </c>
      <c r="AR55" s="455"/>
      <c r="AS55" s="166"/>
      <c r="AT55" s="76"/>
    </row>
    <row r="56" spans="1:46" s="77" customFormat="1" ht="18.75">
      <c r="A56" s="474" t="s">
        <v>101</v>
      </c>
      <c r="B56" s="475" t="s">
        <v>61</v>
      </c>
      <c r="C56" s="74" t="s">
        <v>23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5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311">
        <f t="shared" si="0"/>
        <v>0</v>
      </c>
      <c r="AO56" s="311">
        <f t="shared" si="1"/>
        <v>0</v>
      </c>
      <c r="AP56" s="311">
        <f t="shared" si="2"/>
        <v>0</v>
      </c>
      <c r="AQ56" s="216" t="s">
        <v>23</v>
      </c>
      <c r="AR56" s="480" t="s">
        <v>102</v>
      </c>
      <c r="AS56" s="481" t="s">
        <v>0</v>
      </c>
      <c r="AT56" s="76"/>
    </row>
    <row r="57" spans="1:46" s="77" customFormat="1" ht="18.75">
      <c r="A57" s="476"/>
      <c r="B57" s="477"/>
      <c r="C57" s="146" t="s">
        <v>24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117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317">
        <f t="shared" si="0"/>
        <v>0</v>
      </c>
      <c r="AO57" s="317">
        <f t="shared" si="1"/>
        <v>0</v>
      </c>
      <c r="AP57" s="317">
        <f t="shared" si="2"/>
        <v>0</v>
      </c>
      <c r="AQ57" s="118" t="s">
        <v>24</v>
      </c>
      <c r="AR57" s="482"/>
      <c r="AS57" s="483"/>
      <c r="AT57" s="76"/>
    </row>
    <row r="58" spans="1:46" s="77" customFormat="1" ht="18.75">
      <c r="A58" s="167" t="s">
        <v>0</v>
      </c>
      <c r="C58" s="231" t="s">
        <v>23</v>
      </c>
      <c r="D58" s="218">
        <v>21</v>
      </c>
      <c r="E58" s="218">
        <v>0.6023</v>
      </c>
      <c r="F58" s="219">
        <v>990.554</v>
      </c>
      <c r="G58" s="218">
        <v>25</v>
      </c>
      <c r="H58" s="218">
        <v>0.9018</v>
      </c>
      <c r="I58" s="218">
        <v>501.445</v>
      </c>
      <c r="J58" s="218">
        <v>24</v>
      </c>
      <c r="K58" s="218">
        <v>130.0054</v>
      </c>
      <c r="L58" s="218">
        <v>2064.104</v>
      </c>
      <c r="M58" s="218">
        <v>19</v>
      </c>
      <c r="N58" s="218">
        <v>2.8914</v>
      </c>
      <c r="O58" s="218">
        <v>1708.12</v>
      </c>
      <c r="P58" s="218">
        <v>261</v>
      </c>
      <c r="Q58" s="218">
        <v>9.0425</v>
      </c>
      <c r="R58" s="218">
        <v>31393.839</v>
      </c>
      <c r="S58" s="218">
        <v>371</v>
      </c>
      <c r="T58" s="218">
        <v>5.1127</v>
      </c>
      <c r="U58" s="218">
        <v>27566.775</v>
      </c>
      <c r="V58" s="218">
        <v>303</v>
      </c>
      <c r="W58" s="218">
        <v>5.2894</v>
      </c>
      <c r="X58" s="219">
        <v>16256.127</v>
      </c>
      <c r="Y58" s="218">
        <v>22</v>
      </c>
      <c r="Z58" s="218">
        <v>2.5577</v>
      </c>
      <c r="AA58" s="218">
        <v>1609.395</v>
      </c>
      <c r="AB58" s="218">
        <v>55</v>
      </c>
      <c r="AC58" s="218">
        <v>1.9457</v>
      </c>
      <c r="AD58" s="218">
        <v>1838.822</v>
      </c>
      <c r="AE58" s="218">
        <v>66</v>
      </c>
      <c r="AF58" s="218">
        <v>3.7186</v>
      </c>
      <c r="AG58" s="218">
        <v>3926.875</v>
      </c>
      <c r="AH58" s="218">
        <v>62</v>
      </c>
      <c r="AI58" s="218">
        <v>4.6445</v>
      </c>
      <c r="AJ58" s="218">
        <v>3441.43</v>
      </c>
      <c r="AK58" s="218">
        <v>68</v>
      </c>
      <c r="AL58" s="218">
        <v>3.4639</v>
      </c>
      <c r="AM58" s="218">
        <v>6156.918</v>
      </c>
      <c r="AN58" s="304">
        <f t="shared" si="0"/>
        <v>1297</v>
      </c>
      <c r="AO58" s="304">
        <f t="shared" si="1"/>
        <v>170.17589999999998</v>
      </c>
      <c r="AP58" s="304">
        <f t="shared" si="2"/>
        <v>97454.40400000001</v>
      </c>
      <c r="AQ58" s="216" t="s">
        <v>23</v>
      </c>
      <c r="AR58" s="168"/>
      <c r="AS58" s="163" t="s">
        <v>0</v>
      </c>
      <c r="AT58" s="76"/>
    </row>
    <row r="59" spans="1:46" s="77" customFormat="1" ht="18.75">
      <c r="A59" s="472" t="s">
        <v>62</v>
      </c>
      <c r="B59" s="473"/>
      <c r="C59" s="74" t="s">
        <v>63</v>
      </c>
      <c r="D59" s="7"/>
      <c r="E59" s="222"/>
      <c r="F59" s="227"/>
      <c r="G59" s="152"/>
      <c r="H59" s="7"/>
      <c r="I59" s="7"/>
      <c r="J59" s="7"/>
      <c r="K59" s="152"/>
      <c r="L59" s="7"/>
      <c r="M59" s="7"/>
      <c r="N59" s="152"/>
      <c r="O59" s="7"/>
      <c r="P59" s="7"/>
      <c r="Q59" s="152"/>
      <c r="R59" s="7"/>
      <c r="S59" s="7"/>
      <c r="T59" s="152"/>
      <c r="U59" s="7"/>
      <c r="V59" s="7"/>
      <c r="W59" s="152"/>
      <c r="X59" s="75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152"/>
      <c r="AJ59" s="7"/>
      <c r="AK59" s="7"/>
      <c r="AL59" s="152"/>
      <c r="AM59" s="7"/>
      <c r="AN59" s="311">
        <f t="shared" si="0"/>
        <v>0</v>
      </c>
      <c r="AO59" s="311">
        <f t="shared" si="1"/>
        <v>0</v>
      </c>
      <c r="AP59" s="311">
        <f t="shared" si="2"/>
        <v>0</v>
      </c>
      <c r="AQ59" s="233" t="s">
        <v>63</v>
      </c>
      <c r="AR59" s="478" t="s">
        <v>62</v>
      </c>
      <c r="AS59" s="479"/>
      <c r="AT59" s="76"/>
    </row>
    <row r="60" spans="1:46" ht="18.75">
      <c r="A60" s="35"/>
      <c r="B60" s="36"/>
      <c r="C60" s="64" t="s">
        <v>24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117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317">
        <f t="shared" si="0"/>
        <v>0</v>
      </c>
      <c r="AO60" s="317">
        <f t="shared" si="1"/>
        <v>0</v>
      </c>
      <c r="AP60" s="317">
        <f t="shared" si="2"/>
        <v>0</v>
      </c>
      <c r="AQ60" s="55" t="s">
        <v>24</v>
      </c>
      <c r="AR60" s="36"/>
      <c r="AS60" s="50"/>
      <c r="AT60" s="20"/>
    </row>
    <row r="61" spans="1:46" s="322" customFormat="1" ht="18.75">
      <c r="A61" s="335" t="s">
        <v>0</v>
      </c>
      <c r="C61" s="376" t="s">
        <v>23</v>
      </c>
      <c r="D61" s="304">
        <f aca="true" t="shared" si="3" ref="D61:AM61">+D6+D8+D10+D12+D14+D16+D18+D20+D22+D24+D26+D28+D30+D32+D34+D36+D38+D40+D42+D44+D46+D48+D50+D52+D54+D56+D58</f>
        <v>252</v>
      </c>
      <c r="E61" s="304">
        <f t="shared" si="3"/>
        <v>51.2787</v>
      </c>
      <c r="F61" s="304">
        <f t="shared" si="3"/>
        <v>29064.309</v>
      </c>
      <c r="G61" s="304">
        <f t="shared" si="3"/>
        <v>307</v>
      </c>
      <c r="H61" s="304">
        <f t="shared" si="3"/>
        <v>24.273200000000003</v>
      </c>
      <c r="I61" s="304">
        <f t="shared" si="3"/>
        <v>16610.561</v>
      </c>
      <c r="J61" s="304">
        <f t="shared" si="3"/>
        <v>384</v>
      </c>
      <c r="K61" s="304">
        <f t="shared" si="3"/>
        <v>165.30789000000001</v>
      </c>
      <c r="L61" s="304">
        <f t="shared" si="3"/>
        <v>32648.251</v>
      </c>
      <c r="M61" s="304">
        <f t="shared" si="3"/>
        <v>487</v>
      </c>
      <c r="N61" s="304">
        <f t="shared" si="3"/>
        <v>55.84195999999999</v>
      </c>
      <c r="O61" s="304">
        <f t="shared" si="3"/>
        <v>40522.13</v>
      </c>
      <c r="P61" s="304">
        <f t="shared" si="3"/>
        <v>882</v>
      </c>
      <c r="Q61" s="304">
        <f t="shared" si="3"/>
        <v>93.3831</v>
      </c>
      <c r="R61" s="304">
        <f t="shared" si="3"/>
        <v>92024.26</v>
      </c>
      <c r="S61" s="304">
        <f t="shared" si="3"/>
        <v>1015</v>
      </c>
      <c r="T61" s="304">
        <f t="shared" si="3"/>
        <v>108.15007000000001</v>
      </c>
      <c r="U61" s="304">
        <f t="shared" si="3"/>
        <v>99080.174</v>
      </c>
      <c r="V61" s="304">
        <f t="shared" si="3"/>
        <v>801</v>
      </c>
      <c r="W61" s="304">
        <f t="shared" si="3"/>
        <v>101.84496</v>
      </c>
      <c r="X61" s="304">
        <f t="shared" si="3"/>
        <v>98048.397</v>
      </c>
      <c r="Y61" s="304">
        <f t="shared" si="3"/>
        <v>335</v>
      </c>
      <c r="Z61" s="304">
        <f t="shared" si="3"/>
        <v>45.87949999999999</v>
      </c>
      <c r="AA61" s="304">
        <f t="shared" si="3"/>
        <v>45984.511999999995</v>
      </c>
      <c r="AB61" s="304">
        <f t="shared" si="3"/>
        <v>495</v>
      </c>
      <c r="AC61" s="304">
        <f t="shared" si="3"/>
        <v>43.577600000000004</v>
      </c>
      <c r="AD61" s="304">
        <f t="shared" si="3"/>
        <v>34666.725</v>
      </c>
      <c r="AE61" s="304">
        <f t="shared" si="3"/>
        <v>517</v>
      </c>
      <c r="AF61" s="304">
        <f t="shared" si="3"/>
        <v>50.8515</v>
      </c>
      <c r="AG61" s="304">
        <f t="shared" si="3"/>
        <v>38626.04</v>
      </c>
      <c r="AH61" s="304">
        <f t="shared" si="3"/>
        <v>515</v>
      </c>
      <c r="AI61" s="304">
        <f t="shared" si="3"/>
        <v>54.21699</v>
      </c>
      <c r="AJ61" s="304">
        <f t="shared" si="3"/>
        <v>44722.28399999999</v>
      </c>
      <c r="AK61" s="304">
        <f t="shared" si="3"/>
        <v>531</v>
      </c>
      <c r="AL61" s="304">
        <f t="shared" si="3"/>
        <v>56.87997000000001</v>
      </c>
      <c r="AM61" s="304">
        <f t="shared" si="3"/>
        <v>48677.155</v>
      </c>
      <c r="AN61" s="304">
        <f t="shared" si="0"/>
        <v>6521</v>
      </c>
      <c r="AO61" s="304">
        <f t="shared" si="1"/>
        <v>851.4854399999999</v>
      </c>
      <c r="AP61" s="304">
        <f t="shared" si="2"/>
        <v>620674.798</v>
      </c>
      <c r="AQ61" s="305" t="s">
        <v>23</v>
      </c>
      <c r="AR61" s="306"/>
      <c r="AS61" s="307" t="s">
        <v>0</v>
      </c>
      <c r="AT61" s="301"/>
    </row>
    <row r="62" spans="1:46" s="322" customFormat="1" ht="18.75">
      <c r="A62" s="484" t="s">
        <v>89</v>
      </c>
      <c r="B62" s="485" t="s">
        <v>64</v>
      </c>
      <c r="C62" s="378" t="s">
        <v>63</v>
      </c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79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2" t="s">
        <v>63</v>
      </c>
      <c r="AR62" s="492" t="s">
        <v>100</v>
      </c>
      <c r="AS62" s="493"/>
      <c r="AT62" s="301"/>
    </row>
    <row r="63" spans="1:46" s="322" customFormat="1" ht="18.75">
      <c r="A63" s="364"/>
      <c r="B63" s="314"/>
      <c r="C63" s="380" t="s">
        <v>24</v>
      </c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81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>
        <f>AK7+AK9+AK11+AK13+AK15+AK17+AK19+AK21+AK23+AK25+AK27+AK29+AK31+AK33+AK35+AK37+AK39+AK41+AK43+AK45+AK47+AK49+AK51+AK53+AK55+AK57+AK60</f>
        <v>0</v>
      </c>
      <c r="AL63" s="317">
        <f>AL7+AL9+AL11+AL13+AL15+AL17+AL19+AL21+AL23+AL25+AL27+AL29+AL31+AL33+AL35+AL37+AL39+AL41+AL43+AL45+AL47+AL49+AL51+AL53+AL55+AL57+AL60</f>
        <v>0</v>
      </c>
      <c r="AM63" s="317">
        <f>AM7+AM9+AM11+AM13+AM15+AM17+AM19+AM21+AM23+AM25+AM27+AM29+AM31+AM33+AM35+AM37+AM39+AM41+AM43+AM45+AM47+AM49+AM51+AM53+AM55+AM57+AM60</f>
        <v>0</v>
      </c>
      <c r="AN63" s="317">
        <f t="shared" si="0"/>
        <v>0</v>
      </c>
      <c r="AO63" s="317">
        <f t="shared" si="1"/>
        <v>0</v>
      </c>
      <c r="AP63" s="317">
        <f t="shared" si="2"/>
        <v>0</v>
      </c>
      <c r="AQ63" s="318" t="s">
        <v>24</v>
      </c>
      <c r="AR63" s="319"/>
      <c r="AS63" s="320"/>
      <c r="AT63" s="301"/>
    </row>
    <row r="64" spans="1:46" ht="18.75">
      <c r="A64" s="44" t="s">
        <v>65</v>
      </c>
      <c r="B64" s="490" t="s">
        <v>66</v>
      </c>
      <c r="C64" s="63" t="s">
        <v>23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5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311">
        <f t="shared" si="0"/>
        <v>0</v>
      </c>
      <c r="AO64" s="311">
        <f t="shared" si="1"/>
        <v>0</v>
      </c>
      <c r="AP64" s="311">
        <f t="shared" si="2"/>
        <v>0</v>
      </c>
      <c r="AQ64" s="204" t="s">
        <v>23</v>
      </c>
      <c r="AR64" s="490" t="s">
        <v>66</v>
      </c>
      <c r="AS64" s="57" t="s">
        <v>65</v>
      </c>
      <c r="AT64" s="20"/>
    </row>
    <row r="65" spans="1:46" ht="18.75">
      <c r="A65" s="44"/>
      <c r="B65" s="491"/>
      <c r="C65" s="64" t="s">
        <v>24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117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317">
        <f t="shared" si="0"/>
        <v>0</v>
      </c>
      <c r="AO65" s="317">
        <f t="shared" si="1"/>
        <v>0</v>
      </c>
      <c r="AP65" s="317">
        <f t="shared" si="2"/>
        <v>0</v>
      </c>
      <c r="AQ65" s="46" t="s">
        <v>24</v>
      </c>
      <c r="AR65" s="491"/>
      <c r="AS65" s="43"/>
      <c r="AT65" s="20"/>
    </row>
    <row r="66" spans="1:46" ht="18.75">
      <c r="A66" s="44" t="s">
        <v>67</v>
      </c>
      <c r="B66" s="490" t="s">
        <v>68</v>
      </c>
      <c r="C66" s="63" t="s">
        <v>23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5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311">
        <f t="shared" si="0"/>
        <v>0</v>
      </c>
      <c r="AO66" s="311">
        <f t="shared" si="1"/>
        <v>0</v>
      </c>
      <c r="AP66" s="311">
        <f t="shared" si="2"/>
        <v>0</v>
      </c>
      <c r="AQ66" s="203" t="s">
        <v>23</v>
      </c>
      <c r="AR66" s="490" t="s">
        <v>68</v>
      </c>
      <c r="AS66" s="43" t="s">
        <v>67</v>
      </c>
      <c r="AT66" s="20"/>
    </row>
    <row r="67" spans="1:46" ht="18.75">
      <c r="A67" s="48" t="s">
        <v>49</v>
      </c>
      <c r="B67" s="491"/>
      <c r="C67" s="64" t="s">
        <v>24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117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317">
        <f t="shared" si="0"/>
        <v>0</v>
      </c>
      <c r="AO67" s="317">
        <f t="shared" si="1"/>
        <v>0</v>
      </c>
      <c r="AP67" s="317">
        <f t="shared" si="2"/>
        <v>0</v>
      </c>
      <c r="AQ67" s="49" t="s">
        <v>24</v>
      </c>
      <c r="AR67" s="491"/>
      <c r="AS67" s="50" t="s">
        <v>49</v>
      </c>
      <c r="AT67" s="20"/>
    </row>
    <row r="68" spans="1:46" s="322" customFormat="1" ht="18.75">
      <c r="A68" s="450" t="s">
        <v>103</v>
      </c>
      <c r="B68" s="451"/>
      <c r="C68" s="378" t="s">
        <v>23</v>
      </c>
      <c r="D68" s="311">
        <f>D61+D62+D64+D66</f>
        <v>252</v>
      </c>
      <c r="E68" s="311">
        <f>+E61+E64+E66</f>
        <v>51.2787</v>
      </c>
      <c r="F68" s="311">
        <f>+F61+F64+F66+F62</f>
        <v>29064.309</v>
      </c>
      <c r="G68" s="311">
        <f>G61+G62+G64+G66</f>
        <v>307</v>
      </c>
      <c r="H68" s="311">
        <f>+H61+H64+H66</f>
        <v>24.273200000000003</v>
      </c>
      <c r="I68" s="311">
        <f>+I61+I64+I66+I62</f>
        <v>16610.561</v>
      </c>
      <c r="J68" s="311">
        <f>J61+J62+J64+J66</f>
        <v>384</v>
      </c>
      <c r="K68" s="311">
        <f>+K61+K64+K66</f>
        <v>165.30789000000001</v>
      </c>
      <c r="L68" s="311">
        <f>+L61+L64+L66+L62</f>
        <v>32648.251</v>
      </c>
      <c r="M68" s="311">
        <f>M61+M62+M64+M66</f>
        <v>487</v>
      </c>
      <c r="N68" s="311">
        <f>+N61+N64+N66</f>
        <v>55.84195999999999</v>
      </c>
      <c r="O68" s="311">
        <f>+O61+O64+O66+O62</f>
        <v>40522.13</v>
      </c>
      <c r="P68" s="311">
        <f>P61+P62+P64+P66</f>
        <v>882</v>
      </c>
      <c r="Q68" s="311">
        <f>+Q61+Q64+Q66</f>
        <v>93.3831</v>
      </c>
      <c r="R68" s="311">
        <f>+R61+R64+R66+R62</f>
        <v>92024.26</v>
      </c>
      <c r="S68" s="311">
        <f>S61+S62+S64+S66</f>
        <v>1015</v>
      </c>
      <c r="T68" s="311">
        <f>+T61+T64+T66</f>
        <v>108.15007000000001</v>
      </c>
      <c r="U68" s="311">
        <f>+U61+U64+U66+U62</f>
        <v>99080.174</v>
      </c>
      <c r="V68" s="311">
        <f>V61+V62+V64+V66</f>
        <v>801</v>
      </c>
      <c r="W68" s="311">
        <f>+W61+W64+W66</f>
        <v>101.84496</v>
      </c>
      <c r="X68" s="379">
        <f>+X61+X64+X66+X62</f>
        <v>98048.397</v>
      </c>
      <c r="Y68" s="311">
        <f>Y61+Y62+Y64+Y66</f>
        <v>335</v>
      </c>
      <c r="Z68" s="311">
        <f>+Z61+Z64+Z66</f>
        <v>45.87949999999999</v>
      </c>
      <c r="AA68" s="311">
        <f>+AA61+AA64+AA66</f>
        <v>45984.511999999995</v>
      </c>
      <c r="AB68" s="311">
        <f>AB61+AB64+AB66+AB62</f>
        <v>495</v>
      </c>
      <c r="AC68" s="311">
        <f>+AC61+AC64+AC66</f>
        <v>43.577600000000004</v>
      </c>
      <c r="AD68" s="311">
        <f>+AD61+AD64+AD66+AD62</f>
        <v>34666.725</v>
      </c>
      <c r="AE68" s="311">
        <f>AE61+AE62+AE64+AE66</f>
        <v>517</v>
      </c>
      <c r="AF68" s="311">
        <f>+AF61+AF64+AF66</f>
        <v>50.8515</v>
      </c>
      <c r="AG68" s="311">
        <f>+AG61+AG64+AG66+AG62</f>
        <v>38626.04</v>
      </c>
      <c r="AH68" s="311">
        <f>AH61+AH62+AH64+AH66</f>
        <v>515</v>
      </c>
      <c r="AI68" s="311">
        <f>+AI61+AI64+AI66</f>
        <v>54.21699</v>
      </c>
      <c r="AJ68" s="311">
        <f>+AJ61+AJ64+AJ66+AJ62</f>
        <v>44722.28399999999</v>
      </c>
      <c r="AK68" s="311">
        <f>AK61+AK62+AK64+AK66</f>
        <v>531</v>
      </c>
      <c r="AL68" s="311">
        <f>+AL61+AL64+AL66</f>
        <v>56.87997000000001</v>
      </c>
      <c r="AM68" s="311">
        <f>+AM61+AM64+AM66+AM62</f>
        <v>48677.155</v>
      </c>
      <c r="AN68" s="311">
        <f>+AN61+AN64+AN66+AN62</f>
        <v>6521</v>
      </c>
      <c r="AO68" s="311">
        <f>+AO61+AO64+AO66</f>
        <v>851.4854399999999</v>
      </c>
      <c r="AP68" s="311">
        <f>+AP61+AP64+AP66+AP62</f>
        <v>620674.798</v>
      </c>
      <c r="AQ68" s="305" t="s">
        <v>23</v>
      </c>
      <c r="AR68" s="459" t="s">
        <v>95</v>
      </c>
      <c r="AS68" s="460"/>
      <c r="AT68" s="301"/>
    </row>
    <row r="69" spans="1:46" s="322" customFormat="1" ht="18.75">
      <c r="A69" s="452"/>
      <c r="B69" s="453"/>
      <c r="C69" s="380" t="s">
        <v>24</v>
      </c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81"/>
      <c r="Y69" s="317"/>
      <c r="Z69" s="317"/>
      <c r="AA69" s="317"/>
      <c r="AB69" s="317"/>
      <c r="AC69" s="317"/>
      <c r="AD69" s="317"/>
      <c r="AE69" s="317"/>
      <c r="AF69" s="317"/>
      <c r="AG69" s="317"/>
      <c r="AH69" s="317"/>
      <c r="AI69" s="317"/>
      <c r="AJ69" s="317"/>
      <c r="AK69" s="317">
        <f aca="true" t="shared" si="4" ref="AK69:AP69">+AK63+AK65+AK67</f>
        <v>0</v>
      </c>
      <c r="AL69" s="317">
        <f t="shared" si="4"/>
        <v>0</v>
      </c>
      <c r="AM69" s="317">
        <f t="shared" si="4"/>
        <v>0</v>
      </c>
      <c r="AN69" s="317">
        <f t="shared" si="4"/>
        <v>0</v>
      </c>
      <c r="AO69" s="317">
        <f t="shared" si="4"/>
        <v>0</v>
      </c>
      <c r="AP69" s="317">
        <f t="shared" si="4"/>
        <v>0</v>
      </c>
      <c r="AQ69" s="318" t="s">
        <v>24</v>
      </c>
      <c r="AR69" s="461"/>
      <c r="AS69" s="462"/>
      <c r="AT69" s="301"/>
    </row>
    <row r="70" spans="1:46" ht="19.5" thickBot="1">
      <c r="A70" s="528" t="s">
        <v>96</v>
      </c>
      <c r="B70" s="529" t="s">
        <v>69</v>
      </c>
      <c r="C70" s="16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0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325">
        <f>+D70+G70+M70+P70+S70+V70+Y70+AB70+AE70+AH70+AK70</f>
        <v>0</v>
      </c>
      <c r="AO70" s="325">
        <f>+E70+H70+N70+Q70+T70+W70+Z70+AC70+AF70+AI70+AL70</f>
        <v>0</v>
      </c>
      <c r="AP70" s="325">
        <f>+F70+I70+O70+R70+U70+X70+AA70+AD70+AG70+AJ70+AM70</f>
        <v>0</v>
      </c>
      <c r="AQ70" s="525" t="s">
        <v>96</v>
      </c>
      <c r="AR70" s="526" t="s">
        <v>69</v>
      </c>
      <c r="AS70" s="527"/>
      <c r="AT70" s="20"/>
    </row>
    <row r="71" spans="1:46" s="322" customFormat="1" ht="19.5" thickBot="1">
      <c r="A71" s="468" t="s">
        <v>98</v>
      </c>
      <c r="B71" s="469" t="s">
        <v>70</v>
      </c>
      <c r="C71" s="431"/>
      <c r="D71" s="325">
        <f>D68+D69</f>
        <v>252</v>
      </c>
      <c r="E71" s="325">
        <f aca="true" t="shared" si="5" ref="E71:O71">E68+E69</f>
        <v>51.2787</v>
      </c>
      <c r="F71" s="325">
        <f t="shared" si="5"/>
        <v>29064.309</v>
      </c>
      <c r="G71" s="325">
        <f t="shared" si="5"/>
        <v>307</v>
      </c>
      <c r="H71" s="325">
        <f t="shared" si="5"/>
        <v>24.273200000000003</v>
      </c>
      <c r="I71" s="325">
        <f t="shared" si="5"/>
        <v>16610.561</v>
      </c>
      <c r="J71" s="325">
        <f t="shared" si="5"/>
        <v>384</v>
      </c>
      <c r="K71" s="325">
        <f t="shared" si="5"/>
        <v>165.30789000000001</v>
      </c>
      <c r="L71" s="325">
        <f t="shared" si="5"/>
        <v>32648.251</v>
      </c>
      <c r="M71" s="325">
        <f t="shared" si="5"/>
        <v>487</v>
      </c>
      <c r="N71" s="325">
        <f t="shared" si="5"/>
        <v>55.84195999999999</v>
      </c>
      <c r="O71" s="325">
        <f t="shared" si="5"/>
        <v>40522.13</v>
      </c>
      <c r="P71" s="325">
        <f aca="true" t="shared" si="6" ref="P71:AM71">P68+P69</f>
        <v>882</v>
      </c>
      <c r="Q71" s="325">
        <f t="shared" si="6"/>
        <v>93.3831</v>
      </c>
      <c r="R71" s="325">
        <f t="shared" si="6"/>
        <v>92024.26</v>
      </c>
      <c r="S71" s="325">
        <f t="shared" si="6"/>
        <v>1015</v>
      </c>
      <c r="T71" s="325">
        <f t="shared" si="6"/>
        <v>108.15007000000001</v>
      </c>
      <c r="U71" s="325">
        <f t="shared" si="6"/>
        <v>99080.174</v>
      </c>
      <c r="V71" s="325">
        <f>V68+V69+V70</f>
        <v>801</v>
      </c>
      <c r="W71" s="325">
        <f>W68+W69+W70</f>
        <v>101.84496</v>
      </c>
      <c r="X71" s="435">
        <f>X68+X69+X70</f>
        <v>98048.397</v>
      </c>
      <c r="Y71" s="325">
        <f t="shared" si="6"/>
        <v>335</v>
      </c>
      <c r="Z71" s="325">
        <f t="shared" si="6"/>
        <v>45.87949999999999</v>
      </c>
      <c r="AA71" s="325">
        <f t="shared" si="6"/>
        <v>45984.511999999995</v>
      </c>
      <c r="AB71" s="325">
        <f t="shared" si="6"/>
        <v>495</v>
      </c>
      <c r="AC71" s="325">
        <f t="shared" si="6"/>
        <v>43.577600000000004</v>
      </c>
      <c r="AD71" s="325">
        <f t="shared" si="6"/>
        <v>34666.725</v>
      </c>
      <c r="AE71" s="325">
        <f t="shared" si="6"/>
        <v>517</v>
      </c>
      <c r="AF71" s="325">
        <f t="shared" si="6"/>
        <v>50.8515</v>
      </c>
      <c r="AG71" s="325">
        <f t="shared" si="6"/>
        <v>38626.04</v>
      </c>
      <c r="AH71" s="325">
        <f t="shared" si="6"/>
        <v>515</v>
      </c>
      <c r="AI71" s="325">
        <f t="shared" si="6"/>
        <v>54.21699</v>
      </c>
      <c r="AJ71" s="325">
        <f t="shared" si="6"/>
        <v>44722.28399999999</v>
      </c>
      <c r="AK71" s="325">
        <f t="shared" si="6"/>
        <v>531</v>
      </c>
      <c r="AL71" s="325">
        <f t="shared" si="6"/>
        <v>56.87997000000001</v>
      </c>
      <c r="AM71" s="325">
        <f t="shared" si="6"/>
        <v>48677.155</v>
      </c>
      <c r="AN71" s="325">
        <f>+D71+G71+J71+M71+P71+S71+V71+Y71+AB71+AE71+AH71+AK71</f>
        <v>6521</v>
      </c>
      <c r="AO71" s="325">
        <f>+E71+H71+K71+N71+Q71+T71+W71+Z71+AC71+AF71+AI71+AL71</f>
        <v>851.4854399999999</v>
      </c>
      <c r="AP71" s="325">
        <f>+F71+I71+L71+O71+R71+U71+X71+AA71+AD71+AG71+AJ71+AM71</f>
        <v>620674.798</v>
      </c>
      <c r="AQ71" s="456" t="s">
        <v>98</v>
      </c>
      <c r="AR71" s="457" t="s">
        <v>70</v>
      </c>
      <c r="AS71" s="458" t="s">
        <v>0</v>
      </c>
      <c r="AT71" s="301"/>
    </row>
    <row r="72" spans="24:44" ht="18.75">
      <c r="X72" s="159" t="s">
        <v>86</v>
      </c>
      <c r="AN72" s="334"/>
      <c r="AR72" s="58" t="s">
        <v>86</v>
      </c>
    </row>
  </sheetData>
  <sheetProtection/>
  <mergeCells count="67">
    <mergeCell ref="B6:B7"/>
    <mergeCell ref="B8:B9"/>
    <mergeCell ref="B10:B11"/>
    <mergeCell ref="B12:B13"/>
    <mergeCell ref="B14:B15"/>
    <mergeCell ref="B16:B17"/>
    <mergeCell ref="B46:B47"/>
    <mergeCell ref="B48:B49"/>
    <mergeCell ref="B26:B27"/>
    <mergeCell ref="B28:B29"/>
    <mergeCell ref="B30:B31"/>
    <mergeCell ref="B32:B33"/>
    <mergeCell ref="B18:B19"/>
    <mergeCell ref="B20:B21"/>
    <mergeCell ref="B34:B35"/>
    <mergeCell ref="B36:B37"/>
    <mergeCell ref="B22:B23"/>
    <mergeCell ref="B24:B25"/>
    <mergeCell ref="AR6:AR7"/>
    <mergeCell ref="AR8:AR9"/>
    <mergeCell ref="AR10:AR11"/>
    <mergeCell ref="AR12:AR13"/>
    <mergeCell ref="AR46:AR47"/>
    <mergeCell ref="AR20:AR21"/>
    <mergeCell ref="AR22:AR23"/>
    <mergeCell ref="AR44:AR45"/>
    <mergeCell ref="AR42:AR43"/>
    <mergeCell ref="AR34:AR35"/>
    <mergeCell ref="B50:B51"/>
    <mergeCell ref="B52:B53"/>
    <mergeCell ref="AR14:AR15"/>
    <mergeCell ref="AR16:AR17"/>
    <mergeCell ref="AR18:AR19"/>
    <mergeCell ref="B38:B39"/>
    <mergeCell ref="B40:B41"/>
    <mergeCell ref="B42:B43"/>
    <mergeCell ref="B44:B45"/>
    <mergeCell ref="AR48:AR49"/>
    <mergeCell ref="AR50:AR51"/>
    <mergeCell ref="AR52:AR53"/>
    <mergeCell ref="AR54:AR55"/>
    <mergeCell ref="AR56:AS57"/>
    <mergeCell ref="AR24:AR25"/>
    <mergeCell ref="AR26:AR27"/>
    <mergeCell ref="AR28:AR29"/>
    <mergeCell ref="AR30:AR31"/>
    <mergeCell ref="AR32:AR33"/>
    <mergeCell ref="A1:X1"/>
    <mergeCell ref="AQ71:AS71"/>
    <mergeCell ref="A68:B69"/>
    <mergeCell ref="A70:B70"/>
    <mergeCell ref="A71:B71"/>
    <mergeCell ref="AR62:AS62"/>
    <mergeCell ref="AR64:AR65"/>
    <mergeCell ref="AR36:AR37"/>
    <mergeCell ref="AR38:AR39"/>
    <mergeCell ref="AR40:AR41"/>
    <mergeCell ref="AR66:AR67"/>
    <mergeCell ref="AQ70:AS70"/>
    <mergeCell ref="B64:B65"/>
    <mergeCell ref="AR59:AS59"/>
    <mergeCell ref="A62:B62"/>
    <mergeCell ref="B54:B55"/>
    <mergeCell ref="B66:B67"/>
    <mergeCell ref="AR68:AS69"/>
    <mergeCell ref="A56:B57"/>
    <mergeCell ref="A59:B59"/>
  </mergeCells>
  <printOptions/>
  <pageMargins left="0.9055118110236221" right="0.3937007874015748" top="0.7874015748031497" bottom="0.3937007874015748" header="0.5118110236220472" footer="0.5118110236220472"/>
  <pageSetup firstPageNumber="99" useFirstPageNumber="1" fitToHeight="2" fitToWidth="2" horizontalDpi="600" verticalDpi="600" orientation="landscape" paperSize="12" scale="43" r:id="rId1"/>
  <colBreaks count="1" manualBreakCount="1">
    <brk id="24" max="71" man="1"/>
  </colBreaks>
  <ignoredErrors>
    <ignoredError sqref="S68:AP68 AN67:AP67 AK69:AP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宮城県水産林業部漁政課</dc:creator>
  <cp:keywords/>
  <dc:description/>
  <cp:lastModifiedBy>宮城県</cp:lastModifiedBy>
  <cp:lastPrinted>2018-01-16T10:03:50Z</cp:lastPrinted>
  <dcterms:created xsi:type="dcterms:W3CDTF">1999-07-23T00:11:42Z</dcterms:created>
  <dcterms:modified xsi:type="dcterms:W3CDTF">2019-04-10T11:30:54Z</dcterms:modified>
  <cp:category/>
  <cp:version/>
  <cp:contentType/>
  <cp:contentStatus/>
</cp:coreProperties>
</file>