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1.211\下水道課\gesui_share\RⅡ\050 調査報告関係【宮城県】\R02\020 照会\140 公営企業に係る「経営比較分析表」の分析等について\020 回答\"/>
    </mc:Choice>
  </mc:AlternateContent>
  <workbookProtection workbookAlgorithmName="SHA-512" workbookHashValue="eATdZJeN252rX9bJc3NIe6Jx/sxculTPBUwSUrkd/3to+SNflL4t4ucrX6qe47R/cdDVAn3fIfvsi4g2nuZVKw==" workbookSaltValue="17mLKrnbh10+GZpA9SYP3w==" workbookSpinCount="100000" lockStructure="1"/>
  <bookViews>
    <workbookView xWindow="0" yWindow="0" windowWidth="10605" windowHeight="20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<sst xmlns="http://schemas.openxmlformats.org/spreadsheetml/2006/main" count="236" uniqueCount="120">
  <si>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</si>
  <si>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</si>
  <si>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</si>
  <si>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</si>
  <si>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</si>
  <si>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</si>
  <si>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</si>
  <si>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</si>
  <si>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</si>
  <si>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</si>
  <si>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</si>
  <si>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</si>
  <si>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</si>
  <si>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</si>
  <si>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</si>
  <si>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</si>
  <si>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</si>
  <si>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</si>
  <si>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</si>
  <si>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</si>
  <si>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</si>
  <si>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</si>
  <si>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</si>
  <si>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</si>
  <si>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</si>
  <si>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</si>
  <si>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</si>
  <si>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</si>
  <si>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</si>
  <si>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</si>
  <si>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</si>
  <si>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</si>
  <si>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</si>
  <si>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</si>
  <si>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</si>
  <si>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</si>
  <si>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</si>
  <si>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</si>
  <si>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</si>
  <si>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</si>
  <si>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</si>
  <si>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</si>
  <si>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</si>
  <si>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</si>
  <si>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</si>
  <si>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</si>
  <si>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</si>
  <si>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</si>
  <si>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</si>
  <si>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</si>
  <si>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</si>
  <si>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</si>
  <si>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</si>
  <si>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</si>
  <si>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</si>
  <si>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</si>
  <si>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</si>
  <si>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</si>
  <si>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</si>
  <si>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</si>
  <si>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</si>
  <si>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</si>
  <si>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</si>
  <si>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</si>
  <si>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</si>
  <si>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</si>
  <si>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</si>
  <si>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</si>
  <si>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</si>
  <si>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</si>
  <si>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</si>
  <si>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</si>
  <si>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</si>
  <si>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</si>
  <si>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</si>
  <si>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</si>
  <si>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</si>
  <si>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</si>
  <si>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</si>
  <si>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</si>
  <si>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</si>
  <si>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</si>
  <si>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</si>
  <si>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</si>
  <si>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</si>
  <si>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</si>
  <si>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</si>
  <si>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</si>
  <si>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</si>
  <si>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</si>
  <si>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</si>
  <si>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</si>
  <si>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</si>
  <si>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</si>
  <si>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</si>
  <si>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</si>
  <si>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</si>
  <si>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</si>
  <si>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</si>
  <si>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</si>
  <si>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</si>
  <si>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</si>
  <si>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</si>
  <si>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</si>
  <si>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</si>
  <si>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</si>
  <si>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</si>
  <si>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</si>
  <si>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</si>
  <si>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</si>
  <si>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</si>
  <si>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</si>
  <si>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</si>
  <si>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</si>
  <si>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</si>
  <si>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</si>
  <si>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</si>
  <si>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において、事業運営に必要な経費をその経営に伴う収入で全て賄うこととしているが、全てを賄えていないのが現状である。適正な受益者負担と安定した健全な事業運営を図るため、社会情勢や財政状況の把握による的確な収支見通しを行い、経営戦略に基づいた、計画的な料金改定による財源の確保や経費削減による維持管理費の抑制に取り組んでいく。
　また、下水道事業の目的でもある生活環境の向上と水質の保全のため、下水道への接続推進を図り、効率的な施設利用に取り組んでいく。</t>
    <phoneticPr fontId="4"/>
  </si>
  <si>
    <t>　収益的収支比率について、前年度より改善しているが、これは公営企業会計移行に伴う打切決算により未払金が発生したことが要因であり、依然、単年度の収支が赤字である。今後も定期的な検討、改定による適正な使用料収入の確保と経費削減による維持管理費の抑制に継続的に取り組んでいく。
　企業債残高対事業規模比率について、類似団体平均値を下回っているが、今後、改築・更新に伴い借入が増加することが見込まれる。
　経費回収率について、類似団体平均値を上回っているが、依然、使用料で回収すべき経費を全て使用料で賄えていない。今後も定期的な検討、改定による適正な使用料収入の確保と経費削減による維持管理費の抑制に継続的に取り組んでいく。
　汚水処理原価ついて、前年度より改善しているが、これは公営企業会計移行に伴う打切決算により未払金が発生したことが要因であり、これを除いた場合、類似団体平均値を上回っている。今後も経費削減による維持管理費の抑制と接続推進による有収水量の確保に継続的に取り組んでいく。
　施設利用率について、類似団体平均値を上回っている。今後も有収水量増加のため接続率の向上に継続的に取り組んでいく。
　水洗化率について、依然、100％未満となっている。今後も公共用水域の水質保全や、使用料収入の確保の観点から、出前講座や下水道フェア等の普及啓発活動を実施により市民へ周知をし、接続率の向上に継続的に取り組んでいく。</t>
    <rPh sb="13" eb="16">
      <t>ゼンネンド</t>
    </rPh>
    <rPh sb="18" eb="20">
      <t>カイゼン</t>
    </rPh>
    <rPh sb="58" eb="60">
      <t>ヨウイン</t>
    </rPh>
    <rPh sb="191" eb="193">
      <t>ミコ</t>
    </rPh>
    <rPh sb="374" eb="375">
      <t>ノゾ</t>
    </rPh>
    <rPh sb="377" eb="379">
      <t>バアイ</t>
    </rPh>
    <rPh sb="388" eb="389">
      <t>ウエ</t>
    </rPh>
    <rPh sb="526" eb="528">
      <t>コンゴ</t>
    </rPh>
    <phoneticPr fontId="4"/>
  </si>
  <si>
    <t>　下水道施設について、年数の経過による劣化や老朽化が原因で処理機能の低下が予想される。施設の持続的な機能確保を図るため機能強化対策事業の実施が必要であり、令和3年度の事業採択へ向けて、平成29年度の機能診断調査の結果に基づき、平成30年度に最適整備構想を策定し、令和元年度は計画概要書等の作成を行っており、事業採択後は令和3年度から令和5年度の3か年で中継ポンプ施設の改築工事に着手していく。</t>
    <rPh sb="77" eb="79">
      <t>レイワ</t>
    </rPh>
    <rPh sb="92" eb="94">
      <t>ヘイセイ</t>
    </rPh>
    <rPh sb="131" eb="133">
      <t>レイワ</t>
    </rPh>
    <rPh sb="133" eb="134">
      <t>モト</t>
    </rPh>
    <rPh sb="147" eb="148">
      <t>オコナ</t>
    </rPh>
    <rPh sb="159" eb="161">
      <t>レイワ</t>
    </rPh>
    <rPh sb="162" eb="164">
      <t>ネンド</t>
    </rPh>
    <rPh sb="166" eb="168">
      <t>レイワ</t>
    </rPh>
    <rPh sb="169" eb="171">
      <t>ネンド</t>
    </rPh>
    <rPh sb="176" eb="178">
      <t>チュウケイ</t>
    </rPh>
    <rPh sb="181" eb="183">
      <t>シセツ</t>
    </rPh>
    <rPh sb="184" eb="186">
      <t>カイチク</t>
    </rPh>
    <rPh sb="186" eb="188">
      <t>コウジ</t>
    </rPh>
    <rPh sb="189" eb="191">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</si>
</sst>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10-4580-9A84-A87C8B02FFE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110-4580-9A84-A87C8B02FFE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57.45</c:v>
                </c:pt>
                <c:pt idx="1">
                  <c:v>57.45</c:v>
                </c:pt>
                <c:pt idx="2">
                  <c:v>59.3</c:v>
                </c:pt>
                <c:pt idx="3">
                  <c:v>56.28</c:v>
                </c:pt>
                <c:pt idx="4">
                  <c:v>55.44</c:v>
                </c:pt>
              </c:numCache>
            </c:numRef>
          </c:val>
          <c:extLst>
            <c:ext xmlns:c16="http://schemas.microsoft.com/office/drawing/2014/chart" uri="{C3380CC4-5D6E-409C-BE32-E72D297353CC}">
              <c16:uniqueId val="{00000000-EC27-4EB5-AF84-9A5154EB30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EC27-4EB5-AF84-9A5154EB30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88.05</c:v>
                </c:pt>
                <c:pt idx="1">
                  <c:v>87.71</c:v>
                </c:pt>
                <c:pt idx="2">
                  <c:v>87.56</c:v>
                </c:pt>
                <c:pt idx="3">
                  <c:v>88.07</c:v>
                </c:pt>
                <c:pt idx="4">
                  <c:v>88.09</c:v>
                </c:pt>
              </c:numCache>
            </c:numRef>
          </c:val>
          <c:extLst>
            <c:ext xmlns:c16="http://schemas.microsoft.com/office/drawing/2014/chart" uri="{C3380CC4-5D6E-409C-BE32-E72D297353CC}">
              <c16:uniqueId val="{00000000-1F50-47F7-8517-FDDE03B72D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F50-47F7-8517-FDDE03B72D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86.17</c:v>
                </c:pt>
                <c:pt idx="1">
                  <c:v>75.37</c:v>
                </c:pt>
                <c:pt idx="2">
                  <c:v>95.84</c:v>
                </c:pt>
                <c:pt idx="3">
                  <c:v>95.5</c:v>
                </c:pt>
                <c:pt idx="4">
                  <c:v>99.29</c:v>
                </c:pt>
              </c:numCache>
            </c:numRef>
          </c:val>
          <c:extLst>
            <c:ext xmlns:c16="http://schemas.microsoft.com/office/drawing/2014/chart" uri="{C3380CC4-5D6E-409C-BE32-E72D297353CC}">
              <c16:uniqueId val="{00000000-882E-43BB-BA2A-5BF41DA36D1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2E-43BB-BA2A-5BF41DA36D1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C7-4B00-82DA-13F519ABFF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C7-4B00-82DA-13F519ABFF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EA-4660-BF5A-D3B8170E8D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EA-4660-BF5A-D3B8170E8D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C4-4F2A-BC39-C6CC22142D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C4-4F2A-BC39-C6CC22142D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8D-49A7-A8D1-CFB8D8681C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8D-49A7-A8D1-CFB8D8681C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351.39</c:v>
                </c:pt>
                <c:pt idx="1">
                  <c:v>0</c:v>
                </c:pt>
                <c:pt idx="2" formatCode="#,##0.00;&quot;△&quot;#,##0.00;&quot;-&quot;">
                  <c:v>13.3</c:v>
                </c:pt>
                <c:pt idx="3">
                  <c:v>0</c:v>
                </c:pt>
                <c:pt idx="4">
                  <c:v>0</c:v>
                </c:pt>
              </c:numCache>
            </c:numRef>
          </c:val>
          <c:extLst>
            <c:ext xmlns:c16="http://schemas.microsoft.com/office/drawing/2014/chart" uri="{C3380CC4-5D6E-409C-BE32-E72D297353CC}">
              <c16:uniqueId val="{00000000-F4E6-4FC7-B043-4E7F21FC911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F4E6-4FC7-B043-4E7F21FC911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64.489999999999995</c:v>
                </c:pt>
                <c:pt idx="1">
                  <c:v>41.03</c:v>
                </c:pt>
                <c:pt idx="2">
                  <c:v>71.94</c:v>
                </c:pt>
                <c:pt idx="3">
                  <c:v>71.3</c:v>
                </c:pt>
                <c:pt idx="4">
                  <c:v>74.02</c:v>
                </c:pt>
              </c:numCache>
            </c:numRef>
          </c:val>
          <c:extLst>
            <c:ext xmlns:c16="http://schemas.microsoft.com/office/drawing/2014/chart" uri="{C3380CC4-5D6E-409C-BE32-E72D297353CC}">
              <c16:uniqueId val="{00000000-9F22-46F6-85C0-14521638DA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F22-46F6-85C0-14521638DA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279.8</c:v>
                </c:pt>
                <c:pt idx="1">
                  <c:v>437.32</c:v>
                </c:pt>
                <c:pt idx="2">
                  <c:v>249.78</c:v>
                </c:pt>
                <c:pt idx="3">
                  <c:v>272.77999999999997</c:v>
                </c:pt>
                <c:pt idx="4">
                  <c:v>235.14</c:v>
                </c:pt>
              </c:numCache>
            </c:numRef>
          </c:val>
          <c:extLst>
            <c:ext xmlns:c16="http://schemas.microsoft.com/office/drawing/2014/chart" uri="{C3380CC4-5D6E-409C-BE32-E72D297353CC}">
              <c16:uniqueId val="{00000000-ADB9-40EF-A88A-5CDC32AB99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ADB9-40EF-A88A-5CDC32AB99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東松島市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39775</v>
      </c>
      <c r="AM8" s="69"/>
      <c r="AN8" s="69"/>
      <c r="AO8" s="69"/>
      <c r="AP8" s="69"/>
      <c r="AQ8" s="69"/>
      <c r="AR8" s="69"/>
      <c r="AS8" s="69"/>
      <c r="AT8" s="68">
        <f>データ!T6</f>
        <v>101.31</v>
      </c>
      <c r="AU8" s="68"/>
      <c r="AV8" s="68"/>
      <c r="AW8" s="68"/>
      <c r="AX8" s="68"/>
      <c r="AY8" s="68"/>
      <c r="AZ8" s="68"/>
      <c r="BA8" s="68"/>
      <c r="BB8" s="68">
        <f>データ!U6</f>
        <v>392.61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3.99</v>
      </c>
      <c r="Q10" s="68"/>
      <c r="R10" s="68"/>
      <c r="S10" s="68"/>
      <c r="T10" s="68"/>
      <c r="U10" s="68"/>
      <c r="V10" s="68"/>
      <c r="W10" s="68">
        <f>データ!Q6</f>
        <v>100.58</v>
      </c>
      <c r="X10" s="68"/>
      <c r="Y10" s="68"/>
      <c r="Z10" s="68"/>
      <c r="AA10" s="68"/>
      <c r="AB10" s="68"/>
      <c r="AC10" s="68"/>
      <c r="AD10" s="69">
        <f>データ!R6</f>
        <v>3575</v>
      </c>
      <c r="AE10" s="69"/>
      <c r="AF10" s="69"/>
      <c r="AG10" s="69"/>
      <c r="AH10" s="69"/>
      <c r="AI10" s="69"/>
      <c r="AJ10" s="69"/>
      <c r="AK10" s="2"/>
      <c r="AL10" s="69">
        <f>データ!V6</f>
        <v>1579</v>
      </c>
      <c r="AM10" s="69"/>
      <c r="AN10" s="69"/>
      <c r="AO10" s="69"/>
      <c r="AP10" s="69"/>
      <c r="AQ10" s="69"/>
      <c r="AR10" s="69"/>
      <c r="AS10" s="69"/>
      <c r="AT10" s="68">
        <f>データ!W6</f>
        <v>2.36</v>
      </c>
      <c r="AU10" s="68"/>
      <c r="AV10" s="68"/>
      <c r="AW10" s="68"/>
      <c r="AX10" s="68"/>
      <c r="AY10" s="68"/>
      <c r="AZ10" s="68"/>
      <c r="BA10" s="68"/>
      <c r="BB10" s="68">
        <f>データ!X6</f>
        <v>669.07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MojDMXvLzlPtYvY9Z+9SzcpStsaFlnro3H8HFITDfwM9+yonZbGu1Lz8zzZh79CBQvSuIjUpAWovUGaKZiud3Q==" saltValue="AyHCdex1/Iol83qoRQui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42145</v>
      </c>
      <c r="D6" s="33">
        <f t="shared" si="3"/>
        <v>47</v>
      </c>
      <c r="E6" s="33">
        <f t="shared" si="3"/>
        <v>17</v>
      </c>
      <c r="F6" s="33">
        <f t="shared" si="3"/>
        <v>5</v>
      </c>
      <c r="G6" s="33">
        <f t="shared" si="3"/>
        <v>0</v>
      </c>
      <c r="H6" s="33" t="str">
        <f t="shared" si="3"/>
        <v>宮城県　東松島市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3.99</v>
      </c>
      <c r="Q6" s="34">
        <f t="shared" si="3"/>
        <v>100.58</v>
      </c>
      <c r="R6" s="34">
        <f t="shared" si="3"/>
        <v>3575</v>
      </c>
      <c r="S6" s="34">
        <f t="shared" si="3"/>
        <v>39775</v>
      </c>
      <c r="T6" s="34">
        <f t="shared" si="3"/>
        <v>101.31</v>
      </c>
      <c r="U6" s="34">
        <f t="shared" si="3"/>
        <v>392.61</v>
      </c>
      <c r="V6" s="34">
        <f t="shared" si="3"/>
        <v>1579</v>
      </c>
      <c r="W6" s="34">
        <f t="shared" si="3"/>
        <v>2.36</v>
      </c>
      <c r="X6" s="34">
        <f t="shared" si="3"/>
        <v>669.07</v>
      </c>
      <c r="Y6" s="35">
        <f>IF(Y7="",NA(),Y7)</f>
        <v>86.17</v>
      </c>
      <c r="Z6" s="35">
        <f t="shared" ref="Z6:AH6" si="4">IF(Z7="",NA(),Z7)</f>
        <v>75.37</v>
      </c>
      <c r="AA6" s="35">
        <f t="shared" si="4"/>
        <v>95.84</v>
      </c>
      <c r="AB6" s="35">
        <f t="shared" si="4"/>
        <v>95.5</v>
      </c>
      <c r="AC6" s="35">
        <f t="shared" si="4"/>
        <v>99.29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351.39</v>
      </c>
      <c r="BG6" s="34">
        <f t="shared" ref="BG6:BO6" si="7">IF(BG7="",NA(),BG7)</f>
        <v>0</v>
      </c>
      <c r="BH6" s="35">
        <f t="shared" si="7"/>
        <v>13.3</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64.489999999999995</v>
      </c>
      <c r="BR6" s="35">
        <f t="shared" ref="BR6:BZ6" si="8">IF(BR7="",NA(),BR7)</f>
        <v>41.03</v>
      </c>
      <c r="BS6" s="35">
        <f t="shared" si="8"/>
        <v>71.94</v>
      </c>
      <c r="BT6" s="35">
        <f t="shared" si="8"/>
        <v>71.3</v>
      </c>
      <c r="BU6" s="35">
        <f t="shared" si="8"/>
        <v>74.02</v>
      </c>
      <c r="BV6" s="35">
        <f t="shared" si="8"/>
        <v>52.19</v>
      </c>
      <c r="BW6" s="35">
        <f t="shared" si="8"/>
        <v>55.32</v>
      </c>
      <c r="BX6" s="35">
        <f t="shared" si="8"/>
        <v>59.8</v>
      </c>
      <c r="BY6" s="35">
        <f t="shared" si="8"/>
        <v>57.77</v>
      </c>
      <c r="BZ6" s="35">
        <f t="shared" si="8"/>
        <v>57.31</v>
      </c>
      <c r="CA6" s="34" t="str">
        <f>IF(CA7="","",IF(CA7="-","【-】","【"&amp;SUBSTITUTE(TEXT(CA7,"#,##0.00"),"-","△")&amp;"】"))</f>
        <v>【59.59】</v>
      </c>
      <c r="CB6" s="35">
        <f>IF(CB7="",NA(),CB7)</f>
        <v>279.8</v>
      </c>
      <c r="CC6" s="35">
        <f t="shared" ref="CC6:CK6" si="9">IF(CC7="",NA(),CC7)</f>
        <v>437.32</v>
      </c>
      <c r="CD6" s="35">
        <f t="shared" si="9"/>
        <v>249.78</v>
      </c>
      <c r="CE6" s="35">
        <f t="shared" si="9"/>
        <v>272.77999999999997</v>
      </c>
      <c r="CF6" s="35">
        <f t="shared" si="9"/>
        <v>235.14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57.45</v>
      </c>
      <c r="CN6" s="35">
        <f t="shared" ref="CN6:CV6" si="10">IF(CN7="",NA(),CN7)</f>
        <v>57.45</v>
      </c>
      <c r="CO6" s="35">
        <f t="shared" si="10"/>
        <v>59.3</v>
      </c>
      <c r="CP6" s="35">
        <f t="shared" si="10"/>
        <v>56.28</v>
      </c>
      <c r="CQ6" s="35">
        <f t="shared" si="10"/>
        <v>55.44</v>
      </c>
      <c r="CR6" s="35">
        <f t="shared" si="10"/>
        <v>52.31</v>
      </c>
      <c r="CS6" s="35">
        <f t="shared" si="10"/>
        <v>60.65</v>
      </c>
      <c r="CT6" s="35">
        <f t="shared" si="10"/>
        <v>51.75</v>
      </c>
      <c r="CU6" s="35">
        <f t="shared" si="10"/>
        <v>50.68</v>
      </c>
      <c r="CV6" s="35">
        <f t="shared" si="10"/>
        <v>50.14</v>
      </c>
      <c r="CW6" s="34" t="str">
        <f>IF(CW7="","",IF(CW7="-","【-】","【"&amp;SUBSTITUTE(TEXT(CW7,"#,##0.00"),"-","△")&amp;"】"))</f>
        <v>【51.30】</v>
      </c>
      <c r="CX6" s="35">
        <f>IF(CX7="",NA(),CX7)</f>
        <v>88.05</v>
      </c>
      <c r="CY6" s="35">
        <f t="shared" ref="CY6:DG6" si="11">IF(CY7="",NA(),CY7)</f>
        <v>87.71</v>
      </c>
      <c r="CZ6" s="35">
        <f t="shared" si="11"/>
        <v>87.56</v>
      </c>
      <c r="DA6" s="35">
        <f t="shared" si="11"/>
        <v>88.07</v>
      </c>
      <c r="DB6" s="35">
        <f t="shared" si="11"/>
        <v>88.09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42145</v>
      </c>
      <c r="D7" s="37">
        <v>47</v>
      </c>
      <c r="E7" s="37">
        <v>17</v>
      </c>
      <c r="F7" s="37">
        <v>5</v>
      </c>
      <c r="G7" s="37">
        <v>0</v>
      </c>
      <c r="H7" s="37" t="s">
        <v>98</v>
      </c>
      <c r="I7" s="37" t="s">
        <v>99</v>
      </c>
      <c r="J7" s="37" t="s">
        <v>100</v>
      </c>
      <c r="K7" s="37" t="s">
        <v>101</v>
      </c>
      <c r="L7" s="37" t="s">
        <v>102</v>
      </c>
      <c r="M7" s="37" t="s">
        <v>103</v>
      </c>
      <c r="N7" s="38" t="s">
        <v>104</v>
      </c>
      <c r="O7" s="38" t="s">
        <v>105</v>
      </c>
      <c r="P7" s="38">
        <v>3.99</v>
      </c>
      <c r="Q7" s="38">
        <v>100.58</v>
      </c>
      <c r="R7" s="38">
        <v>3575</v>
      </c>
      <c r="S7" s="38">
        <v>39775</v>
      </c>
      <c r="T7" s="38">
        <v>101.31</v>
      </c>
      <c r="U7" s="38">
        <v>392.61</v>
      </c>
      <c r="V7" s="38">
        <v>1579</v>
      </c>
      <c r="W7" s="38">
        <v>2.36</v>
      </c>
      <c r="X7" s="38">
        <v>669.07</v>
      </c>
      <c r="Y7" s="38">
        <v>86.17</v>
      </c>
      <c r="Z7" s="38">
        <v>75.37</v>
      </c>
      <c r="AA7" s="38">
        <v>95.84</v>
      </c>
      <c r="AB7" s="38">
        <v>95.5</v>
      </c>
      <c r="AC7" s="38">
        <v>99.29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351.39</v>
      </c>
      <c r="BG7" s="38">
        <v>0</v>
      </c>
      <c r="BH7" s="38">
        <v>13.3</v>
      </c>
      <c r="BI7" s="38">
        <v>0</v>
      </c>
      <c r="BJ7" s="38">
        <v>0</v>
      </c>
      <c r="BK7" s="38">
        <v>1081.8</v>
      </c>
      <c r="BL7" s="38">
        <v>974.93</v>
      </c>
      <c r="BM7" s="38">
        <v>855.8</v>
      </c>
      <c r="BN7" s="38">
        <v>789.46</v>
      </c>
      <c r="BO7" s="38">
        <v>826.83</v>
      </c>
      <c r="BP7" s="38">
        <v>765.47</v>
      </c>
      <c r="BQ7" s="38">
        <v>64.489999999999995</v>
      </c>
      <c r="BR7" s="38">
        <v>41.03</v>
      </c>
      <c r="BS7" s="38">
        <v>71.94</v>
      </c>
      <c r="BT7" s="38">
        <v>71.3</v>
      </c>
      <c r="BU7" s="38">
        <v>74.02</v>
      </c>
      <c r="BV7" s="38">
        <v>52.19</v>
      </c>
      <c r="BW7" s="38">
        <v>55.32</v>
      </c>
      <c r="BX7" s="38">
        <v>59.8</v>
      </c>
      <c r="BY7" s="38">
        <v>57.77</v>
      </c>
      <c r="BZ7" s="38">
        <v>57.31</v>
      </c>
      <c r="CA7" s="38">
        <v>59.59</v>
      </c>
      <c r="CB7" s="38">
        <v>279.8</v>
      </c>
      <c r="CC7" s="38">
        <v>437.32</v>
      </c>
      <c r="CD7" s="38">
        <v>249.78</v>
      </c>
      <c r="CE7" s="38">
        <v>272.77999999999997</v>
      </c>
      <c r="CF7" s="38">
        <v>235.14</v>
      </c>
      <c r="CG7" s="38">
        <v>296.14</v>
      </c>
      <c r="CH7" s="38">
        <v>283.17</v>
      </c>
      <c r="CI7" s="38">
        <v>263.76</v>
      </c>
      <c r="CJ7" s="38">
        <v>274.35000000000002</v>
      </c>
      <c r="CK7" s="38">
        <v>273.52</v>
      </c>
      <c r="CL7" s="38">
        <v>257.86</v>
      </c>
      <c r="CM7" s="38">
        <v>57.45</v>
      </c>
      <c r="CN7" s="38">
        <v>57.45</v>
      </c>
      <c r="CO7" s="38">
        <v>59.3</v>
      </c>
      <c r="CP7" s="38">
        <v>56.28</v>
      </c>
      <c r="CQ7" s="38">
        <v>55.44</v>
      </c>
      <c r="CR7" s="38">
        <v>52.31</v>
      </c>
      <c r="CS7" s="38">
        <v>60.65</v>
      </c>
      <c r="CT7" s="38">
        <v>51.75</v>
      </c>
      <c r="CU7" s="38">
        <v>50.68</v>
      </c>
      <c r="CV7" s="38">
        <v>50.14</v>
      </c>
      <c r="CW7" s="38">
        <v>51.3</v>
      </c>
      <c r="CX7" s="38">
        <v>88.05</v>
      </c>
      <c r="CY7" s="38">
        <v>87.71</v>
      </c>
      <c r="CZ7" s="38">
        <v>87.56</v>
      </c>
      <c r="DA7" s="38">
        <v>88.07</v>
      </c>
      <c r="DB7" s="38">
        <v>88.09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localadmin</cp:lastModifiedBy>
  <cp:lastPrinted>2021-01-28T04:06:59Z</cp:lastPrinted>
  <dcterms:created xsi:type="dcterms:W3CDTF">2020-12-04T02:59:52Z</dcterms:created>
  <dcterms:modified xsi:type="dcterms:W3CDTF">2021-01-28T04:09:28Z</dcterms:modified>
  <cp:category/>
</cp:coreProperties>
</file>