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masaharu0691\Desktop\気仙沼市_0210修正\"/>
    </mc:Choice>
  </mc:AlternateContent>
  <workbookProtection workbookAlgorithmName="SHA-512" workbookHashValue="5/6kfpkgqiy39Chknmc9v6R9k4ASY5nYJN9ahnVIsvpxhwbRnM9B6+3x6Cj6hMk5FFrcVdKvkD344+cPkShSrQ==" workbookSaltValue="sbzg2waeChTbTp1xHb0du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<sst xmlns="http://schemas.openxmlformats.org/spreadsheetml/2006/main" count="236" uniqueCount="122">
  <si>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</si>
  <si>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</si>
  <si>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</si>
  <si>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</si>
  <si>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</si>
  <si>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</si>
  <si>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</si>
  <si>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</si>
  <si>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</si>
  <si>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</si>
  <si>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</si>
  <si>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</si>
  <si>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</si>
  <si>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</si>
  <si>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</si>
  <si>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</si>
  <si>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</si>
  <si>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</si>
  <si>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</si>
  <si>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</si>
  <si>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</si>
  <si>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</si>
  <si>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</si>
  <si>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</si>
  <si>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</si>
  <si>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</si>
  <si>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</si>
  <si>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</si>
  <si>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</si>
  <si>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</si>
  <si>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</si>
  <si>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</si>
  <si>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</si>
  <si>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</si>
  <si>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</si>
  <si>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</si>
  <si>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</si>
  <si>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</si>
  <si>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</si>
  <si>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</si>
  <si>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</si>
  <si>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</si>
  <si>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</si>
  <si>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</si>
  <si>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</si>
  <si>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</si>
  <si>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</si>
  <si>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</si>
  <si>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</si>
  <si>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</si>
  <si>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</si>
  <si>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</si>
  <si>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</si>
  <si>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</si>
  <si>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</si>
  <si>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</si>
  <si>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</si>
  <si>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</si>
  <si>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</si>
  <si>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</si>
  <si>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</si>
  <si>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</si>
  <si>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</si>
  <si>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</si>
  <si>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</si>
  <si>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</si>
  <si>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</si>
  <si>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</si>
  <si>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</si>
  <si>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</si>
  <si>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</si>
  <si>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</si>
  <si>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</si>
  <si>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</si>
  <si>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</si>
  <si>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</si>
  <si>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</si>
  <si>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</si>
  <si>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</si>
  <si>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</si>
  <si>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</si>
  <si>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</si>
  <si>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</si>
  <si>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</si>
  <si>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</si>
  <si>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</si>
  <si>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</si>
  <si>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</si>
  <si>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</si>
  <si>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</si>
  <si>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</si>
  <si>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</si>
  <si>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</si>
  <si>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</si>
  <si>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</si>
  <si>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</si>
  <si>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</si>
  <si>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</si>
  <si>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</si>
  <si>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</si>
  <si>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</si>
  <si>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</si>
  <si>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</si>
  <si>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</si>
  <si>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</si>
  <si>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</si>
  <si>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</si>
  <si>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</si>
  <si>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</si>
  <si>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</si>
  <si>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</si>
  <si>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</si>
  <si>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</si>
  <si>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</si>
  <si>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</si>
  <si>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</si>
  <si>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</si>
  <si>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</si>
  <si>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</si>
  <si>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東日本大震災後の処理施設復旧工事以降，施設・管渠ともに更新は行っておらず，ストックマネジメント計画の策定完了後計画的に更新をする必要がある。</t>
    <rPh sb="1" eb="2">
      <t>ヒガシ</t>
    </rPh>
    <rPh sb="2" eb="4">
      <t>ニホン</t>
    </rPh>
    <rPh sb="4" eb="7">
      <t>ダイシンサイ</t>
    </rPh>
    <rPh sb="7" eb="8">
      <t>ゴ</t>
    </rPh>
    <rPh sb="9" eb="11">
      <t>ショリ</t>
    </rPh>
    <rPh sb="11" eb="13">
      <t>シセツ</t>
    </rPh>
    <rPh sb="13" eb="15">
      <t>フッキュウ</t>
    </rPh>
    <rPh sb="15" eb="17">
      <t>コウジ</t>
    </rPh>
    <rPh sb="17" eb="19">
      <t>イコウ</t>
    </rPh>
    <rPh sb="20" eb="22">
      <t>シセツ</t>
    </rPh>
    <rPh sb="23" eb="25">
      <t>カンキョ</t>
    </rPh>
    <rPh sb="28" eb="30">
      <t>コウシン</t>
    </rPh>
    <rPh sb="31" eb="32">
      <t>オコナ</t>
    </rPh>
    <rPh sb="48" eb="50">
      <t>ケイカク</t>
    </rPh>
    <rPh sb="51" eb="53">
      <t>サクテイ</t>
    </rPh>
    <rPh sb="53" eb="55">
      <t>カンリョウ</t>
    </rPh>
    <rPh sb="55" eb="56">
      <t>ゴ</t>
    </rPh>
    <rPh sb="56" eb="59">
      <t>ケイカクテキ</t>
    </rPh>
    <rPh sb="60" eb="62">
      <t>コウシン</t>
    </rPh>
    <rPh sb="65" eb="67">
      <t>ヒツヨウ</t>
    </rPh>
    <phoneticPr fontId="4"/>
  </si>
  <si>
    <t>　①収益的収支比率は，平成28年に施設修繕関連経費の増加により落ち込んだものの回復し，今年度においては，公営企業法の一部適用による期首財源を一般会計から繰入れたことにより108.49％と回復している。今後も100％に近い水準で推移していくものと見込んでいる。
　④企業債残高対事業規模比率は平成24年度以降新規の企業債借入がないため低い水準となっている。
　⑤経費回収率は料金収入及び汚水処理費について，ほぼ横ばいとなっており，ストックマネジメント計画策定後経営戦略を更新し適正な下水道使用料を検討していく。
　⑥汚水処理原価は接続率の大幅な増加は見込まれないことから維持管理に係る委託業務等汚水処理費の経費削減を検討していく。
　⑦施設利用率は類似単体との開きはあるものの，
平均値に近づきつつある。今後の施設更新時にダウンサイジングの必要性について検討していく。
　⑧水洗化率は100％に近づきつつあるが，今後の大幅な利用世帯数の増加は見込めない状況である。</t>
    <rPh sb="2" eb="5">
      <t>シュウエキテキ</t>
    </rPh>
    <rPh sb="5" eb="7">
      <t>シュウシ</t>
    </rPh>
    <rPh sb="7" eb="9">
      <t>ヒリツ</t>
    </rPh>
    <rPh sb="11" eb="13">
      <t>ヘイセイ</t>
    </rPh>
    <rPh sb="15" eb="16">
      <t>ネン</t>
    </rPh>
    <rPh sb="17" eb="19">
      <t>シセツ</t>
    </rPh>
    <rPh sb="19" eb="21">
      <t>シュウゼン</t>
    </rPh>
    <rPh sb="21" eb="23">
      <t>カンレン</t>
    </rPh>
    <rPh sb="23" eb="25">
      <t>ケイヒ</t>
    </rPh>
    <rPh sb="26" eb="28">
      <t>ゾウカ</t>
    </rPh>
    <rPh sb="31" eb="32">
      <t>オ</t>
    </rPh>
    <rPh sb="33" eb="34">
      <t>コ</t>
    </rPh>
    <rPh sb="39" eb="41">
      <t>カイフク</t>
    </rPh>
    <rPh sb="93" eb="95">
      <t>カイフク</t>
    </rPh>
    <rPh sb="100" eb="102">
      <t>コンゴ</t>
    </rPh>
    <rPh sb="108" eb="109">
      <t>チカ</t>
    </rPh>
    <rPh sb="110" eb="112">
      <t>スイジュン</t>
    </rPh>
    <rPh sb="113" eb="115">
      <t>スイイ</t>
    </rPh>
    <rPh sb="122" eb="124">
      <t>ミコ</t>
    </rPh>
    <rPh sb="132" eb="134">
      <t>キギョウ</t>
    </rPh>
    <rPh sb="134" eb="135">
      <t>サイ</t>
    </rPh>
    <rPh sb="135" eb="136">
      <t>ザン</t>
    </rPh>
    <rPh sb="136" eb="137">
      <t>タカ</t>
    </rPh>
    <rPh sb="137" eb="138">
      <t>タイ</t>
    </rPh>
    <rPh sb="138" eb="140">
      <t>ジギョウ</t>
    </rPh>
    <rPh sb="140" eb="142">
      <t>キボ</t>
    </rPh>
    <rPh sb="142" eb="144">
      <t>ヒリツ</t>
    </rPh>
    <rPh sb="145" eb="147">
      <t>ヘイセイ</t>
    </rPh>
    <rPh sb="149" eb="151">
      <t>ネンド</t>
    </rPh>
    <rPh sb="151" eb="153">
      <t>イコウ</t>
    </rPh>
    <rPh sb="153" eb="155">
      <t>シンキ</t>
    </rPh>
    <rPh sb="156" eb="158">
      <t>キギョウ</t>
    </rPh>
    <rPh sb="158" eb="159">
      <t>サイ</t>
    </rPh>
    <rPh sb="159" eb="161">
      <t>カリイレ</t>
    </rPh>
    <rPh sb="166" eb="167">
      <t>ヒク</t>
    </rPh>
    <rPh sb="168" eb="170">
      <t>スイジュン</t>
    </rPh>
    <rPh sb="180" eb="182">
      <t>ケイヒ</t>
    </rPh>
    <rPh sb="182" eb="184">
      <t>カイシュウ</t>
    </rPh>
    <rPh sb="184" eb="185">
      <t>リツ</t>
    </rPh>
    <rPh sb="224" eb="226">
      <t>ケイカク</t>
    </rPh>
    <rPh sb="226" eb="229">
      <t>サクテイゴ</t>
    </rPh>
    <rPh sb="229" eb="233">
      <t>ケイエイセンリャク</t>
    </rPh>
    <rPh sb="234" eb="236">
      <t>コウシン</t>
    </rPh>
    <rPh sb="237" eb="239">
      <t>テキセイ</t>
    </rPh>
    <rPh sb="240" eb="243">
      <t>ゲスイドウ</t>
    </rPh>
    <rPh sb="243" eb="246">
      <t>シヨウリョウ</t>
    </rPh>
    <rPh sb="247" eb="249">
      <t>ケントウ</t>
    </rPh>
    <rPh sb="257" eb="259">
      <t>オスイ</t>
    </rPh>
    <rPh sb="259" eb="261">
      <t>ショリ</t>
    </rPh>
    <rPh sb="261" eb="263">
      <t>ゲンカ</t>
    </rPh>
    <rPh sb="264" eb="266">
      <t>セツゾク</t>
    </rPh>
    <rPh sb="266" eb="267">
      <t>リツ</t>
    </rPh>
    <rPh sb="268" eb="270">
      <t>オオハバ</t>
    </rPh>
    <rPh sb="271" eb="273">
      <t>ゾウカ</t>
    </rPh>
    <rPh sb="274" eb="276">
      <t>ミコ</t>
    </rPh>
    <rPh sb="284" eb="286">
      <t>イジ</t>
    </rPh>
    <rPh sb="286" eb="288">
      <t>カンリ</t>
    </rPh>
    <rPh sb="289" eb="290">
      <t>カカ</t>
    </rPh>
    <rPh sb="291" eb="295">
      <t>イタクギョウム</t>
    </rPh>
    <rPh sb="295" eb="296">
      <t>トウ</t>
    </rPh>
    <rPh sb="296" eb="298">
      <t>オスイ</t>
    </rPh>
    <rPh sb="298" eb="300">
      <t>ショリ</t>
    </rPh>
    <rPh sb="300" eb="301">
      <t>ヒ</t>
    </rPh>
    <rPh sb="302" eb="304">
      <t>ケイヒ</t>
    </rPh>
    <rPh sb="304" eb="306">
      <t>サクゲン</t>
    </rPh>
    <rPh sb="307" eb="309">
      <t>ケントウ</t>
    </rPh>
    <rPh sb="317" eb="321">
      <t>シセツリヨウ</t>
    </rPh>
    <rPh sb="321" eb="322">
      <t>リツ</t>
    </rPh>
    <rPh sb="323" eb="325">
      <t>ルイジ</t>
    </rPh>
    <rPh sb="325" eb="327">
      <t>タンタイ</t>
    </rPh>
    <rPh sb="329" eb="330">
      <t>ヒラ</t>
    </rPh>
    <rPh sb="339" eb="342">
      <t>ヘイキンチ</t>
    </rPh>
    <rPh sb="343" eb="344">
      <t>チカ</t>
    </rPh>
    <rPh sb="386" eb="389">
      <t>スイセンカ</t>
    </rPh>
    <rPh sb="389" eb="390">
      <t>リツ</t>
    </rPh>
    <rPh sb="405" eb="407">
      <t>コンゴ</t>
    </rPh>
    <rPh sb="408" eb="410">
      <t>オオハバ</t>
    </rPh>
    <rPh sb="411" eb="413">
      <t>リヨウ</t>
    </rPh>
    <rPh sb="413" eb="415">
      <t>セタイ</t>
    </rPh>
    <rPh sb="415" eb="416">
      <t>カズ</t>
    </rPh>
    <rPh sb="417" eb="419">
      <t>ゾウカ</t>
    </rPh>
    <rPh sb="420" eb="422">
      <t>ミコ</t>
    </rPh>
    <rPh sb="425" eb="427">
      <t>ジョウキョウ</t>
    </rPh>
    <phoneticPr fontId="4"/>
  </si>
  <si>
    <t>　今後の改善に向けた取り組みについて，策定中のストックマネジメント計画及び公営企業法の一部適用による資産計上を取り込み，経営の安定化を図るため，経営戦略の更新を行い，適正な下水道使用料の見直しを検討し，経営改善に努めていく。</t>
    <rPh sb="1" eb="3">
      <t>コンゴ</t>
    </rPh>
    <rPh sb="4" eb="6">
      <t>カイゼン</t>
    </rPh>
    <rPh sb="7" eb="8">
      <t>ム</t>
    </rPh>
    <rPh sb="10" eb="11">
      <t>ト</t>
    </rPh>
    <rPh sb="12" eb="13">
      <t>ク</t>
    </rPh>
    <rPh sb="19" eb="22">
      <t>サクテイチュウ</t>
    </rPh>
    <rPh sb="35" eb="36">
      <t>オヨ</t>
    </rPh>
    <rPh sb="37" eb="42">
      <t>コウエイキギョウホウ</t>
    </rPh>
    <rPh sb="43" eb="47">
      <t>イチブテキヨウ</t>
    </rPh>
    <rPh sb="60" eb="62">
      <t>ケイエイ</t>
    </rPh>
    <rPh sb="63" eb="66">
      <t>アンテイカ</t>
    </rPh>
    <rPh sb="67" eb="68">
      <t>ハカ</t>
    </rPh>
    <rPh sb="72" eb="76">
      <t>ケイエイセンリャク</t>
    </rPh>
    <rPh sb="77" eb="79">
      <t>コウシン</t>
    </rPh>
    <rPh sb="80" eb="81">
      <t>オコナ</t>
    </rPh>
    <rPh sb="83" eb="85">
      <t>テキセイ</t>
    </rPh>
    <rPh sb="86" eb="89">
      <t>ゲスイドウ</t>
    </rPh>
    <rPh sb="89" eb="92">
      <t>シヨウリョウ</t>
    </rPh>
    <rPh sb="93" eb="95">
      <t>ミナオ</t>
    </rPh>
    <rPh sb="97" eb="99">
      <t>ケントウ</t>
    </rPh>
    <rPh sb="101" eb="103">
      <t>ケイエイ</t>
    </rPh>
    <rPh sb="103" eb="105">
      <t>カイゼン</t>
    </rPh>
    <rPh sb="106" eb="10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</si>
</sst>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B7-48B1-82E9-127535CCCDB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5BB7-48B1-82E9-127535CCCDB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41.98</c:v>
                </c:pt>
                <c:pt idx="1">
                  <c:v>44.03</c:v>
                </c:pt>
                <c:pt idx="2">
                  <c:v>45.27</c:v>
                </c:pt>
                <c:pt idx="3">
                  <c:v>45.27</c:v>
                </c:pt>
                <c:pt idx="4">
                  <c:v>46.91</c:v>
                </c:pt>
              </c:numCache>
            </c:numRef>
          </c:val>
          <c:extLst>
            <c:ext xmlns:c16="http://schemas.microsoft.com/office/drawing/2014/chart" uri="{C3380CC4-5D6E-409C-BE32-E72D297353CC}">
              <c16:uniqueId val="{00000000-96EF-45C9-9ADF-7B411271CEF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96EF-45C9-9ADF-7B411271CEF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42.57</c:v>
                </c:pt>
                <c:pt idx="1">
                  <c:v>86.08</c:v>
                </c:pt>
                <c:pt idx="2">
                  <c:v>94.16</c:v>
                </c:pt>
                <c:pt idx="3">
                  <c:v>94.05</c:v>
                </c:pt>
                <c:pt idx="4">
                  <c:v>93.89</c:v>
                </c:pt>
              </c:numCache>
            </c:numRef>
          </c:val>
          <c:extLst>
            <c:ext xmlns:c16="http://schemas.microsoft.com/office/drawing/2014/chart" uri="{C3380CC4-5D6E-409C-BE32-E72D297353CC}">
              <c16:uniqueId val="{00000000-1603-4E95-BBD0-FD6458D460E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1603-4E95-BBD0-FD6458D460E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99.79</c:v>
                </c:pt>
                <c:pt idx="1">
                  <c:v>79.77</c:v>
                </c:pt>
                <c:pt idx="2">
                  <c:v>97.02</c:v>
                </c:pt>
                <c:pt idx="3">
                  <c:v>99.76</c:v>
                </c:pt>
                <c:pt idx="4">
                  <c:v>108.49</c:v>
                </c:pt>
              </c:numCache>
            </c:numRef>
          </c:val>
          <c:extLst>
            <c:ext xmlns:c16="http://schemas.microsoft.com/office/drawing/2014/chart" uri="{C3380CC4-5D6E-409C-BE32-E72D297353CC}">
              <c16:uniqueId val="{00000000-D7EE-42AB-811B-F66760E4057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EE-42AB-811B-F66760E4057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2A-4CBA-823B-7EDDE750956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2A-4CBA-823B-7EDDE750956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49-4555-9A44-BBD2782576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49-4555-9A44-BBD2782576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6A-4EE3-B388-E0FC2270383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6A-4EE3-B388-E0FC2270383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2B-4453-8C6C-3CDE49AD0C6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2B-4453-8C6C-3CDE49AD0C6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127.99</c:v>
                </c:pt>
                <c:pt idx="1">
                  <c:v>50.49</c:v>
                </c:pt>
                <c:pt idx="2">
                  <c:v>96.38</c:v>
                </c:pt>
                <c:pt idx="3">
                  <c:v>48.24</c:v>
                </c:pt>
                <c:pt idx="4">
                  <c:v>38.79</c:v>
                </c:pt>
              </c:numCache>
            </c:numRef>
          </c:val>
          <c:extLst>
            <c:ext xmlns:c16="http://schemas.microsoft.com/office/drawing/2014/chart" uri="{C3380CC4-5D6E-409C-BE32-E72D297353CC}">
              <c16:uniqueId val="{00000000-9557-47D2-A998-AEBDCFE4FC6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9557-47D2-A998-AEBDCFE4FC6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21.98</c:v>
                </c:pt>
                <c:pt idx="1">
                  <c:v>27.39</c:v>
                </c:pt>
                <c:pt idx="2">
                  <c:v>26.99</c:v>
                </c:pt>
                <c:pt idx="3">
                  <c:v>27.41</c:v>
                </c:pt>
                <c:pt idx="4">
                  <c:v>24.56</c:v>
                </c:pt>
              </c:numCache>
            </c:numRef>
          </c:val>
          <c:extLst>
            <c:ext xmlns:c16="http://schemas.microsoft.com/office/drawing/2014/chart" uri="{C3380CC4-5D6E-409C-BE32-E72D297353CC}">
              <c16:uniqueId val="{00000000-FF0F-4E20-A8EC-F644EBFD5A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FF0F-4E20-A8EC-F644EBFD5A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713.61</c:v>
                </c:pt>
                <c:pt idx="1">
                  <c:v>573.29</c:v>
                </c:pt>
                <c:pt idx="2">
                  <c:v>581.5</c:v>
                </c:pt>
                <c:pt idx="3">
                  <c:v>578.95000000000005</c:v>
                </c:pt>
                <c:pt idx="4">
                  <c:v>593.38</c:v>
                </c:pt>
              </c:numCache>
            </c:numRef>
          </c:val>
          <c:extLst>
            <c:ext xmlns:c16="http://schemas.microsoft.com/office/drawing/2014/chart" uri="{C3380CC4-5D6E-409C-BE32-E72D297353CC}">
              <c16:uniqueId val="{00000000-37BE-4F72-83F2-303B4EB156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37BE-4F72-83F2-303B4EB156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気仙沼市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62601</v>
      </c>
      <c r="AM8" s="51"/>
      <c r="AN8" s="51"/>
      <c r="AO8" s="51"/>
      <c r="AP8" s="51"/>
      <c r="AQ8" s="51"/>
      <c r="AR8" s="51"/>
      <c r="AS8" s="51"/>
      <c r="AT8" s="46">
        <f>データ!T6</f>
        <v>332.44</v>
      </c>
      <c r="AU8" s="46"/>
      <c r="AV8" s="46"/>
      <c r="AW8" s="46"/>
      <c r="AX8" s="46"/>
      <c r="AY8" s="46"/>
      <c r="AZ8" s="46"/>
      <c r="BA8" s="46"/>
      <c r="BB8" s="46">
        <f>データ!U6</f>
        <v>188.31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0.66</v>
      </c>
      <c r="Q10" s="46"/>
      <c r="R10" s="46"/>
      <c r="S10" s="46"/>
      <c r="T10" s="46"/>
      <c r="U10" s="46"/>
      <c r="V10" s="46"/>
      <c r="W10" s="46">
        <f>データ!Q6</f>
        <v>66.239999999999995</v>
      </c>
      <c r="X10" s="46"/>
      <c r="Y10" s="46"/>
      <c r="Z10" s="46"/>
      <c r="AA10" s="46"/>
      <c r="AB10" s="46"/>
      <c r="AC10" s="46"/>
      <c r="AD10" s="51">
        <f>データ!R6</f>
        <v>3058</v>
      </c>
      <c r="AE10" s="51"/>
      <c r="AF10" s="51"/>
      <c r="AG10" s="51"/>
      <c r="AH10" s="51"/>
      <c r="AI10" s="51"/>
      <c r="AJ10" s="51"/>
      <c r="AK10" s="2"/>
      <c r="AL10" s="51">
        <f>データ!V6</f>
        <v>409</v>
      </c>
      <c r="AM10" s="51"/>
      <c r="AN10" s="51"/>
      <c r="AO10" s="51"/>
      <c r="AP10" s="51"/>
      <c r="AQ10" s="51"/>
      <c r="AR10" s="51"/>
      <c r="AS10" s="51"/>
      <c r="AT10" s="46">
        <f>データ!W6</f>
        <v>0.14000000000000001</v>
      </c>
      <c r="AU10" s="46"/>
      <c r="AV10" s="46"/>
      <c r="AW10" s="46"/>
      <c r="AX10" s="46"/>
      <c r="AY10" s="46"/>
      <c r="AZ10" s="46"/>
      <c r="BA10" s="46"/>
      <c r="BB10" s="46">
        <f>データ!X6</f>
        <v>2921.43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6qArZsKIF5oLkpj8R+NRkAkNgTjdedDIVJuA7Np0zf7rAcoFaK8IlJ9NzO+nI8qkZcRvHjj71M1xmtUQyFzyoA==" saltValue="4jhzuAKEGeypCa+SbVS50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42056</v>
      </c>
      <c r="D6" s="33">
        <f t="shared" si="3"/>
        <v>47</v>
      </c>
      <c r="E6" s="33">
        <f t="shared" si="3"/>
        <v>17</v>
      </c>
      <c r="F6" s="33">
        <f t="shared" si="3"/>
        <v>5</v>
      </c>
      <c r="G6" s="33">
        <f t="shared" si="3"/>
        <v>0</v>
      </c>
      <c r="H6" s="33" t="str">
        <f t="shared" si="3"/>
        <v>宮城県　気仙沼市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0.66</v>
      </c>
      <c r="Q6" s="34">
        <f t="shared" si="3"/>
        <v>66.239999999999995</v>
      </c>
      <c r="R6" s="34">
        <f t="shared" si="3"/>
        <v>3058</v>
      </c>
      <c r="S6" s="34">
        <f t="shared" si="3"/>
        <v>62601</v>
      </c>
      <c r="T6" s="34">
        <f t="shared" si="3"/>
        <v>332.44</v>
      </c>
      <c r="U6" s="34">
        <f t="shared" si="3"/>
        <v>188.31</v>
      </c>
      <c r="V6" s="34">
        <f t="shared" si="3"/>
        <v>409</v>
      </c>
      <c r="W6" s="34">
        <f t="shared" si="3"/>
        <v>0.14000000000000001</v>
      </c>
      <c r="X6" s="34">
        <f t="shared" si="3"/>
        <v>2921.43</v>
      </c>
      <c r="Y6" s="35">
        <f>IF(Y7="",NA(),Y7)</f>
        <v>99.79</v>
      </c>
      <c r="Z6" s="35">
        <f t="shared" ref="Z6:AH6" si="4">IF(Z7="",NA(),Z7)</f>
        <v>79.77</v>
      </c>
      <c r="AA6" s="35">
        <f t="shared" si="4"/>
        <v>97.02</v>
      </c>
      <c r="AB6" s="35">
        <f t="shared" si="4"/>
        <v>99.76</v>
      </c>
      <c r="AC6" s="35">
        <f t="shared" si="4"/>
        <v>108.49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127.99</v>
      </c>
      <c r="BG6" s="35">
        <f t="shared" ref="BG6:BO6" si="7">IF(BG7="",NA(),BG7)</f>
        <v>50.49</v>
      </c>
      <c r="BH6" s="35">
        <f t="shared" si="7"/>
        <v>96.38</v>
      </c>
      <c r="BI6" s="35">
        <f t="shared" si="7"/>
        <v>48.24</v>
      </c>
      <c r="BJ6" s="35">
        <f t="shared" si="7"/>
        <v>38.79</v>
      </c>
      <c r="BK6" s="35">
        <f t="shared" si="7"/>
        <v>1081.8</v>
      </c>
      <c r="BL6" s="35">
        <f t="shared" si="7"/>
        <v>974.93</v>
      </c>
      <c r="BM6" s="35">
        <f t="shared" si="7"/>
        <v>855.8</v>
      </c>
      <c r="BN6" s="35">
        <f t="shared" si="7"/>
        <v>789.46</v>
      </c>
      <c r="BO6" s="35">
        <f t="shared" si="7"/>
        <v>826.83</v>
      </c>
      <c r="BP6" s="34" t="str">
        <f>IF(BP7="","",IF(BP7="-","【-】","【"&amp;SUBSTITUTE(TEXT(BP7,"#,##0.00"),"-","△")&amp;"】"))</f>
        <v>【765.47】</v>
      </c>
      <c r="BQ6" s="35">
        <f>IF(BQ7="",NA(),BQ7)</f>
        <v>21.98</v>
      </c>
      <c r="BR6" s="35">
        <f t="shared" ref="BR6:BZ6" si="8">IF(BR7="",NA(),BR7)</f>
        <v>27.39</v>
      </c>
      <c r="BS6" s="35">
        <f t="shared" si="8"/>
        <v>26.99</v>
      </c>
      <c r="BT6" s="35">
        <f t="shared" si="8"/>
        <v>27.41</v>
      </c>
      <c r="BU6" s="35">
        <f t="shared" si="8"/>
        <v>24.56</v>
      </c>
      <c r="BV6" s="35">
        <f t="shared" si="8"/>
        <v>52.19</v>
      </c>
      <c r="BW6" s="35">
        <f t="shared" si="8"/>
        <v>55.32</v>
      </c>
      <c r="BX6" s="35">
        <f t="shared" si="8"/>
        <v>59.8</v>
      </c>
      <c r="BY6" s="35">
        <f t="shared" si="8"/>
        <v>57.77</v>
      </c>
      <c r="BZ6" s="35">
        <f t="shared" si="8"/>
        <v>57.31</v>
      </c>
      <c r="CA6" s="34" t="str">
        <f>IF(CA7="","",IF(CA7="-","【-】","【"&amp;SUBSTITUTE(TEXT(CA7,"#,##0.00"),"-","△")&amp;"】"))</f>
        <v>【59.59】</v>
      </c>
      <c r="CB6" s="35">
        <f>IF(CB7="",NA(),CB7)</f>
        <v>713.61</v>
      </c>
      <c r="CC6" s="35">
        <f t="shared" ref="CC6:CK6" si="9">IF(CC7="",NA(),CC7)</f>
        <v>573.29</v>
      </c>
      <c r="CD6" s="35">
        <f t="shared" si="9"/>
        <v>581.5</v>
      </c>
      <c r="CE6" s="35">
        <f t="shared" si="9"/>
        <v>578.95000000000005</v>
      </c>
      <c r="CF6" s="35">
        <f t="shared" si="9"/>
        <v>593.38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41.98</v>
      </c>
      <c r="CN6" s="35">
        <f t="shared" ref="CN6:CV6" si="10">IF(CN7="",NA(),CN7)</f>
        <v>44.03</v>
      </c>
      <c r="CO6" s="35">
        <f t="shared" si="10"/>
        <v>45.27</v>
      </c>
      <c r="CP6" s="35">
        <f t="shared" si="10"/>
        <v>45.27</v>
      </c>
      <c r="CQ6" s="35">
        <f t="shared" si="10"/>
        <v>46.91</v>
      </c>
      <c r="CR6" s="35">
        <f t="shared" si="10"/>
        <v>52.31</v>
      </c>
      <c r="CS6" s="35">
        <f t="shared" si="10"/>
        <v>60.65</v>
      </c>
      <c r="CT6" s="35">
        <f t="shared" si="10"/>
        <v>51.75</v>
      </c>
      <c r="CU6" s="35">
        <f t="shared" si="10"/>
        <v>50.68</v>
      </c>
      <c r="CV6" s="35">
        <f t="shared" si="10"/>
        <v>50.14</v>
      </c>
      <c r="CW6" s="34" t="str">
        <f>IF(CW7="","",IF(CW7="-","【-】","【"&amp;SUBSTITUTE(TEXT(CW7,"#,##0.00"),"-","△")&amp;"】"))</f>
        <v>【51.30】</v>
      </c>
      <c r="CX6" s="35">
        <f>IF(CX7="",NA(),CX7)</f>
        <v>42.57</v>
      </c>
      <c r="CY6" s="35">
        <f t="shared" ref="CY6:DG6" si="11">IF(CY7="",NA(),CY7)</f>
        <v>86.08</v>
      </c>
      <c r="CZ6" s="35">
        <f t="shared" si="11"/>
        <v>94.16</v>
      </c>
      <c r="DA6" s="35">
        <f t="shared" si="11"/>
        <v>94.05</v>
      </c>
      <c r="DB6" s="35">
        <f t="shared" si="11"/>
        <v>93.89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42056</v>
      </c>
      <c r="D7" s="37">
        <v>47</v>
      </c>
      <c r="E7" s="37">
        <v>17</v>
      </c>
      <c r="F7" s="37">
        <v>5</v>
      </c>
      <c r="G7" s="37">
        <v>0</v>
      </c>
      <c r="H7" s="37" t="s">
        <v>99</v>
      </c>
      <c r="I7" s="37" t="s">
        <v>100</v>
      </c>
      <c r="J7" s="37" t="s">
        <v>101</v>
      </c>
      <c r="K7" s="37" t="s">
        <v>102</v>
      </c>
      <c r="L7" s="37" t="s">
        <v>103</v>
      </c>
      <c r="M7" s="37" t="s">
        <v>104</v>
      </c>
      <c r="N7" s="38" t="s">
        <v>105</v>
      </c>
      <c r="O7" s="38" t="s">
        <v>106</v>
      </c>
      <c r="P7" s="38">
        <v>0.66</v>
      </c>
      <c r="Q7" s="38">
        <v>66.239999999999995</v>
      </c>
      <c r="R7" s="38">
        <v>3058</v>
      </c>
      <c r="S7" s="38">
        <v>62601</v>
      </c>
      <c r="T7" s="38">
        <v>332.44</v>
      </c>
      <c r="U7" s="38">
        <v>188.31</v>
      </c>
      <c r="V7" s="38">
        <v>409</v>
      </c>
      <c r="W7" s="38">
        <v>0.14000000000000001</v>
      </c>
      <c r="X7" s="38">
        <v>2921.43</v>
      </c>
      <c r="Y7" s="38">
        <v>99.79</v>
      </c>
      <c r="Z7" s="38">
        <v>79.77</v>
      </c>
      <c r="AA7" s="38">
        <v>97.02</v>
      </c>
      <c r="AB7" s="38">
        <v>99.76</v>
      </c>
      <c r="AC7" s="38">
        <v>108.49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127.99</v>
      </c>
      <c r="BG7" s="38">
        <v>50.49</v>
      </c>
      <c r="BH7" s="38">
        <v>96.38</v>
      </c>
      <c r="BI7" s="38">
        <v>48.24</v>
      </c>
      <c r="BJ7" s="38">
        <v>38.79</v>
      </c>
      <c r="BK7" s="38">
        <v>1081.8</v>
      </c>
      <c r="BL7" s="38">
        <v>974.93</v>
      </c>
      <c r="BM7" s="38">
        <v>855.8</v>
      </c>
      <c r="BN7" s="38">
        <v>789.46</v>
      </c>
      <c r="BO7" s="38">
        <v>826.83</v>
      </c>
      <c r="BP7" s="38">
        <v>765.47</v>
      </c>
      <c r="BQ7" s="38">
        <v>21.98</v>
      </c>
      <c r="BR7" s="38">
        <v>27.39</v>
      </c>
      <c r="BS7" s="38">
        <v>26.99</v>
      </c>
      <c r="BT7" s="38">
        <v>27.41</v>
      </c>
      <c r="BU7" s="38">
        <v>24.56</v>
      </c>
      <c r="BV7" s="38">
        <v>52.19</v>
      </c>
      <c r="BW7" s="38">
        <v>55.32</v>
      </c>
      <c r="BX7" s="38">
        <v>59.8</v>
      </c>
      <c r="BY7" s="38">
        <v>57.77</v>
      </c>
      <c r="BZ7" s="38">
        <v>57.31</v>
      </c>
      <c r="CA7" s="38">
        <v>59.59</v>
      </c>
      <c r="CB7" s="38">
        <v>713.61</v>
      </c>
      <c r="CC7" s="38">
        <v>573.29</v>
      </c>
      <c r="CD7" s="38">
        <v>581.5</v>
      </c>
      <c r="CE7" s="38">
        <v>578.95000000000005</v>
      </c>
      <c r="CF7" s="38">
        <v>593.38</v>
      </c>
      <c r="CG7" s="38">
        <v>296.14</v>
      </c>
      <c r="CH7" s="38">
        <v>283.17</v>
      </c>
      <c r="CI7" s="38">
        <v>263.76</v>
      </c>
      <c r="CJ7" s="38">
        <v>274.35000000000002</v>
      </c>
      <c r="CK7" s="38">
        <v>273.52</v>
      </c>
      <c r="CL7" s="38">
        <v>257.86</v>
      </c>
      <c r="CM7" s="38">
        <v>41.98</v>
      </c>
      <c r="CN7" s="38">
        <v>44.03</v>
      </c>
      <c r="CO7" s="38">
        <v>45.27</v>
      </c>
      <c r="CP7" s="38">
        <v>45.27</v>
      </c>
      <c r="CQ7" s="38">
        <v>46.91</v>
      </c>
      <c r="CR7" s="38">
        <v>52.31</v>
      </c>
      <c r="CS7" s="38">
        <v>60.65</v>
      </c>
      <c r="CT7" s="38">
        <v>51.75</v>
      </c>
      <c r="CU7" s="38">
        <v>50.68</v>
      </c>
      <c r="CV7" s="38">
        <v>50.14</v>
      </c>
      <c r="CW7" s="38">
        <v>51.3</v>
      </c>
      <c r="CX7" s="38">
        <v>42.57</v>
      </c>
      <c r="CY7" s="38">
        <v>86.08</v>
      </c>
      <c r="CZ7" s="38">
        <v>94.16</v>
      </c>
      <c r="DA7" s="38">
        <v>94.05</v>
      </c>
      <c r="DB7" s="38">
        <v>93.89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2021-01-14T06:31:37Z</cp:lastPrinted>
  <dcterms:created xsi:type="dcterms:W3CDTF">2020-12-04T02:59:48Z</dcterms:created>
  <dcterms:modified xsi:type="dcterms:W3CDTF">2021-02-10T07:44:42Z</dcterms:modified>
  <cp:category/>
</cp:coreProperties>
</file>