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下水道係\経営比較分析関係\R2（R1年度決算）\"/>
    </mc:Choice>
  </mc:AlternateContent>
  <workbookProtection workbookAlgorithmName="SHA-512" workbookHashValue="ibPx50gAduziNLUHMytIdOrMkf7l9PjNYfXFVJlL9bu0HjyxTBKuPdsMu+/lNC8PuMocGelOTOqcE4Yjac+mFA==" workbookSaltValue="z6zEqWcp4RZjG/LKPHC2nA==" workbookSpinCount="100000" lockStructure="1"/>
  <bookViews>
    <workbookView xWindow="0" yWindow="0" windowWidth="2049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<sst xmlns="http://schemas.openxmlformats.org/spreadsheetml/2006/main" count="241" uniqueCount="118">
  <si>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</si>
  <si>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</si>
  <si>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</si>
  <si>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</si>
  <si>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</si>
  <si>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</si>
  <si>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</si>
  <si>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</si>
  <si>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</si>
  <si>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</si>
  <si>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</si>
  <si>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</si>
  <si>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</si>
  <si>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</si>
  <si>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</si>
  <si>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</si>
  <si>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</si>
  <si>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</si>
  <si>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</si>
  <si>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</si>
  <si>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</si>
  <si>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</si>
  <si>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</si>
  <si>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</si>
  <si>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</si>
  <si>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</si>
  <si>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</si>
  <si>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</si>
  <si>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</si>
  <si>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</si>
  <si>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</si>
  <si>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</si>
  <si>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</si>
  <si>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</si>
  <si>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</si>
  <si>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</si>
  <si>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</si>
  <si>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</si>
  <si>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</si>
  <si>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</si>
  <si>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</si>
  <si>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</si>
  <si>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</si>
  <si>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</si>
  <si>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</si>
  <si>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</si>
  <si>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</si>
  <si>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</si>
  <si>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</si>
  <si>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</si>
  <si>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</si>
  <si>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</si>
  <si>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</si>
  <si>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</si>
  <si>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</si>
  <si>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</si>
  <si>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</si>
  <si>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</si>
  <si>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</si>
  <si>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</si>
  <si>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</si>
  <si>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</si>
  <si>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</si>
  <si>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</si>
  <si>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</si>
  <si>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</si>
  <si>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</si>
  <si>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</si>
  <si>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</si>
  <si>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</si>
  <si>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</si>
  <si>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</si>
  <si>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</si>
  <si>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</si>
  <si>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</si>
  <si>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</si>
  <si>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</si>
  <si>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</si>
  <si>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</si>
  <si>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</si>
  <si>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</si>
  <si>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</si>
  <si>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</si>
  <si>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</si>
  <si>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</si>
  <si>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</si>
  <si>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</si>
  <si>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</si>
  <si>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</si>
  <si>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</si>
  <si>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</si>
  <si>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</si>
  <si>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</si>
  <si>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</si>
  <si>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</si>
  <si>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</si>
  <si>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七ケ浜町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</si>
  <si>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</si>
  <si>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</si>
  <si>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</si>
  <si>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</si>
  <si>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</si>
  <si>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</si>
  <si>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</si>
  <si>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</si>
  <si>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</si>
  <si>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</si>
  <si>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</si>
  <si>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</si>
  <si>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</si>
  <si>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</si>
  <si>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</si>
  <si>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</si>
  <si>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</si>
  <si>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</si>
  <si>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昨年度と比較すると若干の収益的収支比率の増が見られるが、一方で経費回収率の低下や汚水処理原価の増が見られるため、繰入金等の使用料収入以外の収入に拠ってい</t>
    </r>
    <r>
      <rPr>
        <sz val="11"/>
        <rFont val="ＭＳ ゴシック"/>
        <family val="3"/>
        <charset val="128"/>
      </rPr>
      <t>る傾向が見られる。
　今後も引き続き効率的な管渠の更新や不明水対策を実施し、効率的な経営に努める。</t>
    </r>
    <rPh sb="78" eb="80">
      <t>ケイコウ</t>
    </rPh>
    <rPh sb="81" eb="82">
      <t>ミ</t>
    </rPh>
    <rPh sb="88" eb="90">
      <t>コンゴ</t>
    </rPh>
    <rPh sb="91" eb="92">
      <t>ヒ</t>
    </rPh>
    <rPh sb="93" eb="94">
      <t>ツヅ</t>
    </rPh>
    <rPh sb="95" eb="98">
      <t>コウリツテキ</t>
    </rPh>
    <rPh sb="99" eb="101">
      <t>カンキョ</t>
    </rPh>
    <rPh sb="102" eb="104">
      <t>コウシン</t>
    </rPh>
    <rPh sb="105" eb="107">
      <t>フメイ</t>
    </rPh>
    <rPh sb="107" eb="108">
      <t>スイ</t>
    </rPh>
    <rPh sb="108" eb="110">
      <t>タイサク</t>
    </rPh>
    <rPh sb="111" eb="113">
      <t>ジッシ</t>
    </rPh>
    <rPh sb="115" eb="118">
      <t>コウリツテキ</t>
    </rPh>
    <rPh sb="119" eb="121">
      <t>ケイエイ</t>
    </rPh>
    <rPh sb="122" eb="123">
      <t>ツト</t>
    </rPh>
    <phoneticPr fontId="4"/>
  </si>
  <si>
    <t>③管渠改善率
　R元年度は、土地区画整理事業分の管渠が追加となったことにより0.43ポイントと類似団体平均値を0.26ポイント上回る改善率となった。
　今後はストックマネジメントによる年次計画に沿った老朽化管渠等の更新及び長寿命化の推進により、安定的な管渠改善率の確保を図れるよう取り組んでいく予定である。</t>
    <rPh sb="1" eb="3">
      <t>カンキョ</t>
    </rPh>
    <rPh sb="3" eb="5">
      <t>カイゼン</t>
    </rPh>
    <rPh sb="5" eb="6">
      <t>リツ</t>
    </rPh>
    <rPh sb="9" eb="10">
      <t>ガン</t>
    </rPh>
    <rPh sb="10" eb="12">
      <t>ネンド</t>
    </rPh>
    <rPh sb="14" eb="16">
      <t>トチ</t>
    </rPh>
    <rPh sb="16" eb="18">
      <t>クカク</t>
    </rPh>
    <rPh sb="18" eb="20">
      <t>セイリ</t>
    </rPh>
    <rPh sb="20" eb="22">
      <t>ジギョウ</t>
    </rPh>
    <rPh sb="22" eb="23">
      <t>ブン</t>
    </rPh>
    <rPh sb="24" eb="26">
      <t>カンキョ</t>
    </rPh>
    <rPh sb="27" eb="29">
      <t>ツイカ</t>
    </rPh>
    <rPh sb="47" eb="49">
      <t>ルイジ</t>
    </rPh>
    <rPh sb="49" eb="51">
      <t>ダンタイ</t>
    </rPh>
    <rPh sb="51" eb="53">
      <t>ヘイキン</t>
    </rPh>
    <rPh sb="53" eb="54">
      <t>チ</t>
    </rPh>
    <rPh sb="63" eb="65">
      <t>ウワマワ</t>
    </rPh>
    <rPh sb="66" eb="68">
      <t>カイゼン</t>
    </rPh>
    <rPh sb="68" eb="69">
      <t>リツ</t>
    </rPh>
    <rPh sb="76" eb="78">
      <t>コンゴ</t>
    </rPh>
    <rPh sb="92" eb="94">
      <t>ネンジ</t>
    </rPh>
    <rPh sb="94" eb="96">
      <t>ケイカク</t>
    </rPh>
    <rPh sb="97" eb="98">
      <t>ソ</t>
    </rPh>
    <rPh sb="100" eb="103">
      <t>ロウキュウカ</t>
    </rPh>
    <rPh sb="103" eb="105">
      <t>カンキョ</t>
    </rPh>
    <rPh sb="105" eb="106">
      <t>トウ</t>
    </rPh>
    <rPh sb="107" eb="109">
      <t>コウシン</t>
    </rPh>
    <rPh sb="109" eb="110">
      <t>オヨ</t>
    </rPh>
    <rPh sb="111" eb="115">
      <t>チョウジュミョウカ</t>
    </rPh>
    <rPh sb="116" eb="118">
      <t>スイシン</t>
    </rPh>
    <rPh sb="122" eb="125">
      <t>アンテイテキ</t>
    </rPh>
    <rPh sb="126" eb="128">
      <t>カンキョ</t>
    </rPh>
    <rPh sb="128" eb="130">
      <t>カイゼン</t>
    </rPh>
    <rPh sb="130" eb="131">
      <t>リツ</t>
    </rPh>
    <rPh sb="132" eb="134">
      <t>カクホ</t>
    </rPh>
    <rPh sb="135" eb="136">
      <t>ハカ</t>
    </rPh>
    <rPh sb="140" eb="141">
      <t>ト</t>
    </rPh>
    <rPh sb="142" eb="143">
      <t>ク</t>
    </rPh>
    <rPh sb="147" eb="149">
      <t>ヨテイ</t>
    </rPh>
    <phoneticPr fontId="4"/>
  </si>
  <si>
    <t>①収益的収支比率
　平成27年度から平成30年度にかけて64％から68％台で推移してきたが、令和元年度においては70％台に増加となった。その主な要因は地方債償還金の減による経常経費等の減によるものである。今後も引き続き費用削減に努めたい。
④企業債残高対事業規模比率
　地方債現在高の減少に伴い、前年度に比べ56.99ポイントの減少となった。しかしながら依然として類似団体平均を上回っているため、今後更なる事業規模の適正化と計画的な投資に努めたい。
⑤経費回収率
　類似団体平均値を上回っているものの、令和元年度については100％を下回り前年度と比較すると5.78ポイントの減となっている。要因としては流域下水道管理運営費負担金等の増に伴う汚水処理費の増に対して下水道使用料が減となったことによるものである。
⑥汚水処理原価
　依然として類似団体平均値を下回っているものの、前年度に比べ8.56ポイントの増となった。要因としては年間有収水量の減に対して汚水処理費の増となったことによるものである。汚水処理費の増については令和元年台風第19号に伴う不明水の流入量の増によるものと推察される。
⑧水洗化率
　類似団体平均と比較して高い数値で推移している。今後も水洗化未接続世帯への啓蒙活動等を推進し比率の向上を図りたい。</t>
    <rPh sb="1" eb="4">
      <t>シュウエキテキ</t>
    </rPh>
    <rPh sb="4" eb="6">
      <t>シュウシ</t>
    </rPh>
    <rPh sb="6" eb="8">
      <t>ヒリツ</t>
    </rPh>
    <rPh sb="10" eb="12">
      <t>ヘイセイ</t>
    </rPh>
    <rPh sb="14" eb="16">
      <t>ネンド</t>
    </rPh>
    <rPh sb="18" eb="20">
      <t>ヘイセイ</t>
    </rPh>
    <rPh sb="22" eb="24">
      <t>ネンド</t>
    </rPh>
    <rPh sb="36" eb="37">
      <t>ダイ</t>
    </rPh>
    <rPh sb="38" eb="40">
      <t>スイイ</t>
    </rPh>
    <rPh sb="46" eb="48">
      <t>レイワ</t>
    </rPh>
    <rPh sb="48" eb="50">
      <t>ガンネン</t>
    </rPh>
    <rPh sb="50" eb="51">
      <t>ド</t>
    </rPh>
    <rPh sb="59" eb="60">
      <t>ダイ</t>
    </rPh>
    <rPh sb="61" eb="63">
      <t>ゾウカ</t>
    </rPh>
    <rPh sb="70" eb="71">
      <t>オモ</t>
    </rPh>
    <rPh sb="72" eb="74">
      <t>ヨウイン</t>
    </rPh>
    <rPh sb="75" eb="78">
      <t>チホウサイ</t>
    </rPh>
    <rPh sb="78" eb="80">
      <t>ショウカン</t>
    </rPh>
    <rPh sb="80" eb="81">
      <t>キン</t>
    </rPh>
    <rPh sb="102" eb="104">
      <t>コンゴ</t>
    </rPh>
    <rPh sb="105" eb="106">
      <t>ヒ</t>
    </rPh>
    <rPh sb="107" eb="108">
      <t>ツヅ</t>
    </rPh>
    <rPh sb="109" eb="111">
      <t>ヒヨウ</t>
    </rPh>
    <rPh sb="111" eb="113">
      <t>サクゲン</t>
    </rPh>
    <rPh sb="114" eb="115">
      <t>ツト</t>
    </rPh>
    <rPh sb="121" eb="123">
      <t>キギョウ</t>
    </rPh>
    <rPh sb="123" eb="124">
      <t>サイ</t>
    </rPh>
    <rPh sb="124" eb="126">
      <t>ザンダカ</t>
    </rPh>
    <rPh sb="126" eb="127">
      <t>タイ</t>
    </rPh>
    <rPh sb="127" eb="129">
      <t>ジギョウ</t>
    </rPh>
    <rPh sb="129" eb="131">
      <t>キボ</t>
    </rPh>
    <rPh sb="131" eb="133">
      <t>ヒリツ</t>
    </rPh>
    <rPh sb="135" eb="138">
      <t>チホウサイ</t>
    </rPh>
    <rPh sb="138" eb="140">
      <t>ゲンザイ</t>
    </rPh>
    <rPh sb="140" eb="141">
      <t>ダカ</t>
    </rPh>
    <rPh sb="142" eb="144">
      <t>ゲンショウ</t>
    </rPh>
    <rPh sb="145" eb="146">
      <t>トモナ</t>
    </rPh>
    <rPh sb="148" eb="150">
      <t>ゼンネン</t>
    </rPh>
    <rPh sb="150" eb="151">
      <t>ド</t>
    </rPh>
    <rPh sb="152" eb="153">
      <t>クラ</t>
    </rPh>
    <rPh sb="164" eb="166">
      <t>ゲンショウ</t>
    </rPh>
    <rPh sb="177" eb="179">
      <t>イゼン</t>
    </rPh>
    <rPh sb="182" eb="184">
      <t>ルイジ</t>
    </rPh>
    <rPh sb="184" eb="186">
      <t>ダンタイ</t>
    </rPh>
    <rPh sb="186" eb="188">
      <t>ヘイキン</t>
    </rPh>
    <rPh sb="189" eb="191">
      <t>ウワマワ</t>
    </rPh>
    <rPh sb="198" eb="200">
      <t>コンゴ</t>
    </rPh>
    <rPh sb="200" eb="201">
      <t>サラ</t>
    </rPh>
    <rPh sb="203" eb="205">
      <t>ジギョウ</t>
    </rPh>
    <rPh sb="205" eb="207">
      <t>キボ</t>
    </rPh>
    <rPh sb="208" eb="211">
      <t>テキセイカ</t>
    </rPh>
    <rPh sb="212" eb="215">
      <t>ケイカクテキ</t>
    </rPh>
    <rPh sb="216" eb="218">
      <t>トウシ</t>
    </rPh>
    <rPh sb="219" eb="220">
      <t>ツト</t>
    </rPh>
    <rPh sb="226" eb="228">
      <t>ケイヒ</t>
    </rPh>
    <rPh sb="228" eb="230">
      <t>カイシュウ</t>
    </rPh>
    <rPh sb="230" eb="231">
      <t>リツ</t>
    </rPh>
    <rPh sb="233" eb="235">
      <t>ルイジ</t>
    </rPh>
    <rPh sb="235" eb="237">
      <t>ダンタイ</t>
    </rPh>
    <rPh sb="237" eb="239">
      <t>ヘイキン</t>
    </rPh>
    <rPh sb="239" eb="240">
      <t>チ</t>
    </rPh>
    <rPh sb="241" eb="243">
      <t>ウワマワ</t>
    </rPh>
    <rPh sb="251" eb="253">
      <t>レイワ</t>
    </rPh>
    <rPh sb="253" eb="255">
      <t>ガンネン</t>
    </rPh>
    <rPh sb="255" eb="256">
      <t>ド</t>
    </rPh>
    <rPh sb="266" eb="268">
      <t>シタマワ</t>
    </rPh>
    <rPh sb="269" eb="272">
      <t>ゼンネンド</t>
    </rPh>
    <rPh sb="273" eb="275">
      <t>ヒカク</t>
    </rPh>
    <rPh sb="287" eb="288">
      <t>ゲン</t>
    </rPh>
    <rPh sb="295" eb="297">
      <t>ヨウイン</t>
    </rPh>
    <rPh sb="301" eb="303">
      <t>リュウイキ</t>
    </rPh>
    <rPh sb="303" eb="306">
      <t>ゲスイドウ</t>
    </rPh>
    <rPh sb="306" eb="308">
      <t>カンリ</t>
    </rPh>
    <rPh sb="308" eb="311">
      <t>ウンエイヒ</t>
    </rPh>
    <rPh sb="311" eb="314">
      <t>フタンキン</t>
    </rPh>
    <rPh sb="314" eb="315">
      <t>トウ</t>
    </rPh>
    <rPh sb="316" eb="317">
      <t>ゾウ</t>
    </rPh>
    <rPh sb="318" eb="319">
      <t>トモナ</t>
    </rPh>
    <rPh sb="320" eb="322">
      <t>オスイ</t>
    </rPh>
    <rPh sb="322" eb="324">
      <t>ショリ</t>
    </rPh>
    <rPh sb="324" eb="325">
      <t>ヒ</t>
    </rPh>
    <rPh sb="328" eb="329">
      <t>タイ</t>
    </rPh>
    <rPh sb="331" eb="334">
      <t>ゲスイドウ</t>
    </rPh>
    <rPh sb="334" eb="337">
      <t>シヨウリョウ</t>
    </rPh>
    <rPh sb="338" eb="339">
      <t>ゲン</t>
    </rPh>
    <rPh sb="356" eb="358">
      <t>オスイ</t>
    </rPh>
    <rPh sb="358" eb="360">
      <t>ショリ</t>
    </rPh>
    <rPh sb="360" eb="362">
      <t>ゲンカ</t>
    </rPh>
    <rPh sb="364" eb="366">
      <t>イゼン</t>
    </rPh>
    <rPh sb="369" eb="371">
      <t>ルイジ</t>
    </rPh>
    <rPh sb="371" eb="373">
      <t>ダンタイ</t>
    </rPh>
    <rPh sb="373" eb="376">
      <t>ヘイキンチ</t>
    </rPh>
    <rPh sb="377" eb="379">
      <t>シタマワ</t>
    </rPh>
    <rPh sb="387" eb="390">
      <t>ゼンネンド</t>
    </rPh>
    <rPh sb="391" eb="392">
      <t>クラ</t>
    </rPh>
    <rPh sb="402" eb="403">
      <t>ゾウ</t>
    </rPh>
    <rPh sb="408" eb="410">
      <t>ヨウイン</t>
    </rPh>
    <rPh sb="414" eb="416">
      <t>ネンカン</t>
    </rPh>
    <rPh sb="416" eb="417">
      <t>ユウ</t>
    </rPh>
    <rPh sb="417" eb="418">
      <t>シュウ</t>
    </rPh>
    <rPh sb="418" eb="420">
      <t>スイリョウ</t>
    </rPh>
    <rPh sb="421" eb="422">
      <t>ゲン</t>
    </rPh>
    <rPh sb="423" eb="424">
      <t>タイ</t>
    </rPh>
    <rPh sb="426" eb="428">
      <t>オスイ</t>
    </rPh>
    <rPh sb="428" eb="430">
      <t>ショリ</t>
    </rPh>
    <rPh sb="430" eb="431">
      <t>ヒ</t>
    </rPh>
    <rPh sb="432" eb="433">
      <t>ゾウ</t>
    </rPh>
    <rPh sb="448" eb="450">
      <t>オスイ</t>
    </rPh>
    <rPh sb="450" eb="452">
      <t>ショリ</t>
    </rPh>
    <rPh sb="452" eb="453">
      <t>ヒ</t>
    </rPh>
    <rPh sb="454" eb="455">
      <t>ゾウ</t>
    </rPh>
    <rPh sb="460" eb="462">
      <t>レイワ</t>
    </rPh>
    <rPh sb="462" eb="464">
      <t>ガンネン</t>
    </rPh>
    <rPh sb="464" eb="466">
      <t>タイフウ</t>
    </rPh>
    <rPh sb="466" eb="467">
      <t>ダイ</t>
    </rPh>
    <rPh sb="469" eb="470">
      <t>ゴウ</t>
    </rPh>
    <rPh sb="471" eb="472">
      <t>トモナ</t>
    </rPh>
    <rPh sb="473" eb="475">
      <t>フメイ</t>
    </rPh>
    <rPh sb="475" eb="476">
      <t>スイ</t>
    </rPh>
    <rPh sb="477" eb="479">
      <t>リュウニュウ</t>
    </rPh>
    <rPh sb="479" eb="480">
      <t>リョウ</t>
    </rPh>
    <rPh sb="481" eb="482">
      <t>ゾウ</t>
    </rPh>
    <rPh sb="488" eb="490">
      <t>スイサツ</t>
    </rPh>
    <rPh sb="496" eb="499">
      <t>スイセンカ</t>
    </rPh>
    <rPh sb="499" eb="500">
      <t>リツ</t>
    </rPh>
    <rPh sb="502" eb="504">
      <t>ルイジ</t>
    </rPh>
    <rPh sb="504" eb="506">
      <t>ダンタイ</t>
    </rPh>
    <rPh sb="506" eb="508">
      <t>ヘイキン</t>
    </rPh>
    <rPh sb="509" eb="511">
      <t>ヒカク</t>
    </rPh>
    <rPh sb="513" eb="514">
      <t>タカ</t>
    </rPh>
    <rPh sb="515" eb="517">
      <t>スウチ</t>
    </rPh>
    <rPh sb="518" eb="520">
      <t>スイイ</t>
    </rPh>
    <rPh sb="525" eb="527">
      <t>コンゴ</t>
    </rPh>
    <rPh sb="528" eb="531">
      <t>スイセンカ</t>
    </rPh>
    <rPh sb="531" eb="534">
      <t>ミセツゾク</t>
    </rPh>
    <rPh sb="534" eb="536">
      <t>セタイ</t>
    </rPh>
    <rPh sb="538" eb="540">
      <t>ケイモウ</t>
    </rPh>
    <rPh sb="540" eb="542">
      <t>カツドウ</t>
    </rPh>
    <rPh sb="542" eb="543">
      <t>トウ</t>
    </rPh>
    <rPh sb="544" eb="546">
      <t>スイシン</t>
    </rPh>
    <rPh sb="547" eb="549">
      <t>ヒリツ</t>
    </rPh>
    <rPh sb="550" eb="552">
      <t>コウジョウ</t>
    </rPh>
    <rPh sb="553" eb="55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</si>
</sst>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0.05</c:v>
                </c:pt>
                <c:pt idx="2">
                  <c:v>0.03</c:v>
                </c:pt>
                <c:pt idx="3">
                  <c:v>0.67</c:v>
                </c:pt>
                <c:pt idx="4">
                  <c:v>0.43</c:v>
                </c:pt>
              </c:numCache>
            </c:numRef>
          </c:val>
          <c:extLst>
            <c:ext xmlns:c16="http://schemas.microsoft.com/office/drawing/2014/chart" uri="{C3380CC4-5D6E-409C-BE32-E72D297353CC}">
              <c16:uniqueId val="{00000000-EFEF-41FA-A78F-6D2335A73A7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0.23</c:v>
                </c:pt>
                <c:pt idx="3">
                  <c:v>0.21</c:v>
                </c:pt>
                <c:pt idx="4">
                  <c:v>0.17</c:v>
                </c:pt>
              </c:numCache>
            </c:numRef>
          </c:val>
          <c:smooth val="0"/>
          <c:extLst>
            <c:ext xmlns:c16="http://schemas.microsoft.com/office/drawing/2014/chart" uri="{C3380CC4-5D6E-409C-BE32-E72D297353CC}">
              <c16:uniqueId val="{00000001-EFEF-41FA-A78F-6D2335A73A7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06-441B-8E1D-CCAEBEE23C0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c:v>
                </c:pt>
                <c:pt idx="1">
                  <c:v>59.35</c:v>
                </c:pt>
                <c:pt idx="2">
                  <c:v>58.4</c:v>
                </c:pt>
                <c:pt idx="3">
                  <c:v>58</c:v>
                </c:pt>
                <c:pt idx="4">
                  <c:v>57.42</c:v>
                </c:pt>
              </c:numCache>
            </c:numRef>
          </c:val>
          <c:smooth val="0"/>
          <c:extLst>
            <c:ext xmlns:c16="http://schemas.microsoft.com/office/drawing/2014/chart" uri="{C3380CC4-5D6E-409C-BE32-E72D297353CC}">
              <c16:uniqueId val="{00000001-8706-441B-8E1D-CCAEBEE23C0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96.88</c:v>
                </c:pt>
                <c:pt idx="1">
                  <c:v>98.05</c:v>
                </c:pt>
                <c:pt idx="2">
                  <c:v>97.79</c:v>
                </c:pt>
                <c:pt idx="3">
                  <c:v>97.65</c:v>
                </c:pt>
                <c:pt idx="4">
                  <c:v>97.86</c:v>
                </c:pt>
              </c:numCache>
            </c:numRef>
          </c:val>
          <c:extLst>
            <c:ext xmlns:c16="http://schemas.microsoft.com/office/drawing/2014/chart" uri="{C3380CC4-5D6E-409C-BE32-E72D297353CC}">
              <c16:uniqueId val="{00000000-56EB-490D-8E85-B5A65D2242E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89.81</c:v>
                </c:pt>
                <c:pt idx="1">
                  <c:v>89.88</c:v>
                </c:pt>
                <c:pt idx="2">
                  <c:v>89.68</c:v>
                </c:pt>
                <c:pt idx="3">
                  <c:v>89.79</c:v>
                </c:pt>
                <c:pt idx="4">
                  <c:v>90.42</c:v>
                </c:pt>
              </c:numCache>
            </c:numRef>
          </c:val>
          <c:smooth val="0"/>
          <c:extLst>
            <c:ext xmlns:c16="http://schemas.microsoft.com/office/drawing/2014/chart" uri="{C3380CC4-5D6E-409C-BE32-E72D297353CC}">
              <c16:uniqueId val="{00000001-56EB-490D-8E85-B5A65D2242E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68.209999999999994</c:v>
                </c:pt>
                <c:pt idx="1">
                  <c:v>64.900000000000006</c:v>
                </c:pt>
                <c:pt idx="2">
                  <c:v>67.22</c:v>
                </c:pt>
                <c:pt idx="3">
                  <c:v>64.61</c:v>
                </c:pt>
                <c:pt idx="4">
                  <c:v>70.73</c:v>
                </c:pt>
              </c:numCache>
            </c:numRef>
          </c:val>
          <c:extLst>
            <c:ext xmlns:c16="http://schemas.microsoft.com/office/drawing/2014/chart" uri="{C3380CC4-5D6E-409C-BE32-E72D297353CC}">
              <c16:uniqueId val="{00000000-69DA-49DD-832E-68065C1FF93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DA-49DD-832E-68065C1FF93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64-4DCB-AB12-599F1DEBC50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64-4DCB-AB12-599F1DEBC50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E8-4E55-AB44-10E4D27CDC2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E8-4E55-AB44-10E4D27CDC2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E1-42C7-B5C6-64F5A2AC5E2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E1-42C7-B5C6-64F5A2AC5E2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95-4F42-92D7-669763EFF30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95-4F42-92D7-669763EFF30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1829.04</c:v>
                </c:pt>
                <c:pt idx="1">
                  <c:v>0</c:v>
                </c:pt>
                <c:pt idx="2" formatCode="#,##0.00;&quot;△&quot;#,##0.00;&quot;-&quot;">
                  <c:v>875.96</c:v>
                </c:pt>
                <c:pt idx="3" formatCode="#,##0.00;&quot;△&quot;#,##0.00;&quot;-&quot;">
                  <c:v>881.3</c:v>
                </c:pt>
                <c:pt idx="4" formatCode="#,##0.00;&quot;△&quot;#,##0.00;&quot;-&quot;">
                  <c:v>824.31</c:v>
                </c:pt>
              </c:numCache>
            </c:numRef>
          </c:val>
          <c:extLst>
            <c:ext xmlns:c16="http://schemas.microsoft.com/office/drawing/2014/chart" uri="{C3380CC4-5D6E-409C-BE32-E72D297353CC}">
              <c16:uniqueId val="{00000000-5B1A-444B-A2AE-9E573529921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862.87</c:v>
                </c:pt>
                <c:pt idx="1">
                  <c:v>716.96</c:v>
                </c:pt>
                <c:pt idx="2">
                  <c:v>799.11</c:v>
                </c:pt>
                <c:pt idx="3">
                  <c:v>768.62</c:v>
                </c:pt>
                <c:pt idx="4">
                  <c:v>789.44</c:v>
                </c:pt>
              </c:numCache>
            </c:numRef>
          </c:val>
          <c:smooth val="0"/>
          <c:extLst>
            <c:ext xmlns:c16="http://schemas.microsoft.com/office/drawing/2014/chart" uri="{C3380CC4-5D6E-409C-BE32-E72D297353CC}">
              <c16:uniqueId val="{00000001-5B1A-444B-A2AE-9E573529921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111.82</c:v>
                </c:pt>
                <c:pt idx="1">
                  <c:v>101.91</c:v>
                </c:pt>
                <c:pt idx="2">
                  <c:v>104.49</c:v>
                </c:pt>
                <c:pt idx="3">
                  <c:v>105.1</c:v>
                </c:pt>
                <c:pt idx="4">
                  <c:v>99.32</c:v>
                </c:pt>
              </c:numCache>
            </c:numRef>
          </c:val>
          <c:extLst>
            <c:ext xmlns:c16="http://schemas.microsoft.com/office/drawing/2014/chart" uri="{C3380CC4-5D6E-409C-BE32-E72D297353CC}">
              <c16:uniqueId val="{00000000-0BA3-43F9-9B03-71F26D33E3B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88.09</c:v>
                </c:pt>
                <c:pt idx="2">
                  <c:v>87.69</c:v>
                </c:pt>
                <c:pt idx="3">
                  <c:v>88.06</c:v>
                </c:pt>
                <c:pt idx="4">
                  <c:v>87.29</c:v>
                </c:pt>
              </c:numCache>
            </c:numRef>
          </c:val>
          <c:smooth val="0"/>
          <c:extLst>
            <c:ext xmlns:c16="http://schemas.microsoft.com/office/drawing/2014/chart" uri="{C3380CC4-5D6E-409C-BE32-E72D297353CC}">
              <c16:uniqueId val="{00000001-0BA3-43F9-9B03-71F26D33E3B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132.87</c:v>
                </c:pt>
                <c:pt idx="1">
                  <c:v>144.32</c:v>
                </c:pt>
                <c:pt idx="2">
                  <c:v>139.88999999999999</c:v>
                </c:pt>
                <c:pt idx="3">
                  <c:v>138.52000000000001</c:v>
                </c:pt>
                <c:pt idx="4">
                  <c:v>147.08000000000001</c:v>
                </c:pt>
              </c:numCache>
            </c:numRef>
          </c:val>
          <c:extLst>
            <c:ext xmlns:c16="http://schemas.microsoft.com/office/drawing/2014/chart" uri="{C3380CC4-5D6E-409C-BE32-E72D297353CC}">
              <c16:uniqueId val="{00000000-FEF7-4A5A-B3BA-C2E75D5FCA1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188.79</c:v>
                </c:pt>
                <c:pt idx="1">
                  <c:v>181.8</c:v>
                </c:pt>
                <c:pt idx="2">
                  <c:v>180.07</c:v>
                </c:pt>
                <c:pt idx="3">
                  <c:v>179.32</c:v>
                </c:pt>
                <c:pt idx="4">
                  <c:v>176.67</c:v>
                </c:pt>
              </c:numCache>
            </c:numRef>
          </c:val>
          <c:smooth val="0"/>
          <c:extLst>
            <c:ext xmlns:c16="http://schemas.microsoft.com/office/drawing/2014/chart" uri="{C3380CC4-5D6E-409C-BE32-E72D297353CC}">
              <c16:uniqueId val="{00000001-FEF7-4A5A-B3BA-C2E75D5FCA1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3" zoomScale="80" zoomScaleNormal="80" workbookViewId="0">
      <selection activeCell="BL16" sqref="BL16:BZ4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七ケ浜町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18716</v>
      </c>
      <c r="AM8" s="69"/>
      <c r="AN8" s="69"/>
      <c r="AO8" s="69"/>
      <c r="AP8" s="69"/>
      <c r="AQ8" s="69"/>
      <c r="AR8" s="69"/>
      <c r="AS8" s="69"/>
      <c r="AT8" s="68">
        <f>データ!T6</f>
        <v>13.19</v>
      </c>
      <c r="AU8" s="68"/>
      <c r="AV8" s="68"/>
      <c r="AW8" s="68"/>
      <c r="AX8" s="68"/>
      <c r="AY8" s="68"/>
      <c r="AZ8" s="68"/>
      <c r="BA8" s="68"/>
      <c r="BB8" s="68">
        <f>データ!U6</f>
        <v>1418.95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99.91</v>
      </c>
      <c r="Q10" s="68"/>
      <c r="R10" s="68"/>
      <c r="S10" s="68"/>
      <c r="T10" s="68"/>
      <c r="U10" s="68"/>
      <c r="V10" s="68"/>
      <c r="W10" s="68">
        <f>データ!Q6</f>
        <v>74.09</v>
      </c>
      <c r="X10" s="68"/>
      <c r="Y10" s="68"/>
      <c r="Z10" s="68"/>
      <c r="AA10" s="68"/>
      <c r="AB10" s="68"/>
      <c r="AC10" s="68"/>
      <c r="AD10" s="69">
        <f>データ!R6</f>
        <v>2530</v>
      </c>
      <c r="AE10" s="69"/>
      <c r="AF10" s="69"/>
      <c r="AG10" s="69"/>
      <c r="AH10" s="69"/>
      <c r="AI10" s="69"/>
      <c r="AJ10" s="69"/>
      <c r="AK10" s="2"/>
      <c r="AL10" s="69">
        <f>データ!V6</f>
        <v>18565</v>
      </c>
      <c r="AM10" s="69"/>
      <c r="AN10" s="69"/>
      <c r="AO10" s="69"/>
      <c r="AP10" s="69"/>
      <c r="AQ10" s="69"/>
      <c r="AR10" s="69"/>
      <c r="AS10" s="69"/>
      <c r="AT10" s="68">
        <f>データ!W6</f>
        <v>5.59</v>
      </c>
      <c r="AU10" s="68"/>
      <c r="AV10" s="68"/>
      <c r="AW10" s="68"/>
      <c r="AX10" s="68"/>
      <c r="AY10" s="68"/>
      <c r="AZ10" s="68"/>
      <c r="BA10" s="68"/>
      <c r="BB10" s="68">
        <f>データ!X6</f>
        <v>3321.11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1ND1dKvZMUNXdJExfj1fL4ZKqCI8o8he5upwfs5OaOvuRYtYXbaqTlaJno61lAFSCloVnCOy5ODSACzYAxXCPA==" saltValue="5zqhiQWZCRO4NmP/QKY5z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5546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44041</v>
      </c>
      <c r="D6" s="33">
        <f t="shared" si="3"/>
        <v>47</v>
      </c>
      <c r="E6" s="33">
        <f t="shared" si="3"/>
        <v>17</v>
      </c>
      <c r="F6" s="33">
        <f t="shared" si="3"/>
        <v>1</v>
      </c>
      <c r="G6" s="33">
        <f t="shared" si="3"/>
        <v>0</v>
      </c>
      <c r="H6" s="33" t="str">
        <f t="shared" si="3"/>
        <v>宮城県　七ケ浜町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99.91</v>
      </c>
      <c r="Q6" s="34">
        <f t="shared" si="3"/>
        <v>74.09</v>
      </c>
      <c r="R6" s="34">
        <f t="shared" si="3"/>
        <v>2530</v>
      </c>
      <c r="S6" s="34">
        <f t="shared" si="3"/>
        <v>18716</v>
      </c>
      <c r="T6" s="34">
        <f t="shared" si="3"/>
        <v>13.19</v>
      </c>
      <c r="U6" s="34">
        <f t="shared" si="3"/>
        <v>1418.95</v>
      </c>
      <c r="V6" s="34">
        <f t="shared" si="3"/>
        <v>18565</v>
      </c>
      <c r="W6" s="34">
        <f t="shared" si="3"/>
        <v>5.59</v>
      </c>
      <c r="X6" s="34">
        <f t="shared" si="3"/>
        <v>3321.11</v>
      </c>
      <c r="Y6" s="35">
        <f>IF(Y7="",NA(),Y7)</f>
        <v>68.209999999999994</v>
      </c>
      <c r="Z6" s="35">
        <f t="shared" ref="Z6:AH6" si="4">IF(Z7="",NA(),Z7)</f>
        <v>64.900000000000006</v>
      </c>
      <c r="AA6" s="35">
        <f t="shared" si="4"/>
        <v>67.22</v>
      </c>
      <c r="AB6" s="35">
        <f t="shared" si="4"/>
        <v>64.61</v>
      </c>
      <c r="AC6" s="35">
        <f t="shared" si="4"/>
        <v>70.73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1829.04</v>
      </c>
      <c r="BG6" s="34">
        <f t="shared" ref="BG6:BO6" si="7">IF(BG7="",NA(),BG7)</f>
        <v>0</v>
      </c>
      <c r="BH6" s="35">
        <f t="shared" si="7"/>
        <v>875.96</v>
      </c>
      <c r="BI6" s="35">
        <f t="shared" si="7"/>
        <v>881.3</v>
      </c>
      <c r="BJ6" s="35">
        <f t="shared" si="7"/>
        <v>824.31</v>
      </c>
      <c r="BK6" s="35">
        <f t="shared" si="7"/>
        <v>862.87</v>
      </c>
      <c r="BL6" s="35">
        <f t="shared" si="7"/>
        <v>716.96</v>
      </c>
      <c r="BM6" s="35">
        <f t="shared" si="7"/>
        <v>799.11</v>
      </c>
      <c r="BN6" s="35">
        <f t="shared" si="7"/>
        <v>768.62</v>
      </c>
      <c r="BO6" s="35">
        <f t="shared" si="7"/>
        <v>789.44</v>
      </c>
      <c r="BP6" s="34" t="str">
        <f>IF(BP7="","",IF(BP7="-","【-】","【"&amp;SUBSTITUTE(TEXT(BP7,"#,##0.00"),"-","△")&amp;"】"))</f>
        <v>【682.51】</v>
      </c>
      <c r="BQ6" s="35">
        <f>IF(BQ7="",NA(),BQ7)</f>
        <v>111.82</v>
      </c>
      <c r="BR6" s="35">
        <f t="shared" ref="BR6:BZ6" si="8">IF(BR7="",NA(),BR7)</f>
        <v>101.91</v>
      </c>
      <c r="BS6" s="35">
        <f t="shared" si="8"/>
        <v>104.49</v>
      </c>
      <c r="BT6" s="35">
        <f t="shared" si="8"/>
        <v>105.1</v>
      </c>
      <c r="BU6" s="35">
        <f t="shared" si="8"/>
        <v>99.32</v>
      </c>
      <c r="BV6" s="35">
        <f t="shared" si="8"/>
        <v>85.39</v>
      </c>
      <c r="BW6" s="35">
        <f t="shared" si="8"/>
        <v>88.09</v>
      </c>
      <c r="BX6" s="35">
        <f t="shared" si="8"/>
        <v>87.69</v>
      </c>
      <c r="BY6" s="35">
        <f t="shared" si="8"/>
        <v>88.06</v>
      </c>
      <c r="BZ6" s="35">
        <f t="shared" si="8"/>
        <v>87.29</v>
      </c>
      <c r="CA6" s="34" t="str">
        <f>IF(CA7="","",IF(CA7="-","【-】","【"&amp;SUBSTITUTE(TEXT(CA7,"#,##0.00"),"-","△")&amp;"】"))</f>
        <v>【100.34】</v>
      </c>
      <c r="CB6" s="35">
        <f>IF(CB7="",NA(),CB7)</f>
        <v>132.87</v>
      </c>
      <c r="CC6" s="35">
        <f t="shared" ref="CC6:CK6" si="9">IF(CC7="",NA(),CC7)</f>
        <v>144.32</v>
      </c>
      <c r="CD6" s="35">
        <f t="shared" si="9"/>
        <v>139.88999999999999</v>
      </c>
      <c r="CE6" s="35">
        <f t="shared" si="9"/>
        <v>138.52000000000001</v>
      </c>
      <c r="CF6" s="35">
        <f t="shared" si="9"/>
        <v>147.08000000000001</v>
      </c>
      <c r="CG6" s="35">
        <f t="shared" si="9"/>
        <v>188.79</v>
      </c>
      <c r="CH6" s="35">
        <f t="shared" si="9"/>
        <v>181.8</v>
      </c>
      <c r="CI6" s="35">
        <f t="shared" si="9"/>
        <v>180.07</v>
      </c>
      <c r="CJ6" s="35">
        <f t="shared" si="9"/>
        <v>179.32</v>
      </c>
      <c r="CK6" s="35">
        <f t="shared" si="9"/>
        <v>176.67</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59.4</v>
      </c>
      <c r="CS6" s="35">
        <f t="shared" si="10"/>
        <v>59.35</v>
      </c>
      <c r="CT6" s="35">
        <f t="shared" si="10"/>
        <v>58.4</v>
      </c>
      <c r="CU6" s="35">
        <f t="shared" si="10"/>
        <v>58</v>
      </c>
      <c r="CV6" s="35">
        <f t="shared" si="10"/>
        <v>57.42</v>
      </c>
      <c r="CW6" s="34" t="str">
        <f>IF(CW7="","",IF(CW7="-","【-】","【"&amp;SUBSTITUTE(TEXT(CW7,"#,##0.00"),"-","△")&amp;"】"))</f>
        <v>【59.64】</v>
      </c>
      <c r="CX6" s="35">
        <f>IF(CX7="",NA(),CX7)</f>
        <v>96.88</v>
      </c>
      <c r="CY6" s="35">
        <f t="shared" ref="CY6:DG6" si="11">IF(CY7="",NA(),CY7)</f>
        <v>98.05</v>
      </c>
      <c r="CZ6" s="35">
        <f t="shared" si="11"/>
        <v>97.79</v>
      </c>
      <c r="DA6" s="35">
        <f t="shared" si="11"/>
        <v>97.65</v>
      </c>
      <c r="DB6" s="35">
        <f t="shared" si="11"/>
        <v>97.86</v>
      </c>
      <c r="DC6" s="35">
        <f t="shared" si="11"/>
        <v>89.81</v>
      </c>
      <c r="DD6" s="35">
        <f t="shared" si="11"/>
        <v>89.88</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0.05</v>
      </c>
      <c r="EG6" s="35">
        <f t="shared" si="14"/>
        <v>0.03</v>
      </c>
      <c r="EH6" s="35">
        <f t="shared" si="14"/>
        <v>0.67</v>
      </c>
      <c r="EI6" s="35">
        <f t="shared" si="14"/>
        <v>0.43</v>
      </c>
      <c r="EJ6" s="35">
        <f t="shared" si="14"/>
        <v>0.09</v>
      </c>
      <c r="EK6" s="35">
        <f t="shared" si="14"/>
        <v>0.19</v>
      </c>
      <c r="EL6" s="35">
        <f t="shared" si="14"/>
        <v>0.23</v>
      </c>
      <c r="EM6" s="35">
        <f t="shared" si="14"/>
        <v>0.21</v>
      </c>
      <c r="EN6" s="35">
        <f t="shared" si="14"/>
        <v>0.17</v>
      </c>
      <c r="EO6" s="34" t="str">
        <f>IF(EO7="","",IF(EO7="-","【-】","【"&amp;SUBSTITUTE(TEXT(EO7,"#,##0.00"),"-","△")&amp;"】"))</f>
        <v>【0.22】</v>
      </c>
    </row>
    <row r="7" spans="1:145" s="36" customFormat="1" x14ac:dyDescent="0.15">
      <c r="A7" s="28"/>
      <c r="B7" s="37">
        <v>2019</v>
      </c>
      <c r="C7" s="37">
        <v>44041</v>
      </c>
      <c r="D7" s="37">
        <v>47</v>
      </c>
      <c r="E7" s="37">
        <v>17</v>
      </c>
      <c r="F7" s="37">
        <v>1</v>
      </c>
      <c r="G7" s="37">
        <v>0</v>
      </c>
      <c r="H7" s="37" t="s">
        <v>96</v>
      </c>
      <c r="I7" s="37" t="s">
        <v>97</v>
      </c>
      <c r="J7" s="37" t="s">
        <v>98</v>
      </c>
      <c r="K7" s="37" t="s">
        <v>99</v>
      </c>
      <c r="L7" s="37" t="s">
        <v>100</v>
      </c>
      <c r="M7" s="37" t="s">
        <v>101</v>
      </c>
      <c r="N7" s="38" t="s">
        <v>102</v>
      </c>
      <c r="O7" s="38" t="s">
        <v>103</v>
      </c>
      <c r="P7" s="38">
        <v>99.91</v>
      </c>
      <c r="Q7" s="38">
        <v>74.09</v>
      </c>
      <c r="R7" s="38">
        <v>2530</v>
      </c>
      <c r="S7" s="38">
        <v>18716</v>
      </c>
      <c r="T7" s="38">
        <v>13.19</v>
      </c>
      <c r="U7" s="38">
        <v>1418.95</v>
      </c>
      <c r="V7" s="38">
        <v>18565</v>
      </c>
      <c r="W7" s="38">
        <v>5.59</v>
      </c>
      <c r="X7" s="38">
        <v>3321.11</v>
      </c>
      <c r="Y7" s="38">
        <v>68.209999999999994</v>
      </c>
      <c r="Z7" s="38">
        <v>64.900000000000006</v>
      </c>
      <c r="AA7" s="38">
        <v>67.22</v>
      </c>
      <c r="AB7" s="38">
        <v>64.61</v>
      </c>
      <c r="AC7" s="38">
        <v>70.73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1829.04</v>
      </c>
      <c r="BG7" s="38">
        <v>0</v>
      </c>
      <c r="BH7" s="38">
        <v>875.96</v>
      </c>
      <c r="BI7" s="38">
        <v>881.3</v>
      </c>
      <c r="BJ7" s="38">
        <v>824.31</v>
      </c>
      <c r="BK7" s="38">
        <v>862.87</v>
      </c>
      <c r="BL7" s="38">
        <v>716.96</v>
      </c>
      <c r="BM7" s="38">
        <v>799.11</v>
      </c>
      <c r="BN7" s="38">
        <v>768.62</v>
      </c>
      <c r="BO7" s="38">
        <v>789.44</v>
      </c>
      <c r="BP7" s="38">
        <v>682.51</v>
      </c>
      <c r="BQ7" s="38">
        <v>111.82</v>
      </c>
      <c r="BR7" s="38">
        <v>101.91</v>
      </c>
      <c r="BS7" s="38">
        <v>104.49</v>
      </c>
      <c r="BT7" s="38">
        <v>105.1</v>
      </c>
      <c r="BU7" s="38">
        <v>99.32</v>
      </c>
      <c r="BV7" s="38">
        <v>85.39</v>
      </c>
      <c r="BW7" s="38">
        <v>88.09</v>
      </c>
      <c r="BX7" s="38">
        <v>87.69</v>
      </c>
      <c r="BY7" s="38">
        <v>88.06</v>
      </c>
      <c r="BZ7" s="38">
        <v>87.29</v>
      </c>
      <c r="CA7" s="38">
        <v>100.34</v>
      </c>
      <c r="CB7" s="38">
        <v>132.87</v>
      </c>
      <c r="CC7" s="38">
        <v>144.32</v>
      </c>
      <c r="CD7" s="38">
        <v>139.88999999999999</v>
      </c>
      <c r="CE7" s="38">
        <v>138.52000000000001</v>
      </c>
      <c r="CF7" s="38">
        <v>147.08000000000001</v>
      </c>
      <c r="CG7" s="38">
        <v>188.79</v>
      </c>
      <c r="CH7" s="38">
        <v>181.8</v>
      </c>
      <c r="CI7" s="38">
        <v>180.07</v>
      </c>
      <c r="CJ7" s="38">
        <v>179.32</v>
      </c>
      <c r="CK7" s="38">
        <v>176.67</v>
      </c>
      <c r="CL7" s="38">
        <v>136.15</v>
      </c>
      <c r="CM7" s="38" t="s">
        <v>102</v>
      </c>
      <c r="CN7" s="38" t="s">
        <v>102</v>
      </c>
      <c r="CO7" s="38" t="s">
        <v>102</v>
      </c>
      <c r="CP7" s="38" t="s">
        <v>102</v>
      </c>
      <c r="CQ7" s="38" t="s">
        <v>102</v>
      </c>
      <c r="CR7" s="38">
        <v>59.4</v>
      </c>
      <c r="CS7" s="38">
        <v>59.35</v>
      </c>
      <c r="CT7" s="38">
        <v>58.4</v>
      </c>
      <c r="CU7" s="38">
        <v>58</v>
      </c>
      <c r="CV7" s="38">
        <v>57.42</v>
      </c>
      <c r="CW7" s="38">
        <v>59.64</v>
      </c>
      <c r="CX7" s="38">
        <v>96.88</v>
      </c>
      <c r="CY7" s="38">
        <v>98.05</v>
      </c>
      <c r="CZ7" s="38">
        <v>97.79</v>
      </c>
      <c r="DA7" s="38">
        <v>97.65</v>
      </c>
      <c r="DB7" s="38">
        <v>97.86</v>
      </c>
      <c r="DC7" s="38">
        <v>89.81</v>
      </c>
      <c r="DD7" s="38">
        <v>89.88</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0.05</v>
      </c>
      <c r="EG7" s="38">
        <v>0.03</v>
      </c>
      <c r="EH7" s="38">
        <v>0.67</v>
      </c>
      <c r="EI7" s="38">
        <v>0.43</v>
      </c>
      <c r="EJ7" s="38">
        <v>0.09</v>
      </c>
      <c r="EK7" s="38">
        <v>0.19</v>
      </c>
      <c r="EL7" s="38">
        <v>0.23</v>
      </c>
      <c r="EM7" s="38">
        <v>0.21</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112</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fsas</cp:lastModifiedBy>
  <cp:lastPrinted>2021-02-09T00:50:56Z</cp:lastPrinted>
  <dcterms:created xsi:type="dcterms:W3CDTF">2020-12-04T02:42:45Z</dcterms:created>
  <dcterms:modified xsi:type="dcterms:W3CDTF">2021-02-09T04:07:27Z</dcterms:modified>
  <cp:category/>
</cp:coreProperties>
</file>