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010774\Desktop\【宮城県市町村課　R3　1_29（金）〆切】公営企業に係る「経営\21 丸森町\21 丸森町\【経営比較分析表】2019_043419_47_1718\【経営比較分析表】2019_043419_47_1718\"/>
    </mc:Choice>
  </mc:AlternateContent>
  <workbookProtection workbookAlgorithmName="SHA-512" workbookHashValue="w6JFiF4TwcmGavHZtKP1NS9aOyxGmWM2e0k/IU+jOjsivxSCUZz3CH4FXR38NrfRyD1Pg5oj9/2lGKoPqg6Mhw==" workbookSaltValue="aYDDhcRnJkMtValE9w4B7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<sst xmlns="http://schemas.openxmlformats.org/spreadsheetml/2006/main" count="241" uniqueCount="118">
  <si>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</si>
  <si>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</si>
  <si>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</si>
  <si>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</si>
  <si>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</si>
  <si>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</si>
  <si>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</si>
  <si>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</si>
  <si>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</si>
  <si>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</si>
  <si>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</si>
  <si>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</si>
  <si>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</si>
  <si>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</si>
  <si>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</si>
  <si>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</si>
  <si>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</si>
  <si>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</si>
  <si>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</si>
  <si>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</si>
  <si>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</si>
  <si>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</si>
  <si>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</si>
  <si>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</si>
  <si>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</si>
  <si>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</si>
  <si>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</si>
  <si>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</si>
  <si>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</si>
  <si>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</si>
  <si>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</si>
  <si>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</si>
  <si>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</si>
  <si>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</si>
  <si>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</si>
  <si>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</si>
  <si>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</si>
  <si>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</si>
  <si>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</si>
  <si>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</si>
  <si>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</si>
  <si>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</si>
  <si>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</si>
  <si>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</si>
  <si>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</si>
  <si>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</si>
  <si>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</si>
  <si>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</si>
  <si>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</si>
  <si>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</si>
  <si>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</si>
  <si>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</si>
  <si>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</si>
  <si>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</si>
  <si>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</si>
  <si>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</si>
  <si>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</si>
  <si>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</si>
  <si>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</si>
  <si>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</si>
  <si>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</si>
  <si>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</si>
  <si>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</si>
  <si>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</si>
  <si>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</si>
  <si>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</si>
  <si>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</si>
  <si>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</si>
  <si>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</si>
  <si>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</si>
  <si>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</si>
  <si>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</si>
  <si>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</si>
  <si>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</si>
  <si>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</si>
  <si>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</si>
  <si>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</si>
  <si>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</si>
  <si>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</si>
  <si>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</si>
  <si>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</si>
  <si>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</si>
  <si>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</si>
  <si>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</si>
  <si>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</si>
  <si>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</si>
  <si>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</si>
  <si>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</si>
  <si>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</si>
  <si>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</si>
  <si>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</si>
  <si>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</si>
  <si>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</si>
  <si>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</si>
  <si>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</si>
  <si>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</si>
  <si>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</si>
  <si>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丸森町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</si>
  <si>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</si>
  <si>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</si>
  <si>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</si>
  <si>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</si>
  <si>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</si>
  <si>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</si>
  <si>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</si>
  <si>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</si>
  <si>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</si>
  <si>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</si>
  <si>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</si>
  <si>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</si>
  <si>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</si>
  <si>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</si>
  <si>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</si>
  <si>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</si>
  <si>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</si>
  <si>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収益的収支比率は増加傾向にある。適正な使用料確保のため、未納額の解消に努めていく。
④　令和元年度は類似団体と比較し高い比率となっているが、今後も経営の合理化と一層の経費削減に努め計画的な企業債の発行に努める。
⑤　経費回収率は類似団体と比較し高い比率となっている。適正な使用料確保のため、未納額の解消に努めていく。
⑥　汚水処理原価は類似団体と同程度で推移している。今後も、投資の効率化や維持管理費の削減、接続率の向上を図っていく。
⑧　平成28年度に数値を見直した結果、適正な数値になっている。類似団体と比較し高い比率になっているが、今後も使用料収入増加のため、未使用者への啓もう活動を図る。</t>
    <rPh sb="46" eb="51">
      <t>レ</t>
    </rPh>
    <rPh sb="60" eb="61">
      <t>タカ</t>
    </rPh>
    <phoneticPr fontId="4"/>
  </si>
  <si>
    <t>　現在、25年以上経過した管渠は約16㎞、ポンプ施設は15箇所あり、平成27年度から長寿命化計画を補助事業で策定し、平成29年度から工事を実施している。計画を基に合理的な改築・維持管理を進める。
　</t>
    <phoneticPr fontId="4"/>
  </si>
  <si>
    <t>　当町の公共下水道の経営は類似団体と比較し、同程度かやや低い傾向である。
　今後は老朽化が進む設備の更新が課題となってくるが、経営戦略に基づき安定した経営を維持していけるよう努めていく。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</si>
</sst>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0A-4902-91F5-ED80DCF88E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A90A-4902-91F5-ED80DCF88E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35-4D8F-AD1C-53032E2CB4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1F35-4D8F-AD1C-53032E2CB4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83.8</c:v>
                </c:pt>
                <c:pt idx="1">
                  <c:v>86.08</c:v>
                </c:pt>
                <c:pt idx="2">
                  <c:v>86.09</c:v>
                </c:pt>
                <c:pt idx="3">
                  <c:v>86.36</c:v>
                </c:pt>
                <c:pt idx="4">
                  <c:v>87.59</c:v>
                </c:pt>
              </c:numCache>
            </c:numRef>
          </c:val>
          <c:extLst>
            <c:ext xmlns:c16="http://schemas.microsoft.com/office/drawing/2014/chart" uri="{C3380CC4-5D6E-409C-BE32-E72D297353CC}">
              <c16:uniqueId val="{00000000-282E-4CE1-B52B-D70C95B0427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282E-4CE1-B52B-D70C95B0427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68.78</c:v>
                </c:pt>
                <c:pt idx="1">
                  <c:v>75.16</c:v>
                </c:pt>
                <c:pt idx="2">
                  <c:v>78.56</c:v>
                </c:pt>
                <c:pt idx="3">
                  <c:v>84.84</c:v>
                </c:pt>
                <c:pt idx="4">
                  <c:v>86.62</c:v>
                </c:pt>
              </c:numCache>
            </c:numRef>
          </c:val>
          <c:extLst>
            <c:ext xmlns:c16="http://schemas.microsoft.com/office/drawing/2014/chart" uri="{C3380CC4-5D6E-409C-BE32-E72D297353CC}">
              <c16:uniqueId val="{00000000-1492-4758-A057-8E2DFC6E14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92-4758-A057-8E2DFC6E14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C4-47D8-A95E-E79C1635882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C4-47D8-A95E-E79C1635882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37-44F3-9FEC-F329BFF49FD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37-44F3-9FEC-F329BFF49FD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9-4296-B1F0-7D8B21D5CCA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9-4296-B1F0-7D8B21D5CCA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69-4876-86C8-236FD4F3A8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69-4876-86C8-236FD4F3A8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1383.2</c:v>
                </c:pt>
                <c:pt idx="1">
                  <c:v>2963.43</c:v>
                </c:pt>
                <c:pt idx="2">
                  <c:v>1625.07</c:v>
                </c:pt>
                <c:pt idx="3">
                  <c:v>519.66999999999996</c:v>
                </c:pt>
                <c:pt idx="4">
                  <c:v>2004.76</c:v>
                </c:pt>
              </c:numCache>
            </c:numRef>
          </c:val>
          <c:extLst>
            <c:ext xmlns:c16="http://schemas.microsoft.com/office/drawing/2014/chart" uri="{C3380CC4-5D6E-409C-BE32-E72D297353CC}">
              <c16:uniqueId val="{00000000-0A2E-4A41-AF47-921794F9D4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0A2E-4A41-AF47-921794F9D4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69.06</c:v>
                </c:pt>
                <c:pt idx="1">
                  <c:v>92.37</c:v>
                </c:pt>
                <c:pt idx="2">
                  <c:v>92.34</c:v>
                </c:pt>
                <c:pt idx="3">
                  <c:v>87.44</c:v>
                </c:pt>
                <c:pt idx="4">
                  <c:v>79.03</c:v>
                </c:pt>
              </c:numCache>
            </c:numRef>
          </c:val>
          <c:extLst>
            <c:ext xmlns:c16="http://schemas.microsoft.com/office/drawing/2014/chart" uri="{C3380CC4-5D6E-409C-BE32-E72D297353CC}">
              <c16:uniqueId val="{00000000-AE39-4D98-99F2-7BBD5AB5BD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AE39-4D98-99F2-7BBD5AB5BD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267.13</c:v>
                </c:pt>
                <c:pt idx="1">
                  <c:v>199.81</c:v>
                </c:pt>
                <c:pt idx="2">
                  <c:v>200.79</c:v>
                </c:pt>
                <c:pt idx="3">
                  <c:v>213.51</c:v>
                </c:pt>
                <c:pt idx="4">
                  <c:v>214.63</c:v>
                </c:pt>
              </c:numCache>
            </c:numRef>
          </c:val>
          <c:extLst>
            <c:ext xmlns:c16="http://schemas.microsoft.com/office/drawing/2014/chart" uri="{C3380CC4-5D6E-409C-BE32-E72D297353CC}">
              <c16:uniqueId val="{00000000-21C0-405C-9C6E-322B606AD3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21C0-405C-9C6E-322B606AD3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K93" sqref="BK9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丸森町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13292</v>
      </c>
      <c r="AM8" s="69"/>
      <c r="AN8" s="69"/>
      <c r="AO8" s="69"/>
      <c r="AP8" s="69"/>
      <c r="AQ8" s="69"/>
      <c r="AR8" s="69"/>
      <c r="AS8" s="69"/>
      <c r="AT8" s="68">
        <f>データ!T6</f>
        <v>273.3</v>
      </c>
      <c r="AU8" s="68"/>
      <c r="AV8" s="68"/>
      <c r="AW8" s="68"/>
      <c r="AX8" s="68"/>
      <c r="AY8" s="68"/>
      <c r="AZ8" s="68"/>
      <c r="BA8" s="68"/>
      <c r="BB8" s="68">
        <f>データ!U6</f>
        <v>48.64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35.72</v>
      </c>
      <c r="Q10" s="68"/>
      <c r="R10" s="68"/>
      <c r="S10" s="68"/>
      <c r="T10" s="68"/>
      <c r="U10" s="68"/>
      <c r="V10" s="68"/>
      <c r="W10" s="68">
        <f>データ!Q6</f>
        <v>97.3</v>
      </c>
      <c r="X10" s="68"/>
      <c r="Y10" s="68"/>
      <c r="Z10" s="68"/>
      <c r="AA10" s="68"/>
      <c r="AB10" s="68"/>
      <c r="AC10" s="68"/>
      <c r="AD10" s="69">
        <f>データ!R6</f>
        <v>3470</v>
      </c>
      <c r="AE10" s="69"/>
      <c r="AF10" s="69"/>
      <c r="AG10" s="69"/>
      <c r="AH10" s="69"/>
      <c r="AI10" s="69"/>
      <c r="AJ10" s="69"/>
      <c r="AK10" s="2"/>
      <c r="AL10" s="69">
        <f>データ!V6</f>
        <v>4699</v>
      </c>
      <c r="AM10" s="69"/>
      <c r="AN10" s="69"/>
      <c r="AO10" s="69"/>
      <c r="AP10" s="69"/>
      <c r="AQ10" s="69"/>
      <c r="AR10" s="69"/>
      <c r="AS10" s="69"/>
      <c r="AT10" s="68">
        <f>データ!W6</f>
        <v>2.96</v>
      </c>
      <c r="AU10" s="68"/>
      <c r="AV10" s="68"/>
      <c r="AW10" s="68"/>
      <c r="AX10" s="68"/>
      <c r="AY10" s="68"/>
      <c r="AZ10" s="68"/>
      <c r="BA10" s="68"/>
      <c r="BB10" s="68">
        <f>データ!X6</f>
        <v>1587.5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V7OokFjYtLujkmtS+5ZvEJDWaE4QDdBOIG/R09ssuaoLUURHU5RvQZsLXDfLx+IvPs5kzB2iQLPf5eYtMvDaWA==" saltValue="AX5WM6j9OlX3GchHc705y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43419</v>
      </c>
      <c r="D6" s="33">
        <f t="shared" si="3"/>
        <v>47</v>
      </c>
      <c r="E6" s="33">
        <f t="shared" si="3"/>
        <v>17</v>
      </c>
      <c r="F6" s="33">
        <f t="shared" si="3"/>
        <v>1</v>
      </c>
      <c r="G6" s="33">
        <f t="shared" si="3"/>
        <v>0</v>
      </c>
      <c r="H6" s="33" t="str">
        <f t="shared" si="3"/>
        <v>宮城県　丸森町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35.72</v>
      </c>
      <c r="Q6" s="34">
        <f t="shared" si="3"/>
        <v>97.3</v>
      </c>
      <c r="R6" s="34">
        <f t="shared" si="3"/>
        <v>3470</v>
      </c>
      <c r="S6" s="34">
        <f t="shared" si="3"/>
        <v>13292</v>
      </c>
      <c r="T6" s="34">
        <f t="shared" si="3"/>
        <v>273.3</v>
      </c>
      <c r="U6" s="34">
        <f t="shared" si="3"/>
        <v>48.64</v>
      </c>
      <c r="V6" s="34">
        <f t="shared" si="3"/>
        <v>4699</v>
      </c>
      <c r="W6" s="34">
        <f t="shared" si="3"/>
        <v>2.96</v>
      </c>
      <c r="X6" s="34">
        <f t="shared" si="3"/>
        <v>1587.5</v>
      </c>
      <c r="Y6" s="35">
        <f>IF(Y7="",NA(),Y7)</f>
        <v>68.78</v>
      </c>
      <c r="Z6" s="35">
        <f t="shared" ref="Z6:AH6" si="4">IF(Z7="",NA(),Z7)</f>
        <v>75.16</v>
      </c>
      <c r="AA6" s="35">
        <f t="shared" si="4"/>
        <v>78.56</v>
      </c>
      <c r="AB6" s="35">
        <f t="shared" si="4"/>
        <v>84.84</v>
      </c>
      <c r="AC6" s="35">
        <f t="shared" si="4"/>
        <v>86.62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1383.2</v>
      </c>
      <c r="BG6" s="35">
        <f t="shared" ref="BG6:BO6" si="7">IF(BG7="",NA(),BG7)</f>
        <v>2963.43</v>
      </c>
      <c r="BH6" s="35">
        <f t="shared" si="7"/>
        <v>1625.07</v>
      </c>
      <c r="BI6" s="35">
        <f t="shared" si="7"/>
        <v>519.66999999999996</v>
      </c>
      <c r="BJ6" s="35">
        <f t="shared" si="7"/>
        <v>2004.76</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69.06</v>
      </c>
      <c r="BR6" s="35">
        <f t="shared" ref="BR6:BZ6" si="8">IF(BR7="",NA(),BR7)</f>
        <v>92.37</v>
      </c>
      <c r="BS6" s="35">
        <f t="shared" si="8"/>
        <v>92.34</v>
      </c>
      <c r="BT6" s="35">
        <f t="shared" si="8"/>
        <v>87.44</v>
      </c>
      <c r="BU6" s="35">
        <f t="shared" si="8"/>
        <v>79.03</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267.13</v>
      </c>
      <c r="CC6" s="35">
        <f t="shared" ref="CC6:CK6" si="9">IF(CC7="",NA(),CC7)</f>
        <v>199.81</v>
      </c>
      <c r="CD6" s="35">
        <f t="shared" si="9"/>
        <v>200.79</v>
      </c>
      <c r="CE6" s="35">
        <f t="shared" si="9"/>
        <v>213.51</v>
      </c>
      <c r="CF6" s="35">
        <f t="shared" si="9"/>
        <v>214.63</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83.8</v>
      </c>
      <c r="CY6" s="35">
        <f t="shared" ref="CY6:DG6" si="11">IF(CY7="",NA(),CY7)</f>
        <v>86.08</v>
      </c>
      <c r="CZ6" s="35">
        <f t="shared" si="11"/>
        <v>86.09</v>
      </c>
      <c r="DA6" s="35">
        <f t="shared" si="11"/>
        <v>86.36</v>
      </c>
      <c r="DB6" s="35">
        <f t="shared" si="11"/>
        <v>87.59</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43419</v>
      </c>
      <c r="D7" s="37">
        <v>47</v>
      </c>
      <c r="E7" s="37">
        <v>17</v>
      </c>
      <c r="F7" s="37">
        <v>1</v>
      </c>
      <c r="G7" s="37">
        <v>0</v>
      </c>
      <c r="H7" s="37" t="s">
        <v>97</v>
      </c>
      <c r="I7" s="37" t="s">
        <v>98</v>
      </c>
      <c r="J7" s="37" t="s">
        <v>99</v>
      </c>
      <c r="K7" s="37" t="s">
        <v>100</v>
      </c>
      <c r="L7" s="37" t="s">
        <v>101</v>
      </c>
      <c r="M7" s="37" t="s">
        <v>102</v>
      </c>
      <c r="N7" s="38" t="s">
        <v>103</v>
      </c>
      <c r="O7" s="38" t="s">
        <v>104</v>
      </c>
      <c r="P7" s="38">
        <v>35.72</v>
      </c>
      <c r="Q7" s="38">
        <v>97.3</v>
      </c>
      <c r="R7" s="38">
        <v>3470</v>
      </c>
      <c r="S7" s="38">
        <v>13292</v>
      </c>
      <c r="T7" s="38">
        <v>273.3</v>
      </c>
      <c r="U7" s="38">
        <v>48.64</v>
      </c>
      <c r="V7" s="38">
        <v>4699</v>
      </c>
      <c r="W7" s="38">
        <v>2.96</v>
      </c>
      <c r="X7" s="38">
        <v>1587.5</v>
      </c>
      <c r="Y7" s="38">
        <v>68.78</v>
      </c>
      <c r="Z7" s="38">
        <v>75.16</v>
      </c>
      <c r="AA7" s="38">
        <v>78.56</v>
      </c>
      <c r="AB7" s="38">
        <v>84.84</v>
      </c>
      <c r="AC7" s="38">
        <v>86.62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1383.2</v>
      </c>
      <c r="BG7" s="38">
        <v>2963.43</v>
      </c>
      <c r="BH7" s="38">
        <v>1625.07</v>
      </c>
      <c r="BI7" s="38">
        <v>519.66999999999996</v>
      </c>
      <c r="BJ7" s="38">
        <v>2004.76</v>
      </c>
      <c r="BK7" s="38">
        <v>1162.3599999999999</v>
      </c>
      <c r="BL7" s="38">
        <v>1047.6500000000001</v>
      </c>
      <c r="BM7" s="38">
        <v>1124.26</v>
      </c>
      <c r="BN7" s="38">
        <v>1048.23</v>
      </c>
      <c r="BO7" s="38">
        <v>1130.42</v>
      </c>
      <c r="BP7" s="38">
        <v>682.51</v>
      </c>
      <c r="BQ7" s="38">
        <v>69.06</v>
      </c>
      <c r="BR7" s="38">
        <v>92.37</v>
      </c>
      <c r="BS7" s="38">
        <v>92.34</v>
      </c>
      <c r="BT7" s="38">
        <v>87.44</v>
      </c>
      <c r="BU7" s="38">
        <v>79.03</v>
      </c>
      <c r="BV7" s="38">
        <v>68.209999999999994</v>
      </c>
      <c r="BW7" s="38">
        <v>74.040000000000006</v>
      </c>
      <c r="BX7" s="38">
        <v>80.58</v>
      </c>
      <c r="BY7" s="38">
        <v>78.92</v>
      </c>
      <c r="BZ7" s="38">
        <v>74.17</v>
      </c>
      <c r="CA7" s="38">
        <v>100.34</v>
      </c>
      <c r="CB7" s="38">
        <v>267.13</v>
      </c>
      <c r="CC7" s="38">
        <v>199.81</v>
      </c>
      <c r="CD7" s="38">
        <v>200.79</v>
      </c>
      <c r="CE7" s="38">
        <v>213.51</v>
      </c>
      <c r="CF7" s="38">
        <v>214.63</v>
      </c>
      <c r="CG7" s="38">
        <v>250.84</v>
      </c>
      <c r="CH7" s="38">
        <v>235.61</v>
      </c>
      <c r="CI7" s="38">
        <v>216.21</v>
      </c>
      <c r="CJ7" s="38">
        <v>220.31</v>
      </c>
      <c r="CK7" s="38">
        <v>230.95</v>
      </c>
      <c r="CL7" s="38">
        <v>136.15</v>
      </c>
      <c r="CM7" s="38" t="s">
        <v>103</v>
      </c>
      <c r="CN7" s="38" t="s">
        <v>103</v>
      </c>
      <c r="CO7" s="38" t="s">
        <v>103</v>
      </c>
      <c r="CP7" s="38" t="s">
        <v>103</v>
      </c>
      <c r="CQ7" s="38" t="s">
        <v>103</v>
      </c>
      <c r="CR7" s="38">
        <v>49.39</v>
      </c>
      <c r="CS7" s="38">
        <v>49.25</v>
      </c>
      <c r="CT7" s="38">
        <v>50.24</v>
      </c>
      <c r="CU7" s="38">
        <v>49.68</v>
      </c>
      <c r="CV7" s="38">
        <v>49.27</v>
      </c>
      <c r="CW7" s="38">
        <v>59.64</v>
      </c>
      <c r="CX7" s="38">
        <v>83.8</v>
      </c>
      <c r="CY7" s="38">
        <v>86.08</v>
      </c>
      <c r="CZ7" s="38">
        <v>86.09</v>
      </c>
      <c r="DA7" s="38">
        <v>86.36</v>
      </c>
      <c r="DB7" s="38">
        <v>87.59</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梅津 秀一</cp:lastModifiedBy>
  <dcterms:created xsi:type="dcterms:W3CDTF">2020-12-04T02:42:42Z</dcterms:created>
  <dcterms:modified xsi:type="dcterms:W3CDTF">2021-01-25T05:13:14Z</dcterms:modified>
  <cp:category/>
</cp:coreProperties>
</file>