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ilesv02\150上下水道部\000上下水道部共有\旧ファイルサーバーデータ\05経営課\04_下水道経営係\03_照会回答関係\03_財政課（財政課経由県含む）\R02\R03.01.25 公営企業に係る経営比較分析表の分析等について\02回答\"/>
    </mc:Choice>
  </mc:AlternateContent>
  <xr:revisionPtr revIDLastSave="0" documentId="13_ncr:1_{8DF0FD18-52BD-49E0-9547-5B666C5C1EBA}" xr6:coauthVersionLast="41" xr6:coauthVersionMax="41" xr10:uidLastSave="{00000000-0000-0000-0000-000000000000}"/>
  <workbookProtection workbookAlgorithmName="SHA-512" workbookHashValue="uAGczCP0hi7UT9sO2dek33ytEYmeLDN1/grObC/Et5nIgv4zAHhF5bpn84YOwzaZU85hKWYcch1EzX5vfIWI6w==" workbookSaltValue="VV1xuwRpHqulVZCwFtm5MQ==" workbookSpinCount="100000" lockStructure="1"/>
  <bookViews>
    <workbookView xWindow="-465" yWindow="0" windowWidth="24825" windowHeight="144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<sst xmlns="http://schemas.openxmlformats.org/spreadsheetml/2006/main" count="241" uniqueCount="120">
  <si>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</si>
  <si>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</si>
  <si>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</si>
  <si>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</si>
  <si>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</si>
  <si>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</si>
  <si>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</si>
  <si>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</si>
  <si>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</si>
  <si>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</si>
  <si>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</si>
  <si>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</si>
  <si>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</si>
  <si>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</si>
  <si>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</si>
  <si>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</si>
  <si>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</si>
  <si>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</si>
  <si>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</si>
  <si>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</si>
  <si>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</si>
  <si>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</si>
  <si>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</si>
  <si>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</si>
  <si>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</si>
  <si>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</si>
  <si>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</si>
  <si>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</si>
  <si>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</si>
  <si>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</si>
  <si>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</si>
  <si>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</si>
  <si>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</si>
  <si>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</si>
  <si>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</si>
  <si>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</si>
  <si>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</si>
  <si>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</si>
  <si>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</si>
  <si>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</si>
  <si>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</si>
  <si>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</si>
  <si>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</si>
  <si>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</si>
  <si>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</si>
  <si>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</si>
  <si>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</si>
  <si>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</si>
  <si>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</si>
  <si>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</si>
  <si>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</si>
  <si>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</si>
  <si>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</si>
  <si>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</si>
  <si>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</si>
  <si>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</si>
  <si>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</si>
  <si>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</si>
  <si>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</si>
  <si>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</si>
  <si>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</si>
  <si>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</si>
  <si>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</si>
  <si>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</si>
  <si>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</si>
  <si>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</si>
  <si>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</si>
  <si>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</si>
  <si>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</si>
  <si>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</si>
  <si>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</si>
  <si>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</si>
  <si>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</si>
  <si>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</si>
  <si>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</si>
  <si>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</si>
  <si>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</si>
  <si>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</si>
  <si>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</si>
  <si>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</si>
  <si>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</si>
  <si>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</si>
  <si>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</si>
  <si>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</si>
  <si>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</si>
  <si>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</si>
  <si>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</si>
  <si>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</si>
  <si>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</si>
  <si>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</si>
  <si>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</si>
  <si>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</si>
  <si>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</si>
  <si>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</si>
  <si>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</si>
  <si>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</si>
  <si>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</si>
  <si>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</si>
  <si>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</si>
  <si>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</si>
  <si>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</si>
  <si>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</si>
  <si>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</si>
  <si>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</si>
  <si>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</si>
  <si>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</si>
  <si>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</si>
  <si>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</si>
  <si>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</si>
  <si>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</si>
  <si>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</si>
  <si>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</si>
  <si>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</si>
  <si>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</si>
  <si>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</si>
  <si>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</si>
  <si>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</si>
  <si>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【管渠改善率】
　公共下水道事業は、平成12年7月から供用開始し、19年が経過している。
　管渠の耐用年数は50年ではあるが、長寿命化計画、ストックマネジメント計画に基づき、早期の老朽化対策を実施することが必要と考える。</t>
    <rPh sb="87" eb="89">
      <t>ソウキ</t>
    </rPh>
    <rPh sb="96" eb="98">
      <t>ジッシ</t>
    </rPh>
    <rPh sb="103" eb="105">
      <t>ヒツヨウ</t>
    </rPh>
    <rPh sb="106" eb="107">
      <t>カンガ</t>
    </rPh>
    <phoneticPr fontId="4"/>
  </si>
  <si>
    <t>　公共下水道事業の持続可能な健全経営の確保のためには、処理施設の能力と維持管理経費に見合った収入の確保が必須である。
　令和元年度より、若柳地区の大袋農業集落排水処理施設を廃止し、流域下水道へ切替接続を行い、下水道施設の効率化を図ったほか、使用料収入確保のため、市の各種補助金制度を周知しつつ、水洗化率の向上に努めてきた。
　国から要請されている公営企業会計の適用を令和2年度から適用したことで、企業性と公共性を両立させた安定的な事業運営が求められることから、引き続き施設の効率化、財源確保に努めていく必要がある。</t>
    <rPh sb="96" eb="98">
      <t>キリカ</t>
    </rPh>
    <rPh sb="101" eb="102">
      <t>オコナ</t>
    </rPh>
    <rPh sb="155" eb="156">
      <t>ツト</t>
    </rPh>
    <rPh sb="220" eb="221">
      <t>モト</t>
    </rPh>
    <rPh sb="230" eb="231">
      <t>ヒ</t>
    </rPh>
    <rPh sb="232" eb="233">
      <t>ツヅ</t>
    </rPh>
    <rPh sb="234" eb="236">
      <t>シセツ</t>
    </rPh>
    <rPh sb="237" eb="240">
      <t>コウリツカ</t>
    </rPh>
    <rPh sb="241" eb="243">
      <t>ザイゲン</t>
    </rPh>
    <rPh sb="243" eb="245">
      <t>カクホ</t>
    </rPh>
    <rPh sb="246" eb="247">
      <t>ツト</t>
    </rPh>
    <rPh sb="251" eb="253">
      <t>ヒツヨウ</t>
    </rPh>
    <phoneticPr fontId="4"/>
  </si>
  <si>
    <t>【収益的収支比率】
　前年比較で2.17ポイントの増。
　単年度における使用料収入は、新規接続等により少しずつ増加しているものの、維持管理経費も増加傾向にあることから回収できていない状況は変わらない。
　維持管理経費の節減、コスト削減に努め、使用料で賄えるよう努力が必要である。
【企業債残高対事業規模比率】
　企業債残高の減少傾向により、前年度と比較して20.46ポイントの増となっているが、類似団体より低い状況にある。
【経費回収率】
　前年度と比較して6.46ポイントの減。
　汚水処理費の増加によるものであり、使用料収入で賄えるよう、汚水処理費の節減、削減の努力が必要である。
【汚水処理原価】
　汚水処理費の大部分は、流域下水道の維持管理負担金となっており、類似団体と比べ、高い維持管理費用単価にある。
【水洗化率】
　前年比較で2.67ポイントの増。
　類似団体より低い水準にあるため、引き続き水洗化促進に努め、併せて使用料の回収を図る必要がある。</t>
    <rPh sb="25" eb="26">
      <t>ゾウ</t>
    </rPh>
    <rPh sb="43" eb="45">
      <t>シンキ</t>
    </rPh>
    <rPh sb="45" eb="47">
      <t>セツゾク</t>
    </rPh>
    <rPh sb="47" eb="48">
      <t>トウ</t>
    </rPh>
    <rPh sb="51" eb="52">
      <t>スコ</t>
    </rPh>
    <rPh sb="55" eb="57">
      <t>ゾウカ</t>
    </rPh>
    <rPh sb="72" eb="74">
      <t>ゾウカ</t>
    </rPh>
    <rPh sb="74" eb="76">
      <t>ケイコウ</t>
    </rPh>
    <rPh sb="94" eb="95">
      <t>カ</t>
    </rPh>
    <rPh sb="102" eb="104">
      <t>イジ</t>
    </rPh>
    <rPh sb="104" eb="106">
      <t>カンリ</t>
    </rPh>
    <rPh sb="106" eb="108">
      <t>ケイヒ</t>
    </rPh>
    <rPh sb="109" eb="111">
      <t>セツゲン</t>
    </rPh>
    <rPh sb="115" eb="117">
      <t>サクゲン</t>
    </rPh>
    <rPh sb="118" eb="119">
      <t>ツト</t>
    </rPh>
    <rPh sb="130" eb="132">
      <t>ドリョク</t>
    </rPh>
    <rPh sb="133" eb="135">
      <t>ヒツヨウ</t>
    </rPh>
    <rPh sb="162" eb="164">
      <t>ゲンショウ</t>
    </rPh>
    <rPh sb="164" eb="166">
      <t>ケイコウ</t>
    </rPh>
    <rPh sb="238" eb="239">
      <t>ゲン</t>
    </rPh>
    <rPh sb="265" eb="266">
      <t>マカナ</t>
    </rPh>
    <rPh sb="271" eb="273">
      <t>オスイ</t>
    </rPh>
    <rPh sb="273" eb="275">
      <t>ショリ</t>
    </rPh>
    <rPh sb="275" eb="276">
      <t>ヒ</t>
    </rPh>
    <rPh sb="277" eb="279">
      <t>セツゲン</t>
    </rPh>
    <rPh sb="280" eb="282">
      <t>サクゲン</t>
    </rPh>
    <rPh sb="283" eb="285">
      <t>ドリョク</t>
    </rPh>
    <rPh sb="286" eb="288">
      <t>ヒツヨウ</t>
    </rPh>
    <rPh sb="309" eb="312">
      <t>ダイブブン</t>
    </rPh>
    <rPh sb="339" eb="340">
      <t>クラ</t>
    </rPh>
    <rPh sb="344" eb="346">
      <t>イジ</t>
    </rPh>
    <rPh sb="346" eb="348">
      <t>カンリ</t>
    </rPh>
    <rPh sb="348" eb="350">
      <t>ヒヨウ</t>
    </rPh>
    <rPh sb="399" eb="400">
      <t>ヒ</t>
    </rPh>
    <rPh sb="401" eb="402">
      <t>ツヅ</t>
    </rPh>
    <rPh sb="406" eb="408">
      <t>ソクシン</t>
    </rPh>
    <rPh sb="409" eb="410">
      <t>ツト</t>
    </rPh>
    <rPh sb="412" eb="413">
      <t>アワ</t>
    </rPh>
    <rPh sb="424" eb="4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</si>
</sst>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0.06</c:v>
                </c:pt>
                <c:pt idx="3">
                  <c:v>0</c:v>
                </c:pt>
                <c:pt idx="4">
                  <c:v>0</c:v>
                </c:pt>
              </c:numCache>
            </c:numRef>
          </c:val>
          <c:extLst>
            <c:ext xmlns:c16="http://schemas.microsoft.com/office/drawing/2014/chart" uri="{C3380CC4-5D6E-409C-BE32-E72D297353CC}">
              <c16:uniqueId val="{00000000-5321-46A6-AAAC-C40A830B6A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5321-46A6-AAAC-C40A830B6A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85-4C10-9354-DE026C6253D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FE85-4C10-9354-DE026C6253D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64.31</c:v>
                </c:pt>
                <c:pt idx="1">
                  <c:v>65.44</c:v>
                </c:pt>
                <c:pt idx="2">
                  <c:v>66.5</c:v>
                </c:pt>
                <c:pt idx="3">
                  <c:v>68.510000000000005</c:v>
                </c:pt>
                <c:pt idx="4">
                  <c:v>71.180000000000007</c:v>
                </c:pt>
              </c:numCache>
            </c:numRef>
          </c:val>
          <c:extLst>
            <c:ext xmlns:c16="http://schemas.microsoft.com/office/drawing/2014/chart" uri="{C3380CC4-5D6E-409C-BE32-E72D297353CC}">
              <c16:uniqueId val="{00000000-3E59-4096-93BB-15001BEAEB0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3E59-4096-93BB-15001BEAEB0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55.99</c:v>
                </c:pt>
                <c:pt idx="1">
                  <c:v>68.290000000000006</c:v>
                </c:pt>
                <c:pt idx="2">
                  <c:v>66.92</c:v>
                </c:pt>
                <c:pt idx="3">
                  <c:v>58.25</c:v>
                </c:pt>
                <c:pt idx="4">
                  <c:v>60.42</c:v>
                </c:pt>
              </c:numCache>
            </c:numRef>
          </c:val>
          <c:extLst>
            <c:ext xmlns:c16="http://schemas.microsoft.com/office/drawing/2014/chart" uri="{C3380CC4-5D6E-409C-BE32-E72D297353CC}">
              <c16:uniqueId val="{00000000-0D53-488F-8D2D-6A4ED6CF469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53-488F-8D2D-6A4ED6CF469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EB-4F48-85F7-77F5E01B59A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EB-4F48-85F7-77F5E01B59A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D8-43FC-BF72-511A0D10877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D8-43FC-BF72-511A0D10877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A8-4FAF-ACF6-0BD856F0EEF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A8-4FAF-ACF6-0BD856F0EEF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6D-438B-A826-0A86B70E46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6D-438B-A826-0A86B70E46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53.9</c:v>
                </c:pt>
                <c:pt idx="1">
                  <c:v>10.119999999999999</c:v>
                </c:pt>
                <c:pt idx="2">
                  <c:v>8.7899999999999991</c:v>
                </c:pt>
                <c:pt idx="3">
                  <c:v>69.94</c:v>
                </c:pt>
                <c:pt idx="4">
                  <c:v>90.4</c:v>
                </c:pt>
              </c:numCache>
            </c:numRef>
          </c:val>
          <c:extLst>
            <c:ext xmlns:c16="http://schemas.microsoft.com/office/drawing/2014/chart" uri="{C3380CC4-5D6E-409C-BE32-E72D297353CC}">
              <c16:uniqueId val="{00000000-888A-4B73-83E0-9C85772EE3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888A-4B73-83E0-9C85772EE3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84.94</c:v>
                </c:pt>
                <c:pt idx="1">
                  <c:v>95.86</c:v>
                </c:pt>
                <c:pt idx="2">
                  <c:v>90.11</c:v>
                </c:pt>
                <c:pt idx="3">
                  <c:v>93.95</c:v>
                </c:pt>
                <c:pt idx="4">
                  <c:v>87.49</c:v>
                </c:pt>
              </c:numCache>
            </c:numRef>
          </c:val>
          <c:extLst>
            <c:ext xmlns:c16="http://schemas.microsoft.com/office/drawing/2014/chart" uri="{C3380CC4-5D6E-409C-BE32-E72D297353CC}">
              <c16:uniqueId val="{00000000-4A50-4F4F-AD1E-D014D8C0F9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4A50-4F4F-AD1E-D014D8C0F9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267.49</c:v>
                </c:pt>
                <c:pt idx="1">
                  <c:v>239.06</c:v>
                </c:pt>
                <c:pt idx="2">
                  <c:v>252.37</c:v>
                </c:pt>
                <c:pt idx="3">
                  <c:v>244.53</c:v>
                </c:pt>
                <c:pt idx="4">
                  <c:v>233.34</c:v>
                </c:pt>
              </c:numCache>
            </c:numRef>
          </c:val>
          <c:extLst>
            <c:ext xmlns:c16="http://schemas.microsoft.com/office/drawing/2014/chart" uri="{C3380CC4-5D6E-409C-BE32-E72D297353CC}">
              <c16:uniqueId val="{00000000-8C07-47DA-830E-92BCA60FEA2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8C07-47DA-830E-92BCA60FEA2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36"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栗原市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67117</v>
      </c>
      <c r="AM8" s="51"/>
      <c r="AN8" s="51"/>
      <c r="AO8" s="51"/>
      <c r="AP8" s="51"/>
      <c r="AQ8" s="51"/>
      <c r="AR8" s="51"/>
      <c r="AS8" s="51"/>
      <c r="AT8" s="46">
        <f>データ!T6</f>
        <v>804.97</v>
      </c>
      <c r="AU8" s="46"/>
      <c r="AV8" s="46"/>
      <c r="AW8" s="46"/>
      <c r="AX8" s="46"/>
      <c r="AY8" s="46"/>
      <c r="AZ8" s="46"/>
      <c r="BA8" s="46"/>
      <c r="BB8" s="46">
        <f>データ!U6</f>
        <v>83.38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16.899999999999999</v>
      </c>
      <c r="Q10" s="46"/>
      <c r="R10" s="46"/>
      <c r="S10" s="46"/>
      <c r="T10" s="46"/>
      <c r="U10" s="46"/>
      <c r="V10" s="46"/>
      <c r="W10" s="46">
        <f>データ!Q6</f>
        <v>92.68</v>
      </c>
      <c r="X10" s="46"/>
      <c r="Y10" s="46"/>
      <c r="Z10" s="46"/>
      <c r="AA10" s="46"/>
      <c r="AB10" s="46"/>
      <c r="AC10" s="46"/>
      <c r="AD10" s="51">
        <f>データ!R6</f>
        <v>4070</v>
      </c>
      <c r="AE10" s="51"/>
      <c r="AF10" s="51"/>
      <c r="AG10" s="51"/>
      <c r="AH10" s="51"/>
      <c r="AI10" s="51"/>
      <c r="AJ10" s="51"/>
      <c r="AK10" s="2"/>
      <c r="AL10" s="51">
        <f>データ!V6</f>
        <v>11259</v>
      </c>
      <c r="AM10" s="51"/>
      <c r="AN10" s="51"/>
      <c r="AO10" s="51"/>
      <c r="AP10" s="51"/>
      <c r="AQ10" s="51"/>
      <c r="AR10" s="51"/>
      <c r="AS10" s="51"/>
      <c r="AT10" s="46">
        <f>データ!W6</f>
        <v>4.4800000000000004</v>
      </c>
      <c r="AU10" s="46"/>
      <c r="AV10" s="46"/>
      <c r="AW10" s="46"/>
      <c r="AX10" s="46"/>
      <c r="AY10" s="46"/>
      <c r="AZ10" s="46"/>
      <c r="BA10" s="46"/>
      <c r="BB10" s="46">
        <f>データ!X6</f>
        <v>2513.17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VkJo8kmWa6uLOz53U3KovPXMJ0oOFSwlJwWqLdiWvsZTpzKL9abqqrMaGpgIsNmm+LyO79kVg3i+Rp/pVFq6jg==" saltValue="DPdY5WheIPs6uLT5Eynf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42137</v>
      </c>
      <c r="D6" s="33">
        <f t="shared" si="3"/>
        <v>47</v>
      </c>
      <c r="E6" s="33">
        <f t="shared" si="3"/>
        <v>17</v>
      </c>
      <c r="F6" s="33">
        <f t="shared" si="3"/>
        <v>1</v>
      </c>
      <c r="G6" s="33">
        <f t="shared" si="3"/>
        <v>0</v>
      </c>
      <c r="H6" s="33" t="str">
        <f t="shared" si="3"/>
        <v>宮城県　栗原市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16.899999999999999</v>
      </c>
      <c r="Q6" s="34">
        <f t="shared" si="3"/>
        <v>92.68</v>
      </c>
      <c r="R6" s="34">
        <f t="shared" si="3"/>
        <v>4070</v>
      </c>
      <c r="S6" s="34">
        <f t="shared" si="3"/>
        <v>67117</v>
      </c>
      <c r="T6" s="34">
        <f t="shared" si="3"/>
        <v>804.97</v>
      </c>
      <c r="U6" s="34">
        <f t="shared" si="3"/>
        <v>83.38</v>
      </c>
      <c r="V6" s="34">
        <f t="shared" si="3"/>
        <v>11259</v>
      </c>
      <c r="W6" s="34">
        <f t="shared" si="3"/>
        <v>4.4800000000000004</v>
      </c>
      <c r="X6" s="34">
        <f t="shared" si="3"/>
        <v>2513.17</v>
      </c>
      <c r="Y6" s="35">
        <f>IF(Y7="",NA(),Y7)</f>
        <v>55.99</v>
      </c>
      <c r="Z6" s="35">
        <f t="shared" ref="Z6:AH6" si="4">IF(Z7="",NA(),Z7)</f>
        <v>68.290000000000006</v>
      </c>
      <c r="AA6" s="35">
        <f t="shared" si="4"/>
        <v>66.92</v>
      </c>
      <c r="AB6" s="35">
        <f t="shared" si="4"/>
        <v>58.25</v>
      </c>
      <c r="AC6" s="35">
        <f t="shared" si="4"/>
        <v>60.42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53.9</v>
      </c>
      <c r="BG6" s="35">
        <f t="shared" ref="BG6:BO6" si="7">IF(BG7="",NA(),BG7)</f>
        <v>10.119999999999999</v>
      </c>
      <c r="BH6" s="35">
        <f t="shared" si="7"/>
        <v>8.7899999999999991</v>
      </c>
      <c r="BI6" s="35">
        <f t="shared" si="7"/>
        <v>69.94</v>
      </c>
      <c r="BJ6" s="35">
        <f t="shared" si="7"/>
        <v>90.4</v>
      </c>
      <c r="BK6" s="35">
        <f t="shared" si="7"/>
        <v>1118.56</v>
      </c>
      <c r="BL6" s="35">
        <f t="shared" si="7"/>
        <v>1111.31</v>
      </c>
      <c r="BM6" s="35">
        <f t="shared" si="7"/>
        <v>966.33</v>
      </c>
      <c r="BN6" s="35">
        <f t="shared" si="7"/>
        <v>958.81</v>
      </c>
      <c r="BO6" s="35">
        <f t="shared" si="7"/>
        <v>1001.3</v>
      </c>
      <c r="BP6" s="34" t="str">
        <f>IF(BP7="","",IF(BP7="-","【-】","【"&amp;SUBSTITUTE(TEXT(BP7,"#,##0.00"),"-","△")&amp;"】"))</f>
        <v>【682.51】</v>
      </c>
      <c r="BQ6" s="35">
        <f>IF(BQ7="",NA(),BQ7)</f>
        <v>84.94</v>
      </c>
      <c r="BR6" s="35">
        <f t="shared" ref="BR6:BZ6" si="8">IF(BR7="",NA(),BR7)</f>
        <v>95.86</v>
      </c>
      <c r="BS6" s="35">
        <f t="shared" si="8"/>
        <v>90.11</v>
      </c>
      <c r="BT6" s="35">
        <f t="shared" si="8"/>
        <v>93.95</v>
      </c>
      <c r="BU6" s="35">
        <f t="shared" si="8"/>
        <v>87.49</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267.49</v>
      </c>
      <c r="CC6" s="35">
        <f t="shared" ref="CC6:CK6" si="9">IF(CC7="",NA(),CC7)</f>
        <v>239.06</v>
      </c>
      <c r="CD6" s="35">
        <f t="shared" si="9"/>
        <v>252.37</v>
      </c>
      <c r="CE6" s="35">
        <f t="shared" si="9"/>
        <v>244.53</v>
      </c>
      <c r="CF6" s="35">
        <f t="shared" si="9"/>
        <v>233.34</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64.31</v>
      </c>
      <c r="CY6" s="35">
        <f t="shared" ref="CY6:DG6" si="11">IF(CY7="",NA(),CY7)</f>
        <v>65.44</v>
      </c>
      <c r="CZ6" s="35">
        <f t="shared" si="11"/>
        <v>66.5</v>
      </c>
      <c r="DA6" s="35">
        <f t="shared" si="11"/>
        <v>68.510000000000005</v>
      </c>
      <c r="DB6" s="35">
        <f t="shared" si="11"/>
        <v>71.180000000000007</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0.06</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42137</v>
      </c>
      <c r="D7" s="37">
        <v>47</v>
      </c>
      <c r="E7" s="37">
        <v>17</v>
      </c>
      <c r="F7" s="37">
        <v>1</v>
      </c>
      <c r="G7" s="37">
        <v>0</v>
      </c>
      <c r="H7" s="37" t="s">
        <v>97</v>
      </c>
      <c r="I7" s="37" t="s">
        <v>98</v>
      </c>
      <c r="J7" s="37" t="s">
        <v>99</v>
      </c>
      <c r="K7" s="37" t="s">
        <v>100</v>
      </c>
      <c r="L7" s="37" t="s">
        <v>101</v>
      </c>
      <c r="M7" s="37" t="s">
        <v>102</v>
      </c>
      <c r="N7" s="38" t="s">
        <v>103</v>
      </c>
      <c r="O7" s="38" t="s">
        <v>104</v>
      </c>
      <c r="P7" s="38">
        <v>16.899999999999999</v>
      </c>
      <c r="Q7" s="38">
        <v>92.68</v>
      </c>
      <c r="R7" s="38">
        <v>4070</v>
      </c>
      <c r="S7" s="38">
        <v>67117</v>
      </c>
      <c r="T7" s="38">
        <v>804.97</v>
      </c>
      <c r="U7" s="38">
        <v>83.38</v>
      </c>
      <c r="V7" s="38">
        <v>11259</v>
      </c>
      <c r="W7" s="38">
        <v>4.4800000000000004</v>
      </c>
      <c r="X7" s="38">
        <v>2513.17</v>
      </c>
      <c r="Y7" s="38">
        <v>55.99</v>
      </c>
      <c r="Z7" s="38">
        <v>68.290000000000006</v>
      </c>
      <c r="AA7" s="38">
        <v>66.92</v>
      </c>
      <c r="AB7" s="38">
        <v>58.25</v>
      </c>
      <c r="AC7" s="38">
        <v>60.42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53.9</v>
      </c>
      <c r="BG7" s="38">
        <v>10.119999999999999</v>
      </c>
      <c r="BH7" s="38">
        <v>8.7899999999999991</v>
      </c>
      <c r="BI7" s="38">
        <v>69.94</v>
      </c>
      <c r="BJ7" s="38">
        <v>90.4</v>
      </c>
      <c r="BK7" s="38">
        <v>1118.56</v>
      </c>
      <c r="BL7" s="38">
        <v>1111.31</v>
      </c>
      <c r="BM7" s="38">
        <v>966.33</v>
      </c>
      <c r="BN7" s="38">
        <v>958.81</v>
      </c>
      <c r="BO7" s="38">
        <v>1001.3</v>
      </c>
      <c r="BP7" s="38">
        <v>682.51</v>
      </c>
      <c r="BQ7" s="38">
        <v>84.94</v>
      </c>
      <c r="BR7" s="38">
        <v>95.86</v>
      </c>
      <c r="BS7" s="38">
        <v>90.11</v>
      </c>
      <c r="BT7" s="38">
        <v>93.95</v>
      </c>
      <c r="BU7" s="38">
        <v>87.49</v>
      </c>
      <c r="BV7" s="38">
        <v>72.33</v>
      </c>
      <c r="BW7" s="38">
        <v>75.540000000000006</v>
      </c>
      <c r="BX7" s="38">
        <v>81.739999999999995</v>
      </c>
      <c r="BY7" s="38">
        <v>82.88</v>
      </c>
      <c r="BZ7" s="38">
        <v>81.88</v>
      </c>
      <c r="CA7" s="38">
        <v>100.34</v>
      </c>
      <c r="CB7" s="38">
        <v>267.49</v>
      </c>
      <c r="CC7" s="38">
        <v>239.06</v>
      </c>
      <c r="CD7" s="38">
        <v>252.37</v>
      </c>
      <c r="CE7" s="38">
        <v>244.53</v>
      </c>
      <c r="CF7" s="38">
        <v>233.34</v>
      </c>
      <c r="CG7" s="38">
        <v>215.28</v>
      </c>
      <c r="CH7" s="38">
        <v>207.96</v>
      </c>
      <c r="CI7" s="38">
        <v>194.31</v>
      </c>
      <c r="CJ7" s="38">
        <v>190.99</v>
      </c>
      <c r="CK7" s="38">
        <v>187.55</v>
      </c>
      <c r="CL7" s="38">
        <v>136.15</v>
      </c>
      <c r="CM7" s="38" t="s">
        <v>103</v>
      </c>
      <c r="CN7" s="38" t="s">
        <v>103</v>
      </c>
      <c r="CO7" s="38" t="s">
        <v>103</v>
      </c>
      <c r="CP7" s="38" t="s">
        <v>103</v>
      </c>
      <c r="CQ7" s="38" t="s">
        <v>103</v>
      </c>
      <c r="CR7" s="38">
        <v>54.67</v>
      </c>
      <c r="CS7" s="38">
        <v>53.51</v>
      </c>
      <c r="CT7" s="38">
        <v>53.5</v>
      </c>
      <c r="CU7" s="38">
        <v>52.58</v>
      </c>
      <c r="CV7" s="38">
        <v>50.94</v>
      </c>
      <c r="CW7" s="38">
        <v>59.64</v>
      </c>
      <c r="CX7" s="38">
        <v>64.31</v>
      </c>
      <c r="CY7" s="38">
        <v>65.44</v>
      </c>
      <c r="CZ7" s="38">
        <v>66.5</v>
      </c>
      <c r="DA7" s="38">
        <v>68.510000000000005</v>
      </c>
      <c r="DB7" s="38">
        <v>71.180000000000007</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0.06</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2021-01-28T06:52:20Z</cp:lastPrinted>
  <dcterms:created xsi:type="dcterms:W3CDTF">2020-12-04T02:42:35Z</dcterms:created>
  <dcterms:modified xsi:type="dcterms:W3CDTF">2021-01-29T07:55:47Z</dcterms:modified>
  <cp:category/>
</cp:coreProperties>
</file>