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192.168.0.140\disk1\財政課\財政係\R2照会・回答\210113【市町村課】公営企業に係る「経営比較分析表」の分析等について\県回答\"/>
    </mc:Choice>
  </mc:AlternateContent>
  <xr:revisionPtr revIDLastSave="0" documentId="13_ncr:1_{218108AD-C570-48DA-AC72-F1B088FB75EE}" xr6:coauthVersionLast="36" xr6:coauthVersionMax="36" xr10:uidLastSave="{00000000-0000-0000-0000-000000000000}"/>
  <workbookProtection workbookAlgorithmName="SHA-512" workbookHashValue="d9VHAKf+pSpD/2hmN+GS49jGB62t3s1SMQFbANx9Oyh3DovhXN0QIMfh6Y1XfpNfuHZaXKe3nCgPMbu9kX7bog==" workbookSaltValue="ESl/GW3cmniePTTs9Z5mH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D10" i="4"/>
  <c r="I10" i="4"/>
  <c r="AL8" i="4"/>
  <c r="P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<sst xmlns="http://schemas.openxmlformats.org/spreadsheetml/2006/main" count="241" uniqueCount="121">
  <si>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</si>
  <si>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</si>
  <si>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</si>
  <si>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</si>
  <si>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</si>
  <si>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</si>
  <si>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</si>
  <si>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</si>
  <si>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</si>
  <si>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</si>
  <si>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</si>
  <si>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</si>
  <si>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</si>
  <si>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</si>
  <si>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</si>
  <si>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</si>
  <si>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</si>
  <si>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</si>
  <si>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</si>
  <si>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</si>
  <si>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</si>
  <si>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</si>
  <si>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</si>
  <si>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</si>
  <si>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</si>
  <si>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</si>
  <si>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</si>
  <si>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</si>
  <si>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</si>
  <si>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</si>
  <si>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</si>
  <si>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</si>
  <si>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</si>
  <si>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</si>
  <si>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</si>
  <si>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</si>
  <si>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</si>
  <si>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</si>
  <si>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</si>
  <si>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</si>
  <si>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</si>
  <si>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</si>
  <si>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</si>
  <si>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</si>
  <si>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</si>
  <si>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</si>
  <si>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</si>
  <si>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</si>
  <si>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</si>
  <si>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</si>
  <si>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</si>
  <si>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</si>
  <si>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</si>
  <si>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</si>
  <si>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</si>
  <si>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</si>
  <si>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</si>
  <si>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</si>
  <si>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</si>
  <si>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</si>
  <si>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</si>
  <si>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</si>
  <si>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</si>
  <si>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</si>
  <si>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</si>
  <si>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</si>
  <si>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</si>
  <si>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</si>
  <si>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</si>
  <si>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</si>
  <si>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</si>
  <si>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</si>
  <si>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</si>
  <si>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</si>
  <si>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</si>
  <si>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</si>
  <si>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</si>
  <si>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</si>
  <si>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</si>
  <si>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</si>
  <si>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</si>
  <si>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</si>
  <si>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</si>
  <si>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</si>
  <si>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</si>
  <si>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</si>
  <si>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</si>
  <si>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</si>
  <si>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</si>
  <si>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</si>
  <si>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</si>
  <si>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</si>
  <si>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</si>
  <si>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</si>
  <si>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</si>
  <si>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</si>
  <si>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</si>
  <si>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</si>
  <si>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</si>
  <si>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</si>
  <si>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</si>
  <si>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</si>
  <si>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</si>
  <si>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</si>
  <si>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</si>
  <si>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</si>
  <si>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</si>
  <si>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</si>
  <si>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</si>
  <si>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</si>
  <si>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</si>
  <si>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</si>
  <si>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</si>
  <si>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</si>
  <si>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</si>
  <si>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</si>
  <si>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</si>
  <si>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</si>
  <si>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ここ数年、企業債元利償還金が年々減少していたことから改善傾向にありました。しかし令和元年度は、公営企業会計移行による打切り決算の影響で下水道使用料が1ヶ月分減少したことから指標が一時的に悪化しています。
④企業債残高対事業規模比率は類似団体と比較して高い数値となっています。これは、本市の地理的要因である埋立地等により下水道施設の整備費用が割高になっていることが主な原因です。下水道事業における企業債残高は年々減少しており、指標も改善傾向にありましたが①と同様、打ち切り決算の影響で指標が一時的に悪化しています。
⑤経費回収率は打切決算の影響で下水道使用料が減少し前年度比4.45％の減となりました。類似団体と比しても経費回収率が低いため、下水道使用料の確保、経費節減などの改善を図っていきます。
⑥汚水処理原価は前年度と比較して企業債元利償還金の減少により、95.1円の減となりましたが、類似団体と比較すると高い数値を推移しているため、より一層経費節減などの経営改善に努めます。
⑧水洗化率は、類似団体と比較しても、高い数値となっています。今後も引き続き水洗化の普及に努めます。</t>
    <rPh sb="1" eb="4">
      <t>シュウエキテキ</t>
    </rPh>
    <rPh sb="4" eb="6">
      <t>シュウシ</t>
    </rPh>
    <rPh sb="6" eb="8">
      <t>ヒリツ</t>
    </rPh>
    <rPh sb="11" eb="13">
      <t>スウネン</t>
    </rPh>
    <rPh sb="14" eb="16">
      <t>キギョウ</t>
    </rPh>
    <rPh sb="16" eb="17">
      <t>サイ</t>
    </rPh>
    <rPh sb="17" eb="19">
      <t>ガンリ</t>
    </rPh>
    <rPh sb="19" eb="22">
      <t>ショウカンキン</t>
    </rPh>
    <rPh sb="23" eb="25">
      <t>ネンネン</t>
    </rPh>
    <rPh sb="25" eb="27">
      <t>ゲンショウ</t>
    </rPh>
    <rPh sb="35" eb="37">
      <t>カイゼン</t>
    </rPh>
    <rPh sb="37" eb="39">
      <t>ケイコウ</t>
    </rPh>
    <rPh sb="49" eb="51">
      <t>レイワ</t>
    </rPh>
    <rPh sb="51" eb="53">
      <t>ガンネン</t>
    </rPh>
    <rPh sb="53" eb="54">
      <t>ド</t>
    </rPh>
    <rPh sb="56" eb="58">
      <t>コウエイ</t>
    </rPh>
    <rPh sb="58" eb="60">
      <t>キギョウ</t>
    </rPh>
    <rPh sb="60" eb="62">
      <t>カイケイ</t>
    </rPh>
    <rPh sb="62" eb="64">
      <t>イコウ</t>
    </rPh>
    <rPh sb="67" eb="69">
      <t>ウチキ</t>
    </rPh>
    <rPh sb="70" eb="72">
      <t>ケッサン</t>
    </rPh>
    <rPh sb="73" eb="75">
      <t>エイキョウ</t>
    </rPh>
    <rPh sb="76" eb="79">
      <t>ゲスイドウ</t>
    </rPh>
    <rPh sb="79" eb="82">
      <t>シヨウリョウ</t>
    </rPh>
    <rPh sb="85" eb="86">
      <t>ゲツ</t>
    </rPh>
    <rPh sb="86" eb="87">
      <t>ブン</t>
    </rPh>
    <rPh sb="87" eb="89">
      <t>ゲンショウ</t>
    </rPh>
    <rPh sb="95" eb="97">
      <t>シヒョウ</t>
    </rPh>
    <rPh sb="98" eb="101">
      <t>イチジテキ</t>
    </rPh>
    <rPh sb="102" eb="104">
      <t>アッカ</t>
    </rPh>
    <rPh sb="112" eb="114">
      <t>キギョウ</t>
    </rPh>
    <rPh sb="114" eb="115">
      <t>サイ</t>
    </rPh>
    <rPh sb="115" eb="117">
      <t>ザンダカ</t>
    </rPh>
    <rPh sb="117" eb="118">
      <t>タイ</t>
    </rPh>
    <rPh sb="118" eb="120">
      <t>ジギョウ</t>
    </rPh>
    <rPh sb="120" eb="122">
      <t>キボ</t>
    </rPh>
    <rPh sb="122" eb="124">
      <t>ヒリツ</t>
    </rPh>
    <rPh sb="125" eb="127">
      <t>ルイジ</t>
    </rPh>
    <rPh sb="127" eb="129">
      <t>ダンタイ</t>
    </rPh>
    <rPh sb="130" eb="132">
      <t>ヒカク</t>
    </rPh>
    <rPh sb="134" eb="135">
      <t>タカ</t>
    </rPh>
    <rPh sb="136" eb="138">
      <t>スウチ</t>
    </rPh>
    <rPh sb="150" eb="152">
      <t>ホンシ</t>
    </rPh>
    <rPh sb="153" eb="156">
      <t>チリテキ</t>
    </rPh>
    <rPh sb="156" eb="158">
      <t>ヨウイン</t>
    </rPh>
    <rPh sb="161" eb="164">
      <t>ウメタテチ</t>
    </rPh>
    <rPh sb="164" eb="165">
      <t>トウ</t>
    </rPh>
    <rPh sb="168" eb="171">
      <t>ゲスイドウ</t>
    </rPh>
    <rPh sb="171" eb="173">
      <t>シセツ</t>
    </rPh>
    <rPh sb="174" eb="176">
      <t>セイビ</t>
    </rPh>
    <rPh sb="176" eb="178">
      <t>ヒヨウ</t>
    </rPh>
    <rPh sb="179" eb="181">
      <t>ワリダカ</t>
    </rPh>
    <rPh sb="190" eb="191">
      <t>オモ</t>
    </rPh>
    <rPh sb="192" eb="194">
      <t>ゲンイン</t>
    </rPh>
    <rPh sb="197" eb="200">
      <t>ゲスイドウ</t>
    </rPh>
    <rPh sb="200" eb="202">
      <t>ジギョウ</t>
    </rPh>
    <rPh sb="206" eb="208">
      <t>キギョウ</t>
    </rPh>
    <rPh sb="208" eb="209">
      <t>サイ</t>
    </rPh>
    <rPh sb="209" eb="211">
      <t>ザンダカ</t>
    </rPh>
    <rPh sb="212" eb="214">
      <t>ネンネン</t>
    </rPh>
    <rPh sb="214" eb="216">
      <t>ゲンショウ</t>
    </rPh>
    <rPh sb="221" eb="223">
      <t>シヒョウ</t>
    </rPh>
    <rPh sb="224" eb="226">
      <t>カイゼン</t>
    </rPh>
    <rPh sb="226" eb="228">
      <t>ケイコウ</t>
    </rPh>
    <rPh sb="237" eb="239">
      <t>ドウヨウ</t>
    </rPh>
    <rPh sb="240" eb="241">
      <t>ウ</t>
    </rPh>
    <rPh sb="242" eb="243">
      <t>キ</t>
    </rPh>
    <rPh sb="244" eb="246">
      <t>ケッサン</t>
    </rPh>
    <rPh sb="247" eb="249">
      <t>エイキョウ</t>
    </rPh>
    <rPh sb="250" eb="252">
      <t>シヒョウ</t>
    </rPh>
    <rPh sb="253" eb="256">
      <t>イチジテキ</t>
    </rPh>
    <rPh sb="257" eb="259">
      <t>アッカ</t>
    </rPh>
    <rPh sb="267" eb="269">
      <t>ケイヒ</t>
    </rPh>
    <rPh sb="269" eb="271">
      <t>カイシュウ</t>
    </rPh>
    <rPh sb="271" eb="272">
      <t>リツ</t>
    </rPh>
    <rPh sb="273" eb="274">
      <t>ウ</t>
    </rPh>
    <rPh sb="274" eb="275">
      <t>キ</t>
    </rPh>
    <rPh sb="275" eb="277">
      <t>ケッサン</t>
    </rPh>
    <rPh sb="278" eb="280">
      <t>エイキョウ</t>
    </rPh>
    <rPh sb="281" eb="284">
      <t>ゲスイドウ</t>
    </rPh>
    <rPh sb="284" eb="287">
      <t>シヨウリョウ</t>
    </rPh>
    <rPh sb="288" eb="290">
      <t>ゲンショウ</t>
    </rPh>
    <rPh sb="291" eb="294">
      <t>ゼンネンド</t>
    </rPh>
    <rPh sb="294" eb="295">
      <t>ヒ</t>
    </rPh>
    <rPh sb="301" eb="302">
      <t>ゲン</t>
    </rPh>
    <rPh sb="309" eb="311">
      <t>ルイジ</t>
    </rPh>
    <rPh sb="311" eb="313">
      <t>ダンタイ</t>
    </rPh>
    <rPh sb="318" eb="320">
      <t>ケイヒ</t>
    </rPh>
    <rPh sb="320" eb="322">
      <t>カイシュウ</t>
    </rPh>
    <rPh sb="322" eb="323">
      <t>リツ</t>
    </rPh>
    <rPh sb="324" eb="325">
      <t>ヒク</t>
    </rPh>
    <rPh sb="329" eb="332">
      <t>ゲスイドウ</t>
    </rPh>
    <rPh sb="332" eb="335">
      <t>シヨウリョウ</t>
    </rPh>
    <rPh sb="336" eb="338">
      <t>カクホ</t>
    </rPh>
    <rPh sb="339" eb="341">
      <t>ケイヒ</t>
    </rPh>
    <rPh sb="341" eb="343">
      <t>セツゲン</t>
    </rPh>
    <rPh sb="346" eb="348">
      <t>カイゼン</t>
    </rPh>
    <rPh sb="349" eb="350">
      <t>ハカ</t>
    </rPh>
    <rPh sb="359" eb="361">
      <t>オスイ</t>
    </rPh>
    <rPh sb="361" eb="363">
      <t>ショリ</t>
    </rPh>
    <rPh sb="363" eb="365">
      <t>ゲンカ</t>
    </rPh>
    <rPh sb="366" eb="369">
      <t>ゼンネンド</t>
    </rPh>
    <rPh sb="370" eb="372">
      <t>ヒカク</t>
    </rPh>
    <rPh sb="374" eb="376">
      <t>キギョウ</t>
    </rPh>
    <rPh sb="376" eb="377">
      <t>サイ</t>
    </rPh>
    <rPh sb="377" eb="379">
      <t>ガンリ</t>
    </rPh>
    <rPh sb="379" eb="382">
      <t>ショウカンキン</t>
    </rPh>
    <rPh sb="383" eb="385">
      <t>ゲンショウ</t>
    </rPh>
    <rPh sb="393" eb="394">
      <t>エン</t>
    </rPh>
    <rPh sb="395" eb="396">
      <t>ゲン</t>
    </rPh>
    <rPh sb="406" eb="408">
      <t>ケイヒ</t>
    </rPh>
    <rPh sb="408" eb="410">
      <t>セツゲン</t>
    </rPh>
    <rPh sb="414" eb="416">
      <t>カイゼン</t>
    </rPh>
    <rPh sb="417" eb="418">
      <t>ツト</t>
    </rPh>
    <rPh sb="434" eb="435">
      <t>リツ</t>
    </rPh>
    <rPh sb="440" eb="442">
      <t>ダンタイ</t>
    </rPh>
    <rPh sb="443" eb="445">
      <t>ヒカク</t>
    </rPh>
    <rPh sb="448" eb="449">
      <t>タカ</t>
    </rPh>
    <rPh sb="457" eb="459">
      <t>コンゴ</t>
    </rPh>
    <rPh sb="460" eb="461">
      <t>ヒ</t>
    </rPh>
    <rPh sb="462" eb="463">
      <t>ツヅ</t>
    </rPh>
    <rPh sb="464" eb="467">
      <t>スイセンカ</t>
    </rPh>
    <rPh sb="468" eb="470">
      <t>フキュウ</t>
    </rPh>
    <rPh sb="471" eb="472">
      <t>ツト</t>
    </rPh>
    <phoneticPr fontId="4"/>
  </si>
  <si>
    <t>　整備開始50年度を経過し、管渠の老朽化が進行しており、計画的な改築、更新を図る時期を迎えています。人口が減少していく中で、安定した経営を行う必要があることから、現在ストックマネジメント計画を策定しており令和3年度完成予定です。今後はストックマネジメント計画に基づく効率的かつ効果的な施設更新を実施していきます。</t>
    <rPh sb="1" eb="3">
      <t>セイビ</t>
    </rPh>
    <rPh sb="3" eb="5">
      <t>カイシ</t>
    </rPh>
    <rPh sb="7" eb="9">
      <t>ネンド</t>
    </rPh>
    <rPh sb="10" eb="12">
      <t>ケイカ</t>
    </rPh>
    <rPh sb="14" eb="15">
      <t>カン</t>
    </rPh>
    <rPh sb="15" eb="16">
      <t>キョ</t>
    </rPh>
    <rPh sb="17" eb="20">
      <t>ロウキュウカ</t>
    </rPh>
    <rPh sb="21" eb="23">
      <t>シンコウ</t>
    </rPh>
    <rPh sb="28" eb="31">
      <t>ケイカクテキ</t>
    </rPh>
    <rPh sb="32" eb="34">
      <t>カイチク</t>
    </rPh>
    <rPh sb="35" eb="37">
      <t>コウシン</t>
    </rPh>
    <rPh sb="38" eb="39">
      <t>ハカ</t>
    </rPh>
    <rPh sb="40" eb="42">
      <t>ジキ</t>
    </rPh>
    <rPh sb="43" eb="44">
      <t>ムカ</t>
    </rPh>
    <rPh sb="50" eb="52">
      <t>ジンコウ</t>
    </rPh>
    <rPh sb="53" eb="55">
      <t>ゲンショウ</t>
    </rPh>
    <rPh sb="59" eb="60">
      <t>ナカ</t>
    </rPh>
    <rPh sb="62" eb="64">
      <t>アンテイ</t>
    </rPh>
    <rPh sb="66" eb="68">
      <t>ケイエイ</t>
    </rPh>
    <rPh sb="69" eb="70">
      <t>オコナ</t>
    </rPh>
    <rPh sb="71" eb="73">
      <t>ヒツヨウ</t>
    </rPh>
    <rPh sb="81" eb="83">
      <t>ゲンザイ</t>
    </rPh>
    <rPh sb="93" eb="95">
      <t>ケイカク</t>
    </rPh>
    <rPh sb="102" eb="104">
      <t>レイワ</t>
    </rPh>
    <rPh sb="105" eb="107">
      <t>ネンド</t>
    </rPh>
    <rPh sb="107" eb="109">
      <t>カンセイ</t>
    </rPh>
    <rPh sb="109" eb="111">
      <t>ヨテイ</t>
    </rPh>
    <rPh sb="114" eb="116">
      <t>コンゴ</t>
    </rPh>
    <rPh sb="127" eb="129">
      <t>ケイカク</t>
    </rPh>
    <rPh sb="130" eb="131">
      <t>モト</t>
    </rPh>
    <rPh sb="133" eb="136">
      <t>コウリツテキ</t>
    </rPh>
    <rPh sb="138" eb="141">
      <t>コウカテキ</t>
    </rPh>
    <rPh sb="142" eb="144">
      <t>シセツ</t>
    </rPh>
    <rPh sb="144" eb="146">
      <t>コウシン</t>
    </rPh>
    <rPh sb="147" eb="149">
      <t>ジッシ</t>
    </rPh>
    <phoneticPr fontId="4"/>
  </si>
  <si>
    <t>　公共下水道事業の経営は、類似団体と比較して地理的な要因により建設費が割高となっているため、企業債残高が高くなっています。
普及のための新規整備事業はほぼ終息を迎えている一方で、既存施設の老朽化が進んでおり、今後は更新に関する費用が増加していく見込みです。
また、人口減少が進む中で使用料収入の落ち込みが見込まれており、今後は安定した経営のため、現在策定中のストックマネジメント計画に基づく効率的な改修・更新や維持管理費用の節減、使用料収入の確保などに取り組んでいく必要があります。</t>
    <rPh sb="1" eb="3">
      <t>コウキョウ</t>
    </rPh>
    <rPh sb="3" eb="6">
      <t>ゲスイドウ</t>
    </rPh>
    <rPh sb="6" eb="8">
      <t>ジギョウ</t>
    </rPh>
    <rPh sb="9" eb="11">
      <t>ケイエイ</t>
    </rPh>
    <rPh sb="13" eb="15">
      <t>ルイジ</t>
    </rPh>
    <rPh sb="15" eb="17">
      <t>ダンタイ</t>
    </rPh>
    <rPh sb="18" eb="20">
      <t>ヒカク</t>
    </rPh>
    <rPh sb="22" eb="25">
      <t>チリテキ</t>
    </rPh>
    <rPh sb="26" eb="28">
      <t>ヨウイン</t>
    </rPh>
    <rPh sb="31" eb="34">
      <t>ケンセツヒ</t>
    </rPh>
    <rPh sb="35" eb="37">
      <t>ワリダカ</t>
    </rPh>
    <rPh sb="46" eb="48">
      <t>キギョウ</t>
    </rPh>
    <rPh sb="48" eb="49">
      <t>サイ</t>
    </rPh>
    <rPh sb="49" eb="51">
      <t>ザンダカ</t>
    </rPh>
    <rPh sb="52" eb="53">
      <t>タカ</t>
    </rPh>
    <rPh sb="62" eb="64">
      <t>フキュウ</t>
    </rPh>
    <rPh sb="68" eb="70">
      <t>シンキ</t>
    </rPh>
    <rPh sb="70" eb="72">
      <t>セイビ</t>
    </rPh>
    <rPh sb="72" eb="74">
      <t>ジギョウ</t>
    </rPh>
    <rPh sb="77" eb="79">
      <t>シュウソク</t>
    </rPh>
    <rPh sb="80" eb="81">
      <t>ムカ</t>
    </rPh>
    <rPh sb="85" eb="87">
      <t>イッポウ</t>
    </rPh>
    <rPh sb="89" eb="91">
      <t>キソン</t>
    </rPh>
    <rPh sb="91" eb="93">
      <t>シセツ</t>
    </rPh>
    <rPh sb="94" eb="97">
      <t>ロウキュウカ</t>
    </rPh>
    <rPh sb="98" eb="99">
      <t>スス</t>
    </rPh>
    <rPh sb="104" eb="106">
      <t>コンゴ</t>
    </rPh>
    <rPh sb="107" eb="109">
      <t>コウシン</t>
    </rPh>
    <rPh sb="110" eb="111">
      <t>カン</t>
    </rPh>
    <rPh sb="113" eb="115">
      <t>ヒヨウ</t>
    </rPh>
    <rPh sb="116" eb="118">
      <t>ゾウカ</t>
    </rPh>
    <rPh sb="122" eb="124">
      <t>ミコ</t>
    </rPh>
    <rPh sb="132" eb="134">
      <t>ジンコウ</t>
    </rPh>
    <rPh sb="134" eb="136">
      <t>ゲンショウ</t>
    </rPh>
    <rPh sb="137" eb="138">
      <t>スス</t>
    </rPh>
    <rPh sb="139" eb="140">
      <t>ナカ</t>
    </rPh>
    <rPh sb="141" eb="144">
      <t>シヨウリョウ</t>
    </rPh>
    <rPh sb="144" eb="146">
      <t>シュウニュウ</t>
    </rPh>
    <rPh sb="147" eb="148">
      <t>オ</t>
    </rPh>
    <rPh sb="149" eb="150">
      <t>コ</t>
    </rPh>
    <rPh sb="152" eb="154">
      <t>ミコ</t>
    </rPh>
    <rPh sb="160" eb="162">
      <t>コンゴ</t>
    </rPh>
    <rPh sb="163" eb="165">
      <t>アンテイ</t>
    </rPh>
    <rPh sb="167" eb="169">
      <t>ケイエイ</t>
    </rPh>
    <rPh sb="173" eb="175">
      <t>ゲンザイ</t>
    </rPh>
    <rPh sb="175" eb="178">
      <t>サクテイチュウ</t>
    </rPh>
    <rPh sb="189" eb="191">
      <t>ケイカク</t>
    </rPh>
    <rPh sb="192" eb="193">
      <t>モト</t>
    </rPh>
    <rPh sb="195" eb="198">
      <t>コウリツテキ</t>
    </rPh>
    <rPh sb="199" eb="201">
      <t>カイシュウ</t>
    </rPh>
    <rPh sb="202" eb="204">
      <t>コウシン</t>
    </rPh>
    <rPh sb="205" eb="207">
      <t>イジ</t>
    </rPh>
    <rPh sb="207" eb="209">
      <t>カンリ</t>
    </rPh>
    <rPh sb="209" eb="211">
      <t>ヒヨウ</t>
    </rPh>
    <rPh sb="212" eb="214">
      <t>セツゲン</t>
    </rPh>
    <rPh sb="215" eb="218">
      <t>シヨウリョウ</t>
    </rPh>
    <rPh sb="218" eb="220">
      <t>シュウニュウ</t>
    </rPh>
    <rPh sb="221" eb="223">
      <t>カクホ</t>
    </rPh>
    <rPh sb="226" eb="227">
      <t>ト</t>
    </rPh>
    <rPh sb="228" eb="229">
      <t>ク</t>
    </rPh>
    <rPh sb="233" eb="2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</si>
</sst>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rgb="FFFA7D00"/>
      <name val="ＭＳ 明朝"/>
      <family val="2"/>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rgb="FFFF8001"/>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13" applyNumberFormat="0" applyFill="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13" xfId="2" applyFont="1" applyAlignment="1">
      <alignment horizontal="left" vertical="center"/>
    </xf>
    <xf numFmtId="0" fontId="16" fillId="0" borderId="0" xfId="2"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リンク セル" xfId="2" builtinId="24"/>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44-441C-A839-81C9433B668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0B44-441C-A839-81C9433B668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64-4F61-A101-F89741EDF50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4764-4F61-A101-F89741EDF50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97.42</c:v>
                </c:pt>
                <c:pt idx="1">
                  <c:v>97.35</c:v>
                </c:pt>
                <c:pt idx="2">
                  <c:v>97.29</c:v>
                </c:pt>
                <c:pt idx="3">
                  <c:v>97.26</c:v>
                </c:pt>
                <c:pt idx="4">
                  <c:v>97.25</c:v>
                </c:pt>
              </c:numCache>
            </c:numRef>
          </c:val>
          <c:extLst>
            <c:ext xmlns:c16="http://schemas.microsoft.com/office/drawing/2014/chart" uri="{C3380CC4-5D6E-409C-BE32-E72D297353CC}">
              <c16:uniqueId val="{00000000-E07A-44DF-8A2D-04669B408AA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E07A-44DF-8A2D-04669B408AA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58.16</c:v>
                </c:pt>
                <c:pt idx="1">
                  <c:v>60.45</c:v>
                </c:pt>
                <c:pt idx="2">
                  <c:v>60.85</c:v>
                </c:pt>
                <c:pt idx="3">
                  <c:v>62.36</c:v>
                </c:pt>
                <c:pt idx="4">
                  <c:v>52.79</c:v>
                </c:pt>
              </c:numCache>
            </c:numRef>
          </c:val>
          <c:extLst>
            <c:ext xmlns:c16="http://schemas.microsoft.com/office/drawing/2014/chart" uri="{C3380CC4-5D6E-409C-BE32-E72D297353CC}">
              <c16:uniqueId val="{00000000-F52B-44A7-BABD-2EC7BE5D240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2B-44A7-BABD-2EC7BE5D240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C9-4C29-99A0-36923C6E91B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C9-4C29-99A0-36923C6E91B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03-4B0D-9885-B66FF07159D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03-4B0D-9885-B66FF07159D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94-45CC-99FF-622BB5CA92A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94-45CC-99FF-622BB5CA92A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63-4EC0-8969-23AC9312C1B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63-4EC0-8969-23AC9312C1B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1237.5</c:v>
                </c:pt>
                <c:pt idx="1">
                  <c:v>1151.82</c:v>
                </c:pt>
                <c:pt idx="2">
                  <c:v>1077.53</c:v>
                </c:pt>
                <c:pt idx="3">
                  <c:v>996.45</c:v>
                </c:pt>
                <c:pt idx="4">
                  <c:v>1038.3399999999999</c:v>
                </c:pt>
              </c:numCache>
            </c:numRef>
          </c:val>
          <c:extLst>
            <c:ext xmlns:c16="http://schemas.microsoft.com/office/drawing/2014/chart" uri="{C3380CC4-5D6E-409C-BE32-E72D297353CC}">
              <c16:uniqueId val="{00000000-08AA-4ED2-8840-F1318E55E4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08AA-4ED2-8840-F1318E55E4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96.22</c:v>
                </c:pt>
                <c:pt idx="1">
                  <c:v>96.98</c:v>
                </c:pt>
                <c:pt idx="2">
                  <c:v>82.47</c:v>
                </c:pt>
                <c:pt idx="3">
                  <c:v>72.08</c:v>
                </c:pt>
                <c:pt idx="4">
                  <c:v>67.63</c:v>
                </c:pt>
              </c:numCache>
            </c:numRef>
          </c:val>
          <c:extLst>
            <c:ext xmlns:c16="http://schemas.microsoft.com/office/drawing/2014/chart" uri="{C3380CC4-5D6E-409C-BE32-E72D297353CC}">
              <c16:uniqueId val="{00000000-4F96-4E74-86BB-EA6AA6BAA6B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4F96-4E74-86BB-EA6AA6BAA6B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211.27</c:v>
                </c:pt>
                <c:pt idx="1">
                  <c:v>209.91</c:v>
                </c:pt>
                <c:pt idx="2">
                  <c:v>247.56</c:v>
                </c:pt>
                <c:pt idx="3">
                  <c:v>283.64</c:v>
                </c:pt>
                <c:pt idx="4">
                  <c:v>274.13</c:v>
                </c:pt>
              </c:numCache>
            </c:numRef>
          </c:val>
          <c:extLst>
            <c:ext xmlns:c16="http://schemas.microsoft.com/office/drawing/2014/chart" uri="{C3380CC4-5D6E-409C-BE32-E72D297353CC}">
              <c16:uniqueId val="{00000000-2B40-4C6D-B3F5-B904F5BE75F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2B40-4C6D-B3F5-B904F5BE75F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A1" zoomScale="85" zoomScaleNormal="85" workbookViewId="0">
      <selection activeCell="BF57" sqref="BF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宮城県　塩竈市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76" t="s">
        <v>5</v>
      </c>
      <c r="AE7" s="76"/>
      <c r="AF7" s="76"/>
      <c r="AG7" s="76"/>
      <c r="AH7" s="76"/>
      <c r="AI7" s="76"/>
      <c r="AJ7" s="76"/>
      <c r="AK7" s="3"/>
      <c r="AL7" s="76" t="s">
        <v>6</v>
      </c>
      <c r="AM7" s="76"/>
      <c r="AN7" s="76"/>
      <c r="AO7" s="76"/>
      <c r="AP7" s="76"/>
      <c r="AQ7" s="76"/>
      <c r="AR7" s="76"/>
      <c r="AS7" s="76"/>
      <c r="AT7" s="76" t="s">
        <v>7</v>
      </c>
      <c r="AU7" s="76"/>
      <c r="AV7" s="76"/>
      <c r="AW7" s="76"/>
      <c r="AX7" s="76"/>
      <c r="AY7" s="76"/>
      <c r="AZ7" s="76"/>
      <c r="BA7" s="76"/>
      <c r="BB7" s="76" t="s">
        <v>8</v>
      </c>
      <c r="BC7" s="76"/>
      <c r="BD7" s="76"/>
      <c r="BE7" s="76"/>
      <c r="BF7" s="76"/>
      <c r="BG7" s="76"/>
      <c r="BH7" s="76"/>
      <c r="BI7" s="76"/>
      <c r="BJ7" s="3"/>
      <c r="BK7" s="3"/>
      <c r="BL7" s="4" t="s">
        <v>9</v>
      </c>
      <c r="BM7" s="5"/>
      <c r="BN7" s="5"/>
      <c r="BO7" s="5"/>
      <c r="BP7" s="5"/>
      <c r="BQ7" s="5"/>
      <c r="BR7" s="5"/>
      <c r="BS7" s="5"/>
      <c r="BT7" s="5"/>
      <c r="BU7" s="5"/>
      <c r="BV7" s="5"/>
      <c r="BW7" s="5"/>
      <c r="BX7" s="5"/>
      <c r="BY7" s="6"/>
    </row>
    <row r="8" spans="1:78" ht="18.75" customHeight="1" x14ac:dyDescent="0.15">
      <c r="A8" s="2"/>
      <c r="B8" s="83" t="str">
        <f>データ!I6</f>
        <v>法非適用</v>
      </c>
      <c r="C8" s="83"/>
      <c r="D8" s="83"/>
      <c r="E8" s="83"/>
      <c r="F8" s="83"/>
      <c r="G8" s="83"/>
      <c r="H8" s="83"/>
      <c r="I8" s="83" t="str">
        <f>データ!J6</f>
        <v>下水道事業</v>
      </c>
      <c r="J8" s="83"/>
      <c r="K8" s="83"/>
      <c r="L8" s="83"/>
      <c r="M8" s="83"/>
      <c r="N8" s="83"/>
      <c r="O8" s="83"/>
      <c r="P8" s="83" t="str">
        <f>データ!K6</f>
        <v>公共下水道</v>
      </c>
      <c r="Q8" s="83"/>
      <c r="R8" s="83"/>
      <c r="S8" s="83"/>
      <c r="T8" s="83"/>
      <c r="U8" s="83"/>
      <c r="V8" s="83"/>
      <c r="W8" s="83" t="str">
        <f>データ!L6</f>
        <v>Bd1</v>
      </c>
      <c r="X8" s="83"/>
      <c r="Y8" s="83"/>
      <c r="Z8" s="83"/>
      <c r="AA8" s="83"/>
      <c r="AB8" s="83"/>
      <c r="AC8" s="83"/>
      <c r="AD8" s="84" t="str">
        <f>データ!$M$6</f>
        <v>非設置</v>
      </c>
      <c r="AE8" s="84"/>
      <c r="AF8" s="84"/>
      <c r="AG8" s="84"/>
      <c r="AH8" s="84"/>
      <c r="AI8" s="84"/>
      <c r="AJ8" s="84"/>
      <c r="AK8" s="3"/>
      <c r="AL8" s="80">
        <f>データ!S6</f>
        <v>53975</v>
      </c>
      <c r="AM8" s="80"/>
      <c r="AN8" s="80"/>
      <c r="AO8" s="80"/>
      <c r="AP8" s="80"/>
      <c r="AQ8" s="80"/>
      <c r="AR8" s="80"/>
      <c r="AS8" s="80"/>
      <c r="AT8" s="79">
        <f>データ!T6</f>
        <v>17.37</v>
      </c>
      <c r="AU8" s="79"/>
      <c r="AV8" s="79"/>
      <c r="AW8" s="79"/>
      <c r="AX8" s="79"/>
      <c r="AY8" s="79"/>
      <c r="AZ8" s="79"/>
      <c r="BA8" s="79"/>
      <c r="BB8" s="79">
        <f>データ!U6</f>
        <v>3107.37</v>
      </c>
      <c r="BC8" s="79"/>
      <c r="BD8" s="79"/>
      <c r="BE8" s="79"/>
      <c r="BF8" s="79"/>
      <c r="BG8" s="79"/>
      <c r="BH8" s="79"/>
      <c r="BI8" s="79"/>
      <c r="BJ8" s="3"/>
      <c r="BK8" s="3"/>
      <c r="BL8" s="81" t="s">
        <v>10</v>
      </c>
      <c r="BM8" s="82"/>
      <c r="BN8" s="7" t="s">
        <v>11</v>
      </c>
      <c r="BO8" s="8"/>
      <c r="BP8" s="8"/>
      <c r="BQ8" s="8"/>
      <c r="BR8" s="8"/>
      <c r="BS8" s="8"/>
      <c r="BT8" s="8"/>
      <c r="BU8" s="8"/>
      <c r="BV8" s="8"/>
      <c r="BW8" s="8"/>
      <c r="BX8" s="8"/>
      <c r="BY8" s="9"/>
    </row>
    <row r="9" spans="1:78" ht="18.75" customHeight="1" x14ac:dyDescent="0.15">
      <c r="A9" s="2"/>
      <c r="B9" s="76" t="s">
        <v>12</v>
      </c>
      <c r="C9" s="76"/>
      <c r="D9" s="76"/>
      <c r="E9" s="76"/>
      <c r="F9" s="76"/>
      <c r="G9" s="76"/>
      <c r="H9" s="76"/>
      <c r="I9" s="76" t="s">
        <v>13</v>
      </c>
      <c r="J9" s="76"/>
      <c r="K9" s="76"/>
      <c r="L9" s="76"/>
      <c r="M9" s="76"/>
      <c r="N9" s="76"/>
      <c r="O9" s="76"/>
      <c r="P9" s="76" t="s">
        <v>14</v>
      </c>
      <c r="Q9" s="76"/>
      <c r="R9" s="76"/>
      <c r="S9" s="76"/>
      <c r="T9" s="76"/>
      <c r="U9" s="76"/>
      <c r="V9" s="76"/>
      <c r="W9" s="76" t="s">
        <v>15</v>
      </c>
      <c r="X9" s="76"/>
      <c r="Y9" s="76"/>
      <c r="Z9" s="76"/>
      <c r="AA9" s="76"/>
      <c r="AB9" s="76"/>
      <c r="AC9" s="76"/>
      <c r="AD9" s="76" t="s">
        <v>16</v>
      </c>
      <c r="AE9" s="76"/>
      <c r="AF9" s="76"/>
      <c r="AG9" s="76"/>
      <c r="AH9" s="76"/>
      <c r="AI9" s="76"/>
      <c r="AJ9" s="76"/>
      <c r="AK9" s="3"/>
      <c r="AL9" s="76" t="s">
        <v>17</v>
      </c>
      <c r="AM9" s="76"/>
      <c r="AN9" s="76"/>
      <c r="AO9" s="76"/>
      <c r="AP9" s="76"/>
      <c r="AQ9" s="76"/>
      <c r="AR9" s="76"/>
      <c r="AS9" s="76"/>
      <c r="AT9" s="76" t="s">
        <v>18</v>
      </c>
      <c r="AU9" s="76"/>
      <c r="AV9" s="76"/>
      <c r="AW9" s="76"/>
      <c r="AX9" s="76"/>
      <c r="AY9" s="76"/>
      <c r="AZ9" s="76"/>
      <c r="BA9" s="76"/>
      <c r="BB9" s="76" t="s">
        <v>19</v>
      </c>
      <c r="BC9" s="76"/>
      <c r="BD9" s="76"/>
      <c r="BE9" s="76"/>
      <c r="BF9" s="76"/>
      <c r="BG9" s="76"/>
      <c r="BH9" s="76"/>
      <c r="BI9" s="76"/>
      <c r="BJ9" s="3"/>
      <c r="BK9" s="3"/>
      <c r="BL9" s="77" t="s">
        <v>20</v>
      </c>
      <c r="BM9" s="78"/>
      <c r="BN9" s="10" t="s">
        <v>21</v>
      </c>
      <c r="BO9" s="11"/>
      <c r="BP9" s="11"/>
      <c r="BQ9" s="11"/>
      <c r="BR9" s="11"/>
      <c r="BS9" s="11"/>
      <c r="BT9" s="11"/>
      <c r="BU9" s="11"/>
      <c r="BV9" s="11"/>
      <c r="BW9" s="11"/>
      <c r="BX9" s="11"/>
      <c r="BY9" s="12"/>
    </row>
    <row r="10" spans="1:78" ht="18.75" customHeight="1" x14ac:dyDescent="0.15">
      <c r="A10" s="2"/>
      <c r="B10" s="79" t="str">
        <f>データ!N6</f>
        <v>-</v>
      </c>
      <c r="C10" s="79"/>
      <c r="D10" s="79"/>
      <c r="E10" s="79"/>
      <c r="F10" s="79"/>
      <c r="G10" s="79"/>
      <c r="H10" s="79"/>
      <c r="I10" s="79" t="str">
        <f>データ!O6</f>
        <v>該当数値なし</v>
      </c>
      <c r="J10" s="79"/>
      <c r="K10" s="79"/>
      <c r="L10" s="79"/>
      <c r="M10" s="79"/>
      <c r="N10" s="79"/>
      <c r="O10" s="79"/>
      <c r="P10" s="79">
        <f>データ!P6</f>
        <v>99.33</v>
      </c>
      <c r="Q10" s="79"/>
      <c r="R10" s="79"/>
      <c r="S10" s="79"/>
      <c r="T10" s="79"/>
      <c r="U10" s="79"/>
      <c r="V10" s="79"/>
      <c r="W10" s="79">
        <f>データ!Q6</f>
        <v>79.37</v>
      </c>
      <c r="X10" s="79"/>
      <c r="Y10" s="79"/>
      <c r="Z10" s="79"/>
      <c r="AA10" s="79"/>
      <c r="AB10" s="79"/>
      <c r="AC10" s="79"/>
      <c r="AD10" s="80">
        <f>データ!R6</f>
        <v>3905</v>
      </c>
      <c r="AE10" s="80"/>
      <c r="AF10" s="80"/>
      <c r="AG10" s="80"/>
      <c r="AH10" s="80"/>
      <c r="AI10" s="80"/>
      <c r="AJ10" s="80"/>
      <c r="AK10" s="2"/>
      <c r="AL10" s="80">
        <f>データ!V6</f>
        <v>53434</v>
      </c>
      <c r="AM10" s="80"/>
      <c r="AN10" s="80"/>
      <c r="AO10" s="80"/>
      <c r="AP10" s="80"/>
      <c r="AQ10" s="80"/>
      <c r="AR10" s="80"/>
      <c r="AS10" s="80"/>
      <c r="AT10" s="79">
        <f>データ!W6</f>
        <v>11.61</v>
      </c>
      <c r="AU10" s="79"/>
      <c r="AV10" s="79"/>
      <c r="AW10" s="79"/>
      <c r="AX10" s="79"/>
      <c r="AY10" s="79"/>
      <c r="AZ10" s="79"/>
      <c r="BA10" s="79"/>
      <c r="BB10" s="79">
        <f>データ!X6</f>
        <v>4602.41</v>
      </c>
      <c r="BC10" s="79"/>
      <c r="BD10" s="79"/>
      <c r="BE10" s="79"/>
      <c r="BF10" s="79"/>
      <c r="BG10" s="79"/>
      <c r="BH10" s="79"/>
      <c r="BI10" s="79"/>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9" t="s">
        <v>24</v>
      </c>
      <c r="BM11" s="69"/>
      <c r="BN11" s="69"/>
      <c r="BO11" s="69"/>
      <c r="BP11" s="69"/>
      <c r="BQ11" s="69"/>
      <c r="BR11" s="69"/>
      <c r="BS11" s="69"/>
      <c r="BT11" s="69"/>
      <c r="BU11" s="69"/>
      <c r="BV11" s="69"/>
      <c r="BW11" s="69"/>
      <c r="BX11" s="69"/>
      <c r="BY11" s="69"/>
      <c r="BZ11" s="6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9"/>
      <c r="BM12" s="69"/>
      <c r="BN12" s="69"/>
      <c r="BO12" s="69"/>
      <c r="BP12" s="69"/>
      <c r="BQ12" s="69"/>
      <c r="BR12" s="69"/>
      <c r="BS12" s="69"/>
      <c r="BT12" s="69"/>
      <c r="BU12" s="69"/>
      <c r="BV12" s="69"/>
      <c r="BW12" s="69"/>
      <c r="BX12" s="69"/>
      <c r="BY12" s="69"/>
      <c r="BZ12" s="6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0"/>
      <c r="BM13" s="70"/>
      <c r="BN13" s="70"/>
      <c r="BO13" s="70"/>
      <c r="BP13" s="70"/>
      <c r="BQ13" s="70"/>
      <c r="BR13" s="70"/>
      <c r="BS13" s="70"/>
      <c r="BT13" s="70"/>
      <c r="BU13" s="70"/>
      <c r="BV13" s="70"/>
      <c r="BW13" s="70"/>
      <c r="BX13" s="70"/>
      <c r="BY13" s="70"/>
      <c r="BZ13" s="70"/>
    </row>
    <row r="14" spans="1:78" ht="13.5" customHeight="1" x14ac:dyDescent="0.15">
      <c r="A14" s="2"/>
      <c r="B14" s="71" t="s">
        <v>25</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3"/>
      <c r="BK14" s="2"/>
      <c r="BL14" s="55" t="s">
        <v>26</v>
      </c>
      <c r="BM14" s="56"/>
      <c r="BN14" s="56"/>
      <c r="BO14" s="56"/>
      <c r="BP14" s="56"/>
      <c r="BQ14" s="56"/>
      <c r="BR14" s="56"/>
      <c r="BS14" s="56"/>
      <c r="BT14" s="56"/>
      <c r="BU14" s="56"/>
      <c r="BV14" s="56"/>
      <c r="BW14" s="56"/>
      <c r="BX14" s="56"/>
      <c r="BY14" s="56"/>
      <c r="BZ14" s="57"/>
    </row>
    <row r="15" spans="1:78" ht="13.5" customHeight="1" x14ac:dyDescent="0.15">
      <c r="A15" s="2"/>
      <c r="B15" s="52"/>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thickBo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27</v>
      </c>
      <c r="BM45" s="74"/>
      <c r="BN45" s="74"/>
      <c r="BO45" s="74"/>
      <c r="BP45" s="74"/>
      <c r="BQ45" s="74"/>
      <c r="BR45" s="74"/>
      <c r="BS45" s="74"/>
      <c r="BT45" s="74"/>
      <c r="BU45" s="74"/>
      <c r="BV45" s="74"/>
      <c r="BW45" s="74"/>
      <c r="BX45" s="74"/>
      <c r="BY45" s="74"/>
      <c r="BZ45" s="74"/>
    </row>
    <row r="46" spans="1:78" ht="13.5" customHeight="1" thickTop="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5"/>
      <c r="BN46" s="75"/>
      <c r="BO46" s="75"/>
      <c r="BP46" s="75"/>
      <c r="BQ46" s="75"/>
      <c r="BR46" s="75"/>
      <c r="BS46" s="75"/>
      <c r="BT46" s="75"/>
      <c r="BU46" s="75"/>
      <c r="BV46" s="75"/>
      <c r="BW46" s="75"/>
      <c r="BX46" s="75"/>
      <c r="BY46" s="75"/>
      <c r="BZ46" s="7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6"/>
      <c r="BM59" s="47"/>
      <c r="BN59" s="47"/>
      <c r="BO59" s="47"/>
      <c r="BP59" s="47"/>
      <c r="BQ59" s="47"/>
      <c r="BR59" s="47"/>
      <c r="BS59" s="47"/>
      <c r="BT59" s="47"/>
      <c r="BU59" s="47"/>
      <c r="BV59" s="47"/>
      <c r="BW59" s="47"/>
      <c r="BX59" s="47"/>
      <c r="BY59" s="47"/>
      <c r="BZ59" s="48"/>
    </row>
    <row r="60" spans="1:78" ht="13.5" customHeight="1" x14ac:dyDescent="0.15">
      <c r="A60" s="2"/>
      <c r="B60" s="52" t="s">
        <v>28</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4"/>
      <c r="BK60" s="2"/>
      <c r="BL60" s="46"/>
      <c r="BM60" s="47"/>
      <c r="BN60" s="47"/>
      <c r="BO60" s="47"/>
      <c r="BP60" s="47"/>
      <c r="BQ60" s="47"/>
      <c r="BR60" s="47"/>
      <c r="BS60" s="47"/>
      <c r="BT60" s="47"/>
      <c r="BU60" s="47"/>
      <c r="BV60" s="47"/>
      <c r="BW60" s="47"/>
      <c r="BX60" s="47"/>
      <c r="BY60" s="47"/>
      <c r="BZ60" s="48"/>
    </row>
    <row r="61" spans="1:78" ht="13.5" customHeight="1" x14ac:dyDescent="0.15">
      <c r="A61" s="2"/>
      <c r="B61" s="52"/>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4"/>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29</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120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45</v>
      </c>
      <c r="O86" s="26" t="str">
        <f>データ!EO6</f>
        <v>【0.22】</v>
      </c>
    </row>
  </sheetData>
  <sheetProtection algorithmName="SHA-512" hashValue="08Z4QzqRUvyrmPAgnN0qoljqq4dr0CFsG9tsiiPOj5nzZAznrEsF5NI+kF/JVTkSFBodHNO/5p3Au+jKjasRJg==" saltValue="FHsLl+eE56935iqVcNAf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8" t="s">
        <v>55</v>
      </c>
      <c r="I3" s="89"/>
      <c r="J3" s="89"/>
      <c r="K3" s="89"/>
      <c r="L3" s="89"/>
      <c r="M3" s="89"/>
      <c r="N3" s="89"/>
      <c r="O3" s="89"/>
      <c r="P3" s="89"/>
      <c r="Q3" s="89"/>
      <c r="R3" s="89"/>
      <c r="S3" s="89"/>
      <c r="T3" s="89"/>
      <c r="U3" s="89"/>
      <c r="V3" s="89"/>
      <c r="W3" s="89"/>
      <c r="X3" s="90"/>
      <c r="Y3" s="94" t="s">
        <v>56</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57</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58</v>
      </c>
      <c r="B4" s="30"/>
      <c r="C4" s="30"/>
      <c r="D4" s="30"/>
      <c r="E4" s="30"/>
      <c r="F4" s="30"/>
      <c r="G4" s="30"/>
      <c r="H4" s="91"/>
      <c r="I4" s="92"/>
      <c r="J4" s="92"/>
      <c r="K4" s="92"/>
      <c r="L4" s="92"/>
      <c r="M4" s="92"/>
      <c r="N4" s="92"/>
      <c r="O4" s="92"/>
      <c r="P4" s="92"/>
      <c r="Q4" s="92"/>
      <c r="R4" s="92"/>
      <c r="S4" s="92"/>
      <c r="T4" s="92"/>
      <c r="U4" s="92"/>
      <c r="V4" s="92"/>
      <c r="W4" s="92"/>
      <c r="X4" s="93"/>
      <c r="Y4" s="87" t="s">
        <v>59</v>
      </c>
      <c r="Z4" s="87"/>
      <c r="AA4" s="87"/>
      <c r="AB4" s="87"/>
      <c r="AC4" s="87"/>
      <c r="AD4" s="87"/>
      <c r="AE4" s="87"/>
      <c r="AF4" s="87"/>
      <c r="AG4" s="87"/>
      <c r="AH4" s="87"/>
      <c r="AI4" s="87"/>
      <c r="AJ4" s="87" t="s">
        <v>60</v>
      </c>
      <c r="AK4" s="87"/>
      <c r="AL4" s="87"/>
      <c r="AM4" s="87"/>
      <c r="AN4" s="87"/>
      <c r="AO4" s="87"/>
      <c r="AP4" s="87"/>
      <c r="AQ4" s="87"/>
      <c r="AR4" s="87"/>
      <c r="AS4" s="87"/>
      <c r="AT4" s="87"/>
      <c r="AU4" s="87" t="s">
        <v>61</v>
      </c>
      <c r="AV4" s="87"/>
      <c r="AW4" s="87"/>
      <c r="AX4" s="87"/>
      <c r="AY4" s="87"/>
      <c r="AZ4" s="87"/>
      <c r="BA4" s="87"/>
      <c r="BB4" s="87"/>
      <c r="BC4" s="87"/>
      <c r="BD4" s="87"/>
      <c r="BE4" s="87"/>
      <c r="BF4" s="87" t="s">
        <v>62</v>
      </c>
      <c r="BG4" s="87"/>
      <c r="BH4" s="87"/>
      <c r="BI4" s="87"/>
      <c r="BJ4" s="87"/>
      <c r="BK4" s="87"/>
      <c r="BL4" s="87"/>
      <c r="BM4" s="87"/>
      <c r="BN4" s="87"/>
      <c r="BO4" s="87"/>
      <c r="BP4" s="87"/>
      <c r="BQ4" s="87" t="s">
        <v>63</v>
      </c>
      <c r="BR4" s="87"/>
      <c r="BS4" s="87"/>
      <c r="BT4" s="87"/>
      <c r="BU4" s="87"/>
      <c r="BV4" s="87"/>
      <c r="BW4" s="87"/>
      <c r="BX4" s="87"/>
      <c r="BY4" s="87"/>
      <c r="BZ4" s="87"/>
      <c r="CA4" s="87"/>
      <c r="CB4" s="87" t="s">
        <v>64</v>
      </c>
      <c r="CC4" s="87"/>
      <c r="CD4" s="87"/>
      <c r="CE4" s="87"/>
      <c r="CF4" s="87"/>
      <c r="CG4" s="87"/>
      <c r="CH4" s="87"/>
      <c r="CI4" s="87"/>
      <c r="CJ4" s="87"/>
      <c r="CK4" s="87"/>
      <c r="CL4" s="87"/>
      <c r="CM4" s="87" t="s">
        <v>65</v>
      </c>
      <c r="CN4" s="87"/>
      <c r="CO4" s="87"/>
      <c r="CP4" s="87"/>
      <c r="CQ4" s="87"/>
      <c r="CR4" s="87"/>
      <c r="CS4" s="87"/>
      <c r="CT4" s="87"/>
      <c r="CU4" s="87"/>
      <c r="CV4" s="87"/>
      <c r="CW4" s="87"/>
      <c r="CX4" s="87" t="s">
        <v>66</v>
      </c>
      <c r="CY4" s="87"/>
      <c r="CZ4" s="87"/>
      <c r="DA4" s="87"/>
      <c r="DB4" s="87"/>
      <c r="DC4" s="87"/>
      <c r="DD4" s="87"/>
      <c r="DE4" s="87"/>
      <c r="DF4" s="87"/>
      <c r="DG4" s="87"/>
      <c r="DH4" s="87"/>
      <c r="DI4" s="87" t="s">
        <v>67</v>
      </c>
      <c r="DJ4" s="87"/>
      <c r="DK4" s="87"/>
      <c r="DL4" s="87"/>
      <c r="DM4" s="87"/>
      <c r="DN4" s="87"/>
      <c r="DO4" s="87"/>
      <c r="DP4" s="87"/>
      <c r="DQ4" s="87"/>
      <c r="DR4" s="87"/>
      <c r="DS4" s="87"/>
      <c r="DT4" s="87" t="s">
        <v>68</v>
      </c>
      <c r="DU4" s="87"/>
      <c r="DV4" s="87"/>
      <c r="DW4" s="87"/>
      <c r="DX4" s="87"/>
      <c r="DY4" s="87"/>
      <c r="DZ4" s="87"/>
      <c r="EA4" s="87"/>
      <c r="EB4" s="87"/>
      <c r="EC4" s="87"/>
      <c r="ED4" s="87"/>
      <c r="EE4" s="87" t="s">
        <v>69</v>
      </c>
      <c r="EF4" s="87"/>
      <c r="EG4" s="87"/>
      <c r="EH4" s="87"/>
      <c r="EI4" s="87"/>
      <c r="EJ4" s="87"/>
      <c r="EK4" s="87"/>
      <c r="EL4" s="87"/>
      <c r="EM4" s="87"/>
      <c r="EN4" s="87"/>
      <c r="EO4" s="87"/>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42030</v>
      </c>
      <c r="D6" s="33">
        <f t="shared" si="3"/>
        <v>47</v>
      </c>
      <c r="E6" s="33">
        <f t="shared" si="3"/>
        <v>17</v>
      </c>
      <c r="F6" s="33">
        <f t="shared" si="3"/>
        <v>1</v>
      </c>
      <c r="G6" s="33">
        <f t="shared" si="3"/>
        <v>0</v>
      </c>
      <c r="H6" s="33" t="str">
        <f t="shared" si="3"/>
        <v>宮城県　塩竈市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99.33</v>
      </c>
      <c r="Q6" s="34">
        <f t="shared" si="3"/>
        <v>79.37</v>
      </c>
      <c r="R6" s="34">
        <f t="shared" si="3"/>
        <v>3905</v>
      </c>
      <c r="S6" s="34">
        <f t="shared" si="3"/>
        <v>53975</v>
      </c>
      <c r="T6" s="34">
        <f t="shared" si="3"/>
        <v>17.37</v>
      </c>
      <c r="U6" s="34">
        <f t="shared" si="3"/>
        <v>3107.37</v>
      </c>
      <c r="V6" s="34">
        <f t="shared" si="3"/>
        <v>53434</v>
      </c>
      <c r="W6" s="34">
        <f t="shared" si="3"/>
        <v>11.61</v>
      </c>
      <c r="X6" s="34">
        <f t="shared" si="3"/>
        <v>4602.41</v>
      </c>
      <c r="Y6" s="35">
        <f>IF(Y7="",NA(),Y7)</f>
        <v>58.16</v>
      </c>
      <c r="Z6" s="35">
        <f t="shared" ref="Z6:AH6" si="4">IF(Z7="",NA(),Z7)</f>
        <v>60.45</v>
      </c>
      <c r="AA6" s="35">
        <f t="shared" si="4"/>
        <v>60.85</v>
      </c>
      <c r="AB6" s="35">
        <f t="shared" si="4"/>
        <v>62.36</v>
      </c>
      <c r="AC6" s="35">
        <f t="shared" si="4"/>
        <v>52.79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1237.5</v>
      </c>
      <c r="BG6" s="35">
        <f t="shared" ref="BG6:BO6" si="7">IF(BG7="",NA(),BG7)</f>
        <v>1151.82</v>
      </c>
      <c r="BH6" s="35">
        <f t="shared" si="7"/>
        <v>1077.53</v>
      </c>
      <c r="BI6" s="35">
        <f t="shared" si="7"/>
        <v>996.45</v>
      </c>
      <c r="BJ6" s="35">
        <f t="shared" si="7"/>
        <v>1038.3399999999999</v>
      </c>
      <c r="BK6" s="35">
        <f t="shared" si="7"/>
        <v>848.31</v>
      </c>
      <c r="BL6" s="35">
        <f t="shared" si="7"/>
        <v>774.99</v>
      </c>
      <c r="BM6" s="35">
        <f t="shared" si="7"/>
        <v>799.41</v>
      </c>
      <c r="BN6" s="35">
        <f t="shared" si="7"/>
        <v>820.36</v>
      </c>
      <c r="BO6" s="35">
        <f t="shared" si="7"/>
        <v>847.44</v>
      </c>
      <c r="BP6" s="34" t="str">
        <f>IF(BP7="","",IF(BP7="-","【-】","【"&amp;SUBSTITUTE(TEXT(BP7,"#,##0.00"),"-","△")&amp;"】"))</f>
        <v>【682.51】</v>
      </c>
      <c r="BQ6" s="35">
        <f>IF(BQ7="",NA(),BQ7)</f>
        <v>96.22</v>
      </c>
      <c r="BR6" s="35">
        <f t="shared" ref="BR6:BZ6" si="8">IF(BR7="",NA(),BR7)</f>
        <v>96.98</v>
      </c>
      <c r="BS6" s="35">
        <f t="shared" si="8"/>
        <v>82.47</v>
      </c>
      <c r="BT6" s="35">
        <f t="shared" si="8"/>
        <v>72.08</v>
      </c>
      <c r="BU6" s="35">
        <f t="shared" si="8"/>
        <v>67.63</v>
      </c>
      <c r="BV6" s="35">
        <f t="shared" si="8"/>
        <v>94.38</v>
      </c>
      <c r="BW6" s="35">
        <f t="shared" si="8"/>
        <v>96.57</v>
      </c>
      <c r="BX6" s="35">
        <f t="shared" si="8"/>
        <v>96.54</v>
      </c>
      <c r="BY6" s="35">
        <f t="shared" si="8"/>
        <v>95.4</v>
      </c>
      <c r="BZ6" s="35">
        <f t="shared" si="8"/>
        <v>94.69</v>
      </c>
      <c r="CA6" s="34" t="str">
        <f>IF(CA7="","",IF(CA7="-","【-】","【"&amp;SUBSTITUTE(TEXT(CA7,"#,##0.00"),"-","△")&amp;"】"))</f>
        <v>【100.34】</v>
      </c>
      <c r="CB6" s="35">
        <f>IF(CB7="",NA(),CB7)</f>
        <v>211.27</v>
      </c>
      <c r="CC6" s="35">
        <f t="shared" ref="CC6:CK6" si="9">IF(CC7="",NA(),CC7)</f>
        <v>209.91</v>
      </c>
      <c r="CD6" s="35">
        <f t="shared" si="9"/>
        <v>247.56</v>
      </c>
      <c r="CE6" s="35">
        <f t="shared" si="9"/>
        <v>283.64</v>
      </c>
      <c r="CF6" s="35">
        <f t="shared" si="9"/>
        <v>274.13</v>
      </c>
      <c r="CG6" s="35">
        <f t="shared" si="9"/>
        <v>165.45</v>
      </c>
      <c r="CH6" s="35">
        <f t="shared" si="9"/>
        <v>161.54</v>
      </c>
      <c r="CI6" s="35">
        <f t="shared" si="9"/>
        <v>162.81</v>
      </c>
      <c r="CJ6" s="35">
        <f t="shared" si="9"/>
        <v>163.19999999999999</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97.42</v>
      </c>
      <c r="CY6" s="35">
        <f t="shared" ref="CY6:DG6" si="11">IF(CY7="",NA(),CY7)</f>
        <v>97.35</v>
      </c>
      <c r="CZ6" s="35">
        <f t="shared" si="11"/>
        <v>97.29</v>
      </c>
      <c r="DA6" s="35">
        <f t="shared" si="11"/>
        <v>97.26</v>
      </c>
      <c r="DB6" s="35">
        <f t="shared" si="11"/>
        <v>97.25</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42030</v>
      </c>
      <c r="D7" s="37">
        <v>47</v>
      </c>
      <c r="E7" s="37">
        <v>17</v>
      </c>
      <c r="F7" s="37">
        <v>1</v>
      </c>
      <c r="G7" s="37">
        <v>0</v>
      </c>
      <c r="H7" s="37" t="s">
        <v>99</v>
      </c>
      <c r="I7" s="37" t="s">
        <v>100</v>
      </c>
      <c r="J7" s="37" t="s">
        <v>101</v>
      </c>
      <c r="K7" s="37" t="s">
        <v>102</v>
      </c>
      <c r="L7" s="37" t="s">
        <v>103</v>
      </c>
      <c r="M7" s="37" t="s">
        <v>104</v>
      </c>
      <c r="N7" s="38" t="s">
        <v>105</v>
      </c>
      <c r="O7" s="38" t="s">
        <v>106</v>
      </c>
      <c r="P7" s="38">
        <v>99.33</v>
      </c>
      <c r="Q7" s="38">
        <v>79.37</v>
      </c>
      <c r="R7" s="38">
        <v>3905</v>
      </c>
      <c r="S7" s="38">
        <v>53975</v>
      </c>
      <c r="T7" s="38">
        <v>17.37</v>
      </c>
      <c r="U7" s="38">
        <v>3107.37</v>
      </c>
      <c r="V7" s="38">
        <v>53434</v>
      </c>
      <c r="W7" s="38">
        <v>11.61</v>
      </c>
      <c r="X7" s="38">
        <v>4602.41</v>
      </c>
      <c r="Y7" s="38">
        <v>58.16</v>
      </c>
      <c r="Z7" s="38">
        <v>60.45</v>
      </c>
      <c r="AA7" s="38">
        <v>60.85</v>
      </c>
      <c r="AB7" s="38">
        <v>62.36</v>
      </c>
      <c r="AC7" s="38">
        <v>52.79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1237.5</v>
      </c>
      <c r="BG7" s="38">
        <v>1151.82</v>
      </c>
      <c r="BH7" s="38">
        <v>1077.53</v>
      </c>
      <c r="BI7" s="38">
        <v>996.45</v>
      </c>
      <c r="BJ7" s="38">
        <v>1038.3399999999999</v>
      </c>
      <c r="BK7" s="38">
        <v>848.31</v>
      </c>
      <c r="BL7" s="38">
        <v>774.99</v>
      </c>
      <c r="BM7" s="38">
        <v>799.41</v>
      </c>
      <c r="BN7" s="38">
        <v>820.36</v>
      </c>
      <c r="BO7" s="38">
        <v>847.44</v>
      </c>
      <c r="BP7" s="38">
        <v>682.51</v>
      </c>
      <c r="BQ7" s="38">
        <v>96.22</v>
      </c>
      <c r="BR7" s="38">
        <v>96.98</v>
      </c>
      <c r="BS7" s="38">
        <v>82.47</v>
      </c>
      <c r="BT7" s="38">
        <v>72.08</v>
      </c>
      <c r="BU7" s="38">
        <v>67.63</v>
      </c>
      <c r="BV7" s="38">
        <v>94.38</v>
      </c>
      <c r="BW7" s="38">
        <v>96.57</v>
      </c>
      <c r="BX7" s="38">
        <v>96.54</v>
      </c>
      <c r="BY7" s="38">
        <v>95.4</v>
      </c>
      <c r="BZ7" s="38">
        <v>94.69</v>
      </c>
      <c r="CA7" s="38">
        <v>100.34</v>
      </c>
      <c r="CB7" s="38">
        <v>211.27</v>
      </c>
      <c r="CC7" s="38">
        <v>209.91</v>
      </c>
      <c r="CD7" s="38">
        <v>247.56</v>
      </c>
      <c r="CE7" s="38">
        <v>283.64</v>
      </c>
      <c r="CF7" s="38">
        <v>274.13</v>
      </c>
      <c r="CG7" s="38">
        <v>165.45</v>
      </c>
      <c r="CH7" s="38">
        <v>161.54</v>
      </c>
      <c r="CI7" s="38">
        <v>162.81</v>
      </c>
      <c r="CJ7" s="38">
        <v>163.19999999999999</v>
      </c>
      <c r="CK7" s="38">
        <v>159.78</v>
      </c>
      <c r="CL7" s="38">
        <v>136.15</v>
      </c>
      <c r="CM7" s="38" t="s">
        <v>105</v>
      </c>
      <c r="CN7" s="38" t="s">
        <v>105</v>
      </c>
      <c r="CO7" s="38" t="s">
        <v>105</v>
      </c>
      <c r="CP7" s="38" t="s">
        <v>105</v>
      </c>
      <c r="CQ7" s="38" t="s">
        <v>105</v>
      </c>
      <c r="CR7" s="38">
        <v>65.62</v>
      </c>
      <c r="CS7" s="38">
        <v>64.67</v>
      </c>
      <c r="CT7" s="38">
        <v>64.959999999999994</v>
      </c>
      <c r="CU7" s="38">
        <v>65.040000000000006</v>
      </c>
      <c r="CV7" s="38">
        <v>68.31</v>
      </c>
      <c r="CW7" s="38">
        <v>59.64</v>
      </c>
      <c r="CX7" s="38">
        <v>97.42</v>
      </c>
      <c r="CY7" s="38">
        <v>97.35</v>
      </c>
      <c r="CZ7" s="38">
        <v>97.29</v>
      </c>
      <c r="DA7" s="38">
        <v>97.26</v>
      </c>
      <c r="DB7" s="38">
        <v>97.25</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千田　孝徳</cp:lastModifiedBy>
  <cp:lastPrinted>2021-01-26T06:02:08Z</cp:lastPrinted>
  <dcterms:created xsi:type="dcterms:W3CDTF">2020-12-04T02:42:30Z</dcterms:created>
  <dcterms:modified xsi:type="dcterms:W3CDTF">2021-01-29T05:48:42Z</dcterms:modified>
  <cp:category/>
</cp:coreProperties>
</file>