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2\34_【宮城県市町村課　R3　129（金）〆切】公営企業に係る「経営比較分析表」の分析等について（依頼）\02_回答\"/>
    </mc:Choice>
  </mc:AlternateContent>
  <workbookProtection workbookAlgorithmName="SHA-512" workbookHashValue="zTlOA87rP/HzJyTRUeoqRFEerKaCP3WpfOKY42PoJVnYTZSrABzK/W7X1XrRFKzxkZwjHhiYLpigb0/b975HvQ==" workbookSaltValue="+70o3LiY2ITpnpO1Drn/Zg==" workbookSpinCount="100000" lockStructure="1"/>
  <bookViews>
    <workbookView xWindow="0" yWindow="0" windowWidth="1887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<sst xmlns="http://schemas.openxmlformats.org/spreadsheetml/2006/main" count="236" uniqueCount="119">
  <si>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</si>
  <si>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</si>
  <si>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</si>
  <si>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</si>
  <si>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</si>
  <si>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</si>
  <si>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</si>
  <si>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</si>
  <si>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</si>
  <si>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</si>
  <si>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</si>
  <si>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</si>
  <si>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</si>
  <si>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</si>
  <si>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</si>
  <si>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</si>
  <si>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</si>
  <si>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</si>
  <si>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</si>
  <si>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</si>
  <si>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</si>
  <si>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</si>
  <si>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</si>
  <si>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</si>
  <si>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</si>
  <si>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</si>
  <si>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</si>
  <si>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</si>
  <si>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</si>
  <si>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</si>
  <si>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</si>
  <si>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</si>
  <si>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</si>
  <si>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</si>
  <si>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</si>
  <si>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</si>
  <si>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</si>
  <si>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</si>
  <si>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</si>
  <si>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</si>
  <si>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</si>
  <si>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</si>
  <si>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</si>
  <si>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</si>
  <si>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</si>
  <si>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</si>
  <si>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</si>
  <si>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</si>
  <si>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</si>
  <si>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</si>
  <si>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</si>
  <si>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</si>
  <si>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</si>
  <si>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</si>
  <si>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</si>
  <si>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</si>
  <si>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</si>
  <si>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</si>
  <si>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</si>
  <si>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</si>
  <si>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</si>
  <si>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</si>
  <si>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</si>
  <si>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</si>
  <si>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</si>
  <si>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</si>
  <si>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</si>
  <si>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</si>
  <si>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</si>
  <si>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</si>
  <si>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</si>
  <si>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</si>
  <si>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</si>
  <si>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</si>
  <si>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</si>
  <si>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</si>
  <si>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</si>
  <si>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</si>
  <si>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</si>
  <si>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</si>
  <si>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</si>
  <si>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</si>
  <si>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</si>
  <si>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</si>
  <si>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</si>
  <si>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</si>
  <si>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</si>
  <si>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</si>
  <si>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</si>
  <si>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</si>
  <si>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</si>
  <si>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</si>
  <si>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</si>
  <si>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</si>
  <si>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</si>
  <si>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</si>
  <si>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</si>
  <si>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</si>
  <si>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</si>
  <si>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</si>
  <si>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</si>
  <si>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</si>
  <si>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</si>
  <si>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</si>
  <si>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</si>
  <si>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</si>
  <si>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</si>
  <si>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</si>
  <si>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</si>
  <si>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</si>
  <si>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</si>
  <si>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</si>
  <si>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</si>
  <si>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</si>
  <si>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</si>
  <si>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</si>
  <si>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30年以上経過すると同時に、東日本大震災による被害もあり、その対応が最重要課題となっている。上記1のとおり、東日本大震災に係る事業を優先して行っているため、通常の建設改良については、一部先送りとなっているものの、震災に係る事業の進行により、老朽化への対策は改善されつつある。
　今後は、速やかな震災に係る事業の進行と同時に、今後策定するストックマネジメントによる、計画的に老朽箇所を対応を行っていくこととなる。</t>
    <phoneticPr fontId="4"/>
  </si>
  <si>
    <t>　今後、施設の老朽化に伴う修繕費用の増加や人口減少による料金収入の増加が難しいことにより、経営環境が厳しさを増していくことから、法適用後見直しを予定している経営戦略に基づく徹底した経営健全化や、今後策定するストックマネジメントにより計画的な施設の長寿命化を図っていかなければならない。
　また、R2より公営企業会計を導入したが、経理内容を明確化するとともに、使用料水準をより適正化し、経営の安定化に努めると同時に、使用料は徹底した効率化・合理化がなされていることを前提に設定されるものであることから、復興事業（雨水事業）により増大した施設を含め、維持管理費の削減に努める必要があると考えられる。</t>
    <rPh sb="64" eb="65">
      <t>ホウ</t>
    </rPh>
    <rPh sb="65" eb="67">
      <t>テキヨウ</t>
    </rPh>
    <rPh sb="67" eb="68">
      <t>ゴ</t>
    </rPh>
    <rPh sb="68" eb="70">
      <t>ミナオ</t>
    </rPh>
    <rPh sb="72" eb="74">
      <t>ヨテイ</t>
    </rPh>
    <rPh sb="250" eb="252">
      <t>フッコウ</t>
    </rPh>
    <rPh sb="252" eb="254">
      <t>ジギョウ</t>
    </rPh>
    <rPh sb="255" eb="257">
      <t>ウスイ</t>
    </rPh>
    <rPh sb="257" eb="259">
      <t>ジギョウ</t>
    </rPh>
    <rPh sb="263" eb="265">
      <t>ゾウダイ</t>
    </rPh>
    <rPh sb="267" eb="269">
      <t>シセツ</t>
    </rPh>
    <rPh sb="270" eb="271">
      <t>フク</t>
    </rPh>
    <phoneticPr fontId="4"/>
  </si>
  <si>
    <t>　東日本大震災による災害復旧事業及び復興事業を優先しているため、一部を除き通常の下水道工事を先送りとなっているのが現状である。
　収益的収支比率については、H30から復興事業及び災害復旧事業の繰り越された財源の精算による一般会計への繰出金が大幅に減少したため、数値が改善されその後横ばいとなっている。
　経費回収率及び汚水処理原価については、震災関連の新市街地等の建設事業に伴い、利用者及び使用料収入が増加したため数値が改善してきたが、台風１９号時の雨水流入により、有収率とともに悪化したもの。
　水洗化率については、震災関連の新市街地等の建設事業に伴い、利用者が増加したことにより数値は改善してきたが、以後横ばいと見込まれる。</t>
    <rPh sb="120" eb="122">
      <t>オオハバ</t>
    </rPh>
    <rPh sb="139" eb="140">
      <t>ゴ</t>
    </rPh>
    <rPh sb="140" eb="141">
      <t>ヨコ</t>
    </rPh>
    <rPh sb="157" eb="158">
      <t>オヨ</t>
    </rPh>
    <rPh sb="159" eb="161">
      <t>オスイ</t>
    </rPh>
    <rPh sb="161" eb="163">
      <t>ショリ</t>
    </rPh>
    <rPh sb="163" eb="165">
      <t>ゲンカ</t>
    </rPh>
    <rPh sb="193" eb="194">
      <t>オヨ</t>
    </rPh>
    <rPh sb="218" eb="220">
      <t>タイフウ</t>
    </rPh>
    <rPh sb="222" eb="223">
      <t>ゴウ</t>
    </rPh>
    <rPh sb="223" eb="224">
      <t>ジ</t>
    </rPh>
    <rPh sb="225" eb="227">
      <t>ウスイ</t>
    </rPh>
    <rPh sb="227" eb="229">
      <t>リュウニュウ</t>
    </rPh>
    <rPh sb="233" eb="236">
      <t>ユウシュウリツ</t>
    </rPh>
    <rPh sb="240" eb="242">
      <t>アッカ</t>
    </rPh>
    <rPh sb="302" eb="304">
      <t>イゴ</t>
    </rPh>
    <rPh sb="304" eb="305">
      <t>ヨコ</t>
    </rPh>
    <rPh sb="308" eb="31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</si>
</sst>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7.12</c:v>
                </c:pt>
                <c:pt idx="1">
                  <c:v>1.91</c:v>
                </c:pt>
                <c:pt idx="2">
                  <c:v>1.71</c:v>
                </c:pt>
                <c:pt idx="3">
                  <c:v>2.74</c:v>
                </c:pt>
                <c:pt idx="4">
                  <c:v>0.98</c:v>
                </c:pt>
              </c:numCache>
            </c:numRef>
          </c:val>
          <c:extLst>
            <c:ext xmlns:c16="http://schemas.microsoft.com/office/drawing/2014/chart" uri="{C3380CC4-5D6E-409C-BE32-E72D297353CC}">
              <c16:uniqueId val="{00000000-8CCA-4897-B254-310755C13A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8CCA-4897-B254-310755C13A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2485.2199999999998</c:v>
                </c:pt>
                <c:pt idx="1">
                  <c:v>2478.2199999999998</c:v>
                </c:pt>
                <c:pt idx="2">
                  <c:v>2286.11</c:v>
                </c:pt>
                <c:pt idx="3">
                  <c:v>2545.2199999999998</c:v>
                </c:pt>
                <c:pt idx="4" formatCode="#,##0.00;&quot;△&quot;#,##0.00">
                  <c:v>0</c:v>
                </c:pt>
              </c:numCache>
            </c:numRef>
          </c:val>
          <c:extLst>
            <c:ext xmlns:c16="http://schemas.microsoft.com/office/drawing/2014/chart" uri="{C3380CC4-5D6E-409C-BE32-E72D297353CC}">
              <c16:uniqueId val="{00000000-7FF9-453F-8FF9-30D1A730FB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7FF9-453F-8FF9-30D1A730FB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c:v>
                </c:pt>
                <c:pt idx="1">
                  <c:v>80.650000000000006</c:v>
                </c:pt>
                <c:pt idx="2">
                  <c:v>84.46</c:v>
                </c:pt>
                <c:pt idx="3">
                  <c:v>86.05</c:v>
                </c:pt>
                <c:pt idx="4">
                  <c:v>85.16</c:v>
                </c:pt>
              </c:numCache>
            </c:numRef>
          </c:val>
          <c:extLst>
            <c:ext xmlns:c16="http://schemas.microsoft.com/office/drawing/2014/chart" uri="{C3380CC4-5D6E-409C-BE32-E72D297353CC}">
              <c16:uniqueId val="{00000000-6278-4F93-A5CC-CA172F0587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6278-4F93-A5CC-CA172F0587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59.93</c:v>
                </c:pt>
                <c:pt idx="1">
                  <c:v>41.78</c:v>
                </c:pt>
                <c:pt idx="2">
                  <c:v>53.13</c:v>
                </c:pt>
                <c:pt idx="3">
                  <c:v>60.15</c:v>
                </c:pt>
                <c:pt idx="4">
                  <c:v>59.59</c:v>
                </c:pt>
              </c:numCache>
            </c:numRef>
          </c:val>
          <c:extLst>
            <c:ext xmlns:c16="http://schemas.microsoft.com/office/drawing/2014/chart" uri="{C3380CC4-5D6E-409C-BE32-E72D297353CC}">
              <c16:uniqueId val="{00000000-F1E6-4319-BE17-9911E9F335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E6-4319-BE17-9911E9F335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E9-4CE2-B790-AC9D5A837E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E9-4CE2-B790-AC9D5A837E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67-4D7E-9F6E-B347D9BA84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67-4D7E-9F6E-B347D9BA84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BD-49AD-BD56-0539E0041B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BD-49AD-BD56-0539E0041B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13-4230-B38B-837994D82D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13-4230-B38B-837994D82D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409.17</c:v>
                </c:pt>
                <c:pt idx="1">
                  <c:v>166.66</c:v>
                </c:pt>
                <c:pt idx="2">
                  <c:v>575.02</c:v>
                </c:pt>
                <c:pt idx="3">
                  <c:v>516.54999999999995</c:v>
                </c:pt>
                <c:pt idx="4">
                  <c:v>582.04</c:v>
                </c:pt>
              </c:numCache>
            </c:numRef>
          </c:val>
          <c:extLst>
            <c:ext xmlns:c16="http://schemas.microsoft.com/office/drawing/2014/chart" uri="{C3380CC4-5D6E-409C-BE32-E72D297353CC}">
              <c16:uniqueId val="{00000000-1776-42B9-86C6-D14A956C5A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1776-42B9-86C6-D14A956C5A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79.39</c:v>
                </c:pt>
                <c:pt idx="1">
                  <c:v>75.650000000000006</c:v>
                </c:pt>
                <c:pt idx="2">
                  <c:v>90.15</c:v>
                </c:pt>
                <c:pt idx="3">
                  <c:v>99.02</c:v>
                </c:pt>
                <c:pt idx="4">
                  <c:v>64.540000000000006</c:v>
                </c:pt>
              </c:numCache>
            </c:numRef>
          </c:val>
          <c:extLst>
            <c:ext xmlns:c16="http://schemas.microsoft.com/office/drawing/2014/chart" uri="{C3380CC4-5D6E-409C-BE32-E72D297353CC}">
              <c16:uniqueId val="{00000000-994C-4B58-95F4-F634E80ADA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994C-4B58-95F4-F634E80ADA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254.16</c:v>
                </c:pt>
                <c:pt idx="1">
                  <c:v>266.20999999999998</c:v>
                </c:pt>
                <c:pt idx="2">
                  <c:v>223.43</c:v>
                </c:pt>
                <c:pt idx="3">
                  <c:v>203.21</c:v>
                </c:pt>
                <c:pt idx="4">
                  <c:v>280.7</c:v>
                </c:pt>
              </c:numCache>
            </c:numRef>
          </c:val>
          <c:extLst>
            <c:ext xmlns:c16="http://schemas.microsoft.com/office/drawing/2014/chart" uri="{C3380CC4-5D6E-409C-BE32-E72D297353CC}">
              <c16:uniqueId val="{00000000-E6F0-4B79-90CF-2D70DEEE7E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E6F0-4B79-90CF-2D70DEEE7E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45"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石巻市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142638</v>
      </c>
      <c r="AM8" s="51"/>
      <c r="AN8" s="51"/>
      <c r="AO8" s="51"/>
      <c r="AP8" s="51"/>
      <c r="AQ8" s="51"/>
      <c r="AR8" s="51"/>
      <c r="AS8" s="51"/>
      <c r="AT8" s="46">
        <f>データ!T6</f>
        <v>554.54999999999995</v>
      </c>
      <c r="AU8" s="46"/>
      <c r="AV8" s="46"/>
      <c r="AW8" s="46"/>
      <c r="AX8" s="46"/>
      <c r="AY8" s="46"/>
      <c r="AZ8" s="46"/>
      <c r="BA8" s="46"/>
      <c r="BB8" s="46">
        <f>データ!U6</f>
        <v>257.20999999999998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67.709999999999994</v>
      </c>
      <c r="Q10" s="46"/>
      <c r="R10" s="46"/>
      <c r="S10" s="46"/>
      <c r="T10" s="46"/>
      <c r="U10" s="46"/>
      <c r="V10" s="46"/>
      <c r="W10" s="46">
        <f>データ!Q6</f>
        <v>87.5</v>
      </c>
      <c r="X10" s="46"/>
      <c r="Y10" s="46"/>
      <c r="Z10" s="46"/>
      <c r="AA10" s="46"/>
      <c r="AB10" s="46"/>
      <c r="AC10" s="46"/>
      <c r="AD10" s="51">
        <f>データ!R6</f>
        <v>3575</v>
      </c>
      <c r="AE10" s="51"/>
      <c r="AF10" s="51"/>
      <c r="AG10" s="51"/>
      <c r="AH10" s="51"/>
      <c r="AI10" s="51"/>
      <c r="AJ10" s="51"/>
      <c r="AK10" s="2"/>
      <c r="AL10" s="51">
        <f>データ!V6</f>
        <v>96065</v>
      </c>
      <c r="AM10" s="51"/>
      <c r="AN10" s="51"/>
      <c r="AO10" s="51"/>
      <c r="AP10" s="51"/>
      <c r="AQ10" s="51"/>
      <c r="AR10" s="51"/>
      <c r="AS10" s="51"/>
      <c r="AT10" s="46">
        <f>データ!W6</f>
        <v>25.12</v>
      </c>
      <c r="AU10" s="46"/>
      <c r="AV10" s="46"/>
      <c r="AW10" s="46"/>
      <c r="AX10" s="46"/>
      <c r="AY10" s="46"/>
      <c r="AZ10" s="46"/>
      <c r="BA10" s="46"/>
      <c r="BB10" s="46">
        <f>データ!X6</f>
        <v>3824.24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m0w8ephhMGO8uBiQ+ApGzlUNtay2OvwGGiumxg/jD+IwCwgTw0eBHc6CJQS0cQyLlMstSC1fOW2+4C1k2bJ5SA==" saltValue="w0vSmnQCWm7pv9b6ETyV8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42021</v>
      </c>
      <c r="D6" s="33">
        <f t="shared" si="3"/>
        <v>47</v>
      </c>
      <c r="E6" s="33">
        <f t="shared" si="3"/>
        <v>17</v>
      </c>
      <c r="F6" s="33">
        <f t="shared" si="3"/>
        <v>1</v>
      </c>
      <c r="G6" s="33">
        <f t="shared" si="3"/>
        <v>0</v>
      </c>
      <c r="H6" s="33" t="str">
        <f t="shared" si="3"/>
        <v>宮城県　石巻市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67.709999999999994</v>
      </c>
      <c r="Q6" s="34">
        <f t="shared" si="3"/>
        <v>87.5</v>
      </c>
      <c r="R6" s="34">
        <f t="shared" si="3"/>
        <v>3575</v>
      </c>
      <c r="S6" s="34">
        <f t="shared" si="3"/>
        <v>142638</v>
      </c>
      <c r="T6" s="34">
        <f t="shared" si="3"/>
        <v>554.54999999999995</v>
      </c>
      <c r="U6" s="34">
        <f t="shared" si="3"/>
        <v>257.20999999999998</v>
      </c>
      <c r="V6" s="34">
        <f t="shared" si="3"/>
        <v>96065</v>
      </c>
      <c r="W6" s="34">
        <f t="shared" si="3"/>
        <v>25.12</v>
      </c>
      <c r="X6" s="34">
        <f t="shared" si="3"/>
        <v>3824.24</v>
      </c>
      <c r="Y6" s="35">
        <f>IF(Y7="",NA(),Y7)</f>
        <v>59.93</v>
      </c>
      <c r="Z6" s="35">
        <f t="shared" ref="Z6:AH6" si="4">IF(Z7="",NA(),Z7)</f>
        <v>41.78</v>
      </c>
      <c r="AA6" s="35">
        <f t="shared" si="4"/>
        <v>53.13</v>
      </c>
      <c r="AB6" s="35">
        <f t="shared" si="4"/>
        <v>60.15</v>
      </c>
      <c r="AC6" s="35">
        <f t="shared" si="4"/>
        <v>59.59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409.17</v>
      </c>
      <c r="BG6" s="35">
        <f t="shared" ref="BG6:BO6" si="7">IF(BG7="",NA(),BG7)</f>
        <v>166.66</v>
      </c>
      <c r="BH6" s="35">
        <f t="shared" si="7"/>
        <v>575.02</v>
      </c>
      <c r="BI6" s="35">
        <f t="shared" si="7"/>
        <v>516.54999999999995</v>
      </c>
      <c r="BJ6" s="35">
        <f t="shared" si="7"/>
        <v>582.04</v>
      </c>
      <c r="BK6" s="35">
        <f t="shared" si="7"/>
        <v>848.31</v>
      </c>
      <c r="BL6" s="35">
        <f t="shared" si="7"/>
        <v>774.99</v>
      </c>
      <c r="BM6" s="35">
        <f t="shared" si="7"/>
        <v>799.41</v>
      </c>
      <c r="BN6" s="35">
        <f t="shared" si="7"/>
        <v>820.36</v>
      </c>
      <c r="BO6" s="35">
        <f t="shared" si="7"/>
        <v>847.44</v>
      </c>
      <c r="BP6" s="34" t="str">
        <f>IF(BP7="","",IF(BP7="-","【-】","【"&amp;SUBSTITUTE(TEXT(BP7,"#,##0.00"),"-","△")&amp;"】"))</f>
        <v>【682.51】</v>
      </c>
      <c r="BQ6" s="35">
        <f>IF(BQ7="",NA(),BQ7)</f>
        <v>79.39</v>
      </c>
      <c r="BR6" s="35">
        <f t="shared" ref="BR6:BZ6" si="8">IF(BR7="",NA(),BR7)</f>
        <v>75.650000000000006</v>
      </c>
      <c r="BS6" s="35">
        <f t="shared" si="8"/>
        <v>90.15</v>
      </c>
      <c r="BT6" s="35">
        <f t="shared" si="8"/>
        <v>99.02</v>
      </c>
      <c r="BU6" s="35">
        <f t="shared" si="8"/>
        <v>64.540000000000006</v>
      </c>
      <c r="BV6" s="35">
        <f t="shared" si="8"/>
        <v>94.38</v>
      </c>
      <c r="BW6" s="35">
        <f t="shared" si="8"/>
        <v>96.57</v>
      </c>
      <c r="BX6" s="35">
        <f t="shared" si="8"/>
        <v>96.54</v>
      </c>
      <c r="BY6" s="35">
        <f t="shared" si="8"/>
        <v>95.4</v>
      </c>
      <c r="BZ6" s="35">
        <f t="shared" si="8"/>
        <v>94.69</v>
      </c>
      <c r="CA6" s="34" t="str">
        <f>IF(CA7="","",IF(CA7="-","【-】","【"&amp;SUBSTITUTE(TEXT(CA7,"#,##0.00"),"-","△")&amp;"】"))</f>
        <v>【100.34】</v>
      </c>
      <c r="CB6" s="35">
        <f>IF(CB7="",NA(),CB7)</f>
        <v>254.16</v>
      </c>
      <c r="CC6" s="35">
        <f t="shared" ref="CC6:CK6" si="9">IF(CC7="",NA(),CC7)</f>
        <v>266.20999999999998</v>
      </c>
      <c r="CD6" s="35">
        <f t="shared" si="9"/>
        <v>223.43</v>
      </c>
      <c r="CE6" s="35">
        <f t="shared" si="9"/>
        <v>203.21</v>
      </c>
      <c r="CF6" s="35">
        <f t="shared" si="9"/>
        <v>280.7</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2485.2199999999998</v>
      </c>
      <c r="CN6" s="35">
        <f t="shared" ref="CN6:CV6" si="10">IF(CN7="",NA(),CN7)</f>
        <v>2478.2199999999998</v>
      </c>
      <c r="CO6" s="35">
        <f t="shared" si="10"/>
        <v>2286.11</v>
      </c>
      <c r="CP6" s="35">
        <f t="shared" si="10"/>
        <v>2545.2199999999998</v>
      </c>
      <c r="CQ6" s="34">
        <f t="shared" si="10"/>
        <v>0</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78</v>
      </c>
      <c r="CY6" s="35">
        <f t="shared" ref="CY6:DG6" si="11">IF(CY7="",NA(),CY7)</f>
        <v>80.650000000000006</v>
      </c>
      <c r="CZ6" s="35">
        <f t="shared" si="11"/>
        <v>84.46</v>
      </c>
      <c r="DA6" s="35">
        <f t="shared" si="11"/>
        <v>86.05</v>
      </c>
      <c r="DB6" s="35">
        <f t="shared" si="11"/>
        <v>85.16</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7.12</v>
      </c>
      <c r="EF6" s="35">
        <f t="shared" ref="EF6:EN6" si="14">IF(EF7="",NA(),EF7)</f>
        <v>1.91</v>
      </c>
      <c r="EG6" s="35">
        <f t="shared" si="14"/>
        <v>1.71</v>
      </c>
      <c r="EH6" s="35">
        <f t="shared" si="14"/>
        <v>2.74</v>
      </c>
      <c r="EI6" s="35">
        <f t="shared" si="14"/>
        <v>0.98</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42021</v>
      </c>
      <c r="D7" s="37">
        <v>47</v>
      </c>
      <c r="E7" s="37">
        <v>17</v>
      </c>
      <c r="F7" s="37">
        <v>1</v>
      </c>
      <c r="G7" s="37">
        <v>0</v>
      </c>
      <c r="H7" s="37" t="s">
        <v>98</v>
      </c>
      <c r="I7" s="37" t="s">
        <v>99</v>
      </c>
      <c r="J7" s="37" t="s">
        <v>100</v>
      </c>
      <c r="K7" s="37" t="s">
        <v>101</v>
      </c>
      <c r="L7" s="37" t="s">
        <v>102</v>
      </c>
      <c r="M7" s="37" t="s">
        <v>103</v>
      </c>
      <c r="N7" s="38" t="s">
        <v>104</v>
      </c>
      <c r="O7" s="38" t="s">
        <v>105</v>
      </c>
      <c r="P7" s="38">
        <v>67.709999999999994</v>
      </c>
      <c r="Q7" s="38">
        <v>87.5</v>
      </c>
      <c r="R7" s="38">
        <v>3575</v>
      </c>
      <c r="S7" s="38">
        <v>142638</v>
      </c>
      <c r="T7" s="38">
        <v>554.54999999999995</v>
      </c>
      <c r="U7" s="38">
        <v>257.20999999999998</v>
      </c>
      <c r="V7" s="38">
        <v>96065</v>
      </c>
      <c r="W7" s="38">
        <v>25.12</v>
      </c>
      <c r="X7" s="38">
        <v>3824.24</v>
      </c>
      <c r="Y7" s="38">
        <v>59.93</v>
      </c>
      <c r="Z7" s="38">
        <v>41.78</v>
      </c>
      <c r="AA7" s="38">
        <v>53.13</v>
      </c>
      <c r="AB7" s="38">
        <v>60.15</v>
      </c>
      <c r="AC7" s="38">
        <v>59.59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409.17</v>
      </c>
      <c r="BG7" s="38">
        <v>166.66</v>
      </c>
      <c r="BH7" s="38">
        <v>575.02</v>
      </c>
      <c r="BI7" s="38">
        <v>516.54999999999995</v>
      </c>
      <c r="BJ7" s="38">
        <v>582.04</v>
      </c>
      <c r="BK7" s="38">
        <v>848.31</v>
      </c>
      <c r="BL7" s="38">
        <v>774.99</v>
      </c>
      <c r="BM7" s="38">
        <v>799.41</v>
      </c>
      <c r="BN7" s="38">
        <v>820.36</v>
      </c>
      <c r="BO7" s="38">
        <v>847.44</v>
      </c>
      <c r="BP7" s="38">
        <v>682.51</v>
      </c>
      <c r="BQ7" s="38">
        <v>79.39</v>
      </c>
      <c r="BR7" s="38">
        <v>75.650000000000006</v>
      </c>
      <c r="BS7" s="38">
        <v>90.15</v>
      </c>
      <c r="BT7" s="38">
        <v>99.02</v>
      </c>
      <c r="BU7" s="38">
        <v>64.540000000000006</v>
      </c>
      <c r="BV7" s="38">
        <v>94.38</v>
      </c>
      <c r="BW7" s="38">
        <v>96.57</v>
      </c>
      <c r="BX7" s="38">
        <v>96.54</v>
      </c>
      <c r="BY7" s="38">
        <v>95.4</v>
      </c>
      <c r="BZ7" s="38">
        <v>94.69</v>
      </c>
      <c r="CA7" s="38">
        <v>100.34</v>
      </c>
      <c r="CB7" s="38">
        <v>254.16</v>
      </c>
      <c r="CC7" s="38">
        <v>266.20999999999998</v>
      </c>
      <c r="CD7" s="38">
        <v>223.43</v>
      </c>
      <c r="CE7" s="38">
        <v>203.21</v>
      </c>
      <c r="CF7" s="38">
        <v>280.7</v>
      </c>
      <c r="CG7" s="38">
        <v>165.45</v>
      </c>
      <c r="CH7" s="38">
        <v>161.54</v>
      </c>
      <c r="CI7" s="38">
        <v>162.81</v>
      </c>
      <c r="CJ7" s="38">
        <v>163.19999999999999</v>
      </c>
      <c r="CK7" s="38">
        <v>159.78</v>
      </c>
      <c r="CL7" s="38">
        <v>136.15</v>
      </c>
      <c r="CM7" s="38">
        <v>2485.2199999999998</v>
      </c>
      <c r="CN7" s="38">
        <v>2478.2199999999998</v>
      </c>
      <c r="CO7" s="38">
        <v>2286.11</v>
      </c>
      <c r="CP7" s="38">
        <v>2545.2199999999998</v>
      </c>
      <c r="CQ7" s="38">
        <v>0</v>
      </c>
      <c r="CR7" s="38">
        <v>65.62</v>
      </c>
      <c r="CS7" s="38">
        <v>64.67</v>
      </c>
      <c r="CT7" s="38">
        <v>64.959999999999994</v>
      </c>
      <c r="CU7" s="38">
        <v>65.040000000000006</v>
      </c>
      <c r="CV7" s="38">
        <v>68.31</v>
      </c>
      <c r="CW7" s="38">
        <v>59.64</v>
      </c>
      <c r="CX7" s="38">
        <v>78</v>
      </c>
      <c r="CY7" s="38">
        <v>80.650000000000006</v>
      </c>
      <c r="CZ7" s="38">
        <v>84.46</v>
      </c>
      <c r="DA7" s="38">
        <v>86.05</v>
      </c>
      <c r="DB7" s="38">
        <v>85.16</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7.12</v>
      </c>
      <c r="EF7" s="38">
        <v>1.91</v>
      </c>
      <c r="EG7" s="38">
        <v>1.71</v>
      </c>
      <c r="EH7" s="38">
        <v>2.74</v>
      </c>
      <c r="EI7" s="38">
        <v>0.98</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丹野 仁 [Hitoshi Tanno]</cp:lastModifiedBy>
  <dcterms:created xsi:type="dcterms:W3CDTF">2020-12-04T02:42:29Z</dcterms:created>
  <dcterms:modified xsi:type="dcterms:W3CDTF">2021-01-29T01:25:03Z</dcterms:modified>
  <cp:category/>
</cp:coreProperties>
</file>