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04 R02\01 照会処理\20210113_★公営企業に係る「経営比較分析表」の分析等について\04_県への回答\"/>
    </mc:Choice>
  </mc:AlternateContent>
  <workbookProtection workbookAlgorithmName="SHA-512" workbookHashValue="VMAxJ93/sTio7CZ9k4MToG57s/qdXio44htJ6/VwEFiEP8tbGR3kkjZmnPCe911tgZjyTiDT/Sat2obQtqqh8Q==" workbookSaltValue="6GOwXtGy0oukbg5pkiLw6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<sst xmlns="http://schemas.openxmlformats.org/spreadsheetml/2006/main" count="233" uniqueCount="117">
  <si>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</si>
  <si>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</si>
  <si>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</si>
  <si>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</si>
  <si>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</si>
  <si>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</si>
  <si>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</si>
  <si>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</si>
  <si>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</si>
  <si>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</si>
  <si>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</si>
  <si>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</si>
  <si>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</si>
  <si>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</si>
  <si>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</si>
  <si>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</si>
  <si>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</si>
  <si>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</si>
  <si>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</si>
  <si>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</si>
  <si>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</si>
  <si>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</si>
  <si>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</si>
  <si>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</si>
  <si>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</si>
  <si>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</si>
  <si>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</si>
  <si>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</si>
  <si>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</si>
  <si>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</si>
  <si>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</si>
  <si>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</si>
  <si>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</si>
  <si>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</si>
  <si>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</si>
  <si>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</si>
  <si>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</si>
  <si>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</si>
  <si>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</si>
  <si>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</si>
  <si>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</si>
  <si>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</si>
  <si>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</si>
  <si>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</si>
  <si>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</si>
  <si>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</si>
  <si>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</si>
  <si>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</si>
  <si>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</si>
  <si>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</si>
  <si>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</si>
  <si>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</si>
  <si>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</si>
  <si>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</si>
  <si>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</si>
  <si>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</si>
  <si>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</si>
  <si>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</si>
  <si>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</si>
  <si>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</si>
  <si>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</si>
  <si>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</si>
  <si>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</si>
  <si>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</si>
  <si>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</si>
  <si>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</si>
  <si>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</si>
  <si>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</si>
  <si>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</si>
  <si>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</si>
  <si>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</si>
  <si>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</si>
  <si>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</si>
  <si>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</si>
  <si>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</si>
  <si>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</si>
  <si>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</si>
  <si>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</si>
  <si>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</si>
  <si>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</si>
  <si>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</si>
  <si>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</si>
  <si>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</si>
  <si>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</si>
  <si>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</si>
  <si>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</si>
  <si>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</si>
  <si>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</si>
  <si>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</si>
  <si>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</si>
  <si>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</si>
  <si>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</si>
  <si>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</si>
  <si>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</si>
  <si>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</si>
  <si>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</si>
  <si>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</si>
  <si>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</si>
  <si>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</si>
  <si>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</si>
  <si>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</si>
  <si>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</si>
  <si>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</si>
  <si>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</si>
  <si>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</si>
  <si>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</si>
  <si>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</si>
  <si>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</si>
  <si>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</si>
  <si>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</si>
  <si>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</si>
  <si>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</si>
  <si>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</si>
  <si>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</si>
  <si>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実質収支は黒字ではあるが，料金収入だけでは経営が成り立たないため，不足分を一般会計からの繰入金で補てんしている状況にある。
　東日本大震災以降に高台に位置する本給水区域内に再建する住宅等の建設が落ち着き，かつ応急仮設住宅の撤去もあったことから水需要が減少傾向となっている。管路の老朽化による漏水により有収率は類似団体と比較して低い状況にある。
　料金回収率が類似団体よりも低く，給水に要する費用を料金収入の他に一般会計からの繰入金で賄っている。これを水道料金に反映させると，上水道料金を上回り市内で格差が生じることから，市内一率の料金設定にせざるを得ない状況となっている。
　企業債残高については，老朽管路の更新事業として企業債の借入を行っていることから増加傾向となっている。将来的な負担増にならないように，事業規模を踏まえた効率的な投資を行い，有収率の向上と経営改善を図る。
　</t>
    <rPh sb="1" eb="3">
      <t>ジッシツ</t>
    </rPh>
    <rPh sb="3" eb="5">
      <t>シュウシ</t>
    </rPh>
    <rPh sb="6" eb="8">
      <t>クロジ</t>
    </rPh>
    <rPh sb="14" eb="16">
      <t>リョウキン</t>
    </rPh>
    <rPh sb="16" eb="18">
      <t>シュウニュウ</t>
    </rPh>
    <rPh sb="22" eb="24">
      <t>ケイエイ</t>
    </rPh>
    <rPh sb="25" eb="26">
      <t>ナ</t>
    </rPh>
    <rPh sb="27" eb="28">
      <t>タ</t>
    </rPh>
    <rPh sb="34" eb="37">
      <t>フソクブン</t>
    </rPh>
    <rPh sb="38" eb="40">
      <t>イッパン</t>
    </rPh>
    <rPh sb="40" eb="42">
      <t>カイケイ</t>
    </rPh>
    <rPh sb="45" eb="47">
      <t>クリイレ</t>
    </rPh>
    <rPh sb="47" eb="48">
      <t>キン</t>
    </rPh>
    <rPh sb="49" eb="50">
      <t>ホ</t>
    </rPh>
    <rPh sb="64" eb="65">
      <t>ヒガシ</t>
    </rPh>
    <rPh sb="65" eb="67">
      <t>ニホン</t>
    </rPh>
    <rPh sb="67" eb="70">
      <t>ダイシンサイ</t>
    </rPh>
    <rPh sb="70" eb="72">
      <t>イコウ</t>
    </rPh>
    <rPh sb="73" eb="75">
      <t>タカダイ</t>
    </rPh>
    <rPh sb="76" eb="78">
      <t>イチ</t>
    </rPh>
    <rPh sb="80" eb="81">
      <t>ホン</t>
    </rPh>
    <rPh sb="81" eb="83">
      <t>キュウスイ</t>
    </rPh>
    <rPh sb="83" eb="85">
      <t>クイキ</t>
    </rPh>
    <rPh sb="85" eb="86">
      <t>ナイ</t>
    </rPh>
    <rPh sb="87" eb="89">
      <t>サイケン</t>
    </rPh>
    <rPh sb="91" eb="93">
      <t>ジュウタク</t>
    </rPh>
    <rPh sb="93" eb="94">
      <t>トウ</t>
    </rPh>
    <rPh sb="95" eb="97">
      <t>ケンセツ</t>
    </rPh>
    <rPh sb="98" eb="99">
      <t>オ</t>
    </rPh>
    <rPh sb="100" eb="101">
      <t>ツ</t>
    </rPh>
    <rPh sb="105" eb="111">
      <t>オウキュウカセツジュウタク</t>
    </rPh>
    <rPh sb="112" eb="114">
      <t>テッキョ</t>
    </rPh>
    <rPh sb="122" eb="125">
      <t>ミズジュヨウ</t>
    </rPh>
    <rPh sb="126" eb="128">
      <t>ゲンショウ</t>
    </rPh>
    <rPh sb="128" eb="130">
      <t>ケイコウ</t>
    </rPh>
    <rPh sb="137" eb="139">
      <t>カンロ</t>
    </rPh>
    <rPh sb="140" eb="143">
      <t>ロウキュウカ</t>
    </rPh>
    <rPh sb="146" eb="148">
      <t>ロウスイ</t>
    </rPh>
    <rPh sb="151" eb="154">
      <t>ユウシュウリツ</t>
    </rPh>
    <rPh sb="155" eb="157">
      <t>ルイジ</t>
    </rPh>
    <rPh sb="157" eb="159">
      <t>ダンタイ</t>
    </rPh>
    <rPh sb="160" eb="162">
      <t>ヒカク</t>
    </rPh>
    <rPh sb="164" eb="165">
      <t>ヒク</t>
    </rPh>
    <rPh sb="166" eb="168">
      <t>ジョウキョウ</t>
    </rPh>
    <rPh sb="174" eb="176">
      <t>リョウキン</t>
    </rPh>
    <rPh sb="176" eb="178">
      <t>カイシュウ</t>
    </rPh>
    <rPh sb="178" eb="179">
      <t>リツ</t>
    </rPh>
    <rPh sb="180" eb="182">
      <t>ルイジ</t>
    </rPh>
    <rPh sb="182" eb="184">
      <t>ダンタイ</t>
    </rPh>
    <rPh sb="187" eb="188">
      <t>ヒク</t>
    </rPh>
    <rPh sb="190" eb="192">
      <t>キュウスイ</t>
    </rPh>
    <rPh sb="193" eb="194">
      <t>ヨウ</t>
    </rPh>
    <rPh sb="196" eb="198">
      <t>ヒヨウ</t>
    </rPh>
    <rPh sb="199" eb="201">
      <t>リョウキン</t>
    </rPh>
    <rPh sb="201" eb="203">
      <t>シュウニュウ</t>
    </rPh>
    <rPh sb="204" eb="205">
      <t>ホカ</t>
    </rPh>
    <rPh sb="206" eb="208">
      <t>イッパン</t>
    </rPh>
    <rPh sb="208" eb="210">
      <t>カイケイ</t>
    </rPh>
    <rPh sb="213" eb="215">
      <t>クリイレ</t>
    </rPh>
    <rPh sb="215" eb="216">
      <t>キン</t>
    </rPh>
    <rPh sb="217" eb="218">
      <t>マカナ</t>
    </rPh>
    <rPh sb="226" eb="228">
      <t>スイドウ</t>
    </rPh>
    <rPh sb="228" eb="230">
      <t>リョウキン</t>
    </rPh>
    <rPh sb="231" eb="233">
      <t>ハンエイ</t>
    </rPh>
    <rPh sb="238" eb="241">
      <t>ジョウスイドウ</t>
    </rPh>
    <rPh sb="241" eb="243">
      <t>リョウキン</t>
    </rPh>
    <rPh sb="244" eb="246">
      <t>ウワマワ</t>
    </rPh>
    <rPh sb="247" eb="249">
      <t>シナイ</t>
    </rPh>
    <rPh sb="250" eb="252">
      <t>カクサ</t>
    </rPh>
    <rPh sb="253" eb="254">
      <t>ショウ</t>
    </rPh>
    <rPh sb="261" eb="263">
      <t>シナイ</t>
    </rPh>
    <rPh sb="263" eb="264">
      <t>イチ</t>
    </rPh>
    <rPh sb="264" eb="265">
      <t>リツ</t>
    </rPh>
    <rPh sb="266" eb="268">
      <t>リョウキン</t>
    </rPh>
    <rPh sb="268" eb="270">
      <t>セッテイ</t>
    </rPh>
    <rPh sb="275" eb="276">
      <t>エ</t>
    </rPh>
    <rPh sb="278" eb="280">
      <t>ジョウキョウ</t>
    </rPh>
    <rPh sb="289" eb="291">
      <t>キギョウ</t>
    </rPh>
    <rPh sb="291" eb="292">
      <t>サイ</t>
    </rPh>
    <rPh sb="292" eb="294">
      <t>ザンダカ</t>
    </rPh>
    <rPh sb="300" eb="302">
      <t>ロウキュウ</t>
    </rPh>
    <rPh sb="302" eb="304">
      <t>カンロ</t>
    </rPh>
    <rPh sb="305" eb="307">
      <t>コウシン</t>
    </rPh>
    <rPh sb="307" eb="309">
      <t>ジギョウ</t>
    </rPh>
    <rPh sb="312" eb="314">
      <t>キギョウ</t>
    </rPh>
    <rPh sb="314" eb="315">
      <t>サイ</t>
    </rPh>
    <rPh sb="316" eb="318">
      <t>カリイレ</t>
    </rPh>
    <rPh sb="319" eb="320">
      <t>オコナ</t>
    </rPh>
    <rPh sb="328" eb="330">
      <t>ゾウカ</t>
    </rPh>
    <rPh sb="330" eb="332">
      <t>ケイコウ</t>
    </rPh>
    <rPh sb="339" eb="342">
      <t>ショウライテキ</t>
    </rPh>
    <rPh sb="343" eb="346">
      <t>フタンゾウ</t>
    </rPh>
    <rPh sb="355" eb="357">
      <t>ジギョウ</t>
    </rPh>
    <rPh sb="357" eb="359">
      <t>キボ</t>
    </rPh>
    <rPh sb="360" eb="361">
      <t>フ</t>
    </rPh>
    <rPh sb="364" eb="367">
      <t>コウリツテキ</t>
    </rPh>
    <rPh sb="368" eb="370">
      <t>トウシ</t>
    </rPh>
    <rPh sb="371" eb="372">
      <t>オコナ</t>
    </rPh>
    <rPh sb="374" eb="377">
      <t>ユウシュウリツ</t>
    </rPh>
    <rPh sb="378" eb="380">
      <t>コウジョウ</t>
    </rPh>
    <rPh sb="381" eb="383">
      <t>ケイエイ</t>
    </rPh>
    <rPh sb="383" eb="385">
      <t>カイゼン</t>
    </rPh>
    <rPh sb="386" eb="387">
      <t>ハカ</t>
    </rPh>
    <phoneticPr fontId="4"/>
  </si>
  <si>
    <t>　布設から40年以上経過している管路については老朽化による漏水が著しく，有収率が低い水準で推移している。
　老朽管を優先して管路の更新を行っており，今後も計画的な更新を行うことで漏水の解消と有収率向上に努める。</t>
    <rPh sb="1" eb="3">
      <t>フセツ</t>
    </rPh>
    <rPh sb="7" eb="8">
      <t>ネン</t>
    </rPh>
    <rPh sb="8" eb="10">
      <t>イジョウ</t>
    </rPh>
    <rPh sb="10" eb="12">
      <t>ケイカ</t>
    </rPh>
    <rPh sb="16" eb="18">
      <t>カンロ</t>
    </rPh>
    <rPh sb="23" eb="26">
      <t>ロウキュウカ</t>
    </rPh>
    <rPh sb="29" eb="31">
      <t>ロウスイ</t>
    </rPh>
    <rPh sb="32" eb="33">
      <t>イチジル</t>
    </rPh>
    <rPh sb="36" eb="39">
      <t>ユウシュウリツ</t>
    </rPh>
    <rPh sb="40" eb="41">
      <t>ヒク</t>
    </rPh>
    <rPh sb="42" eb="44">
      <t>スイジュン</t>
    </rPh>
    <rPh sb="45" eb="47">
      <t>スイイ</t>
    </rPh>
    <rPh sb="58" eb="60">
      <t>ユウセン</t>
    </rPh>
    <rPh sb="62" eb="64">
      <t>カンロ</t>
    </rPh>
    <rPh sb="65" eb="67">
      <t>コウシン</t>
    </rPh>
    <rPh sb="68" eb="69">
      <t>オコナ</t>
    </rPh>
    <rPh sb="74" eb="76">
      <t>コンゴ</t>
    </rPh>
    <rPh sb="77" eb="80">
      <t>ケイカクテキ</t>
    </rPh>
    <rPh sb="81" eb="83">
      <t>コウシン</t>
    </rPh>
    <rPh sb="84" eb="85">
      <t>オコナ</t>
    </rPh>
    <rPh sb="89" eb="91">
      <t>ロウスイ</t>
    </rPh>
    <rPh sb="92" eb="94">
      <t>カイショウ</t>
    </rPh>
    <rPh sb="95" eb="98">
      <t>ユウシュウリツ</t>
    </rPh>
    <rPh sb="98" eb="100">
      <t>コウジョウ</t>
    </rPh>
    <rPh sb="101" eb="102">
      <t>ツト</t>
    </rPh>
    <phoneticPr fontId="4"/>
  </si>
  <si>
    <t>　管路更新及び漏水調査を並行して実施しているが，老朽管からの漏水が多く有収率は未だ低い水準となっている。漏水の多い老朽管の更新を計画的に行うことで，有収率の向上と安定供給に努める。
　また，応急仮設住宅の撤去や本給水区域内での住宅再建等も落ち着き，さらに人口減少により水需要や料金収入の減少が見込まれる。
　令和２年度から地方公営企業法の適用により公営企業会計へ移行し，経営状況のより的確な把握に努めるとともに，経営戦略を策定することで，効率的な運営を図る。費用削減や将来的な上水道への統合を視野に入れながら，経営の健全化を図る。</t>
    <rPh sb="1" eb="3">
      <t>カンロ</t>
    </rPh>
    <rPh sb="3" eb="5">
      <t>コウシン</t>
    </rPh>
    <rPh sb="5" eb="6">
      <t>オヨ</t>
    </rPh>
    <rPh sb="7" eb="9">
      <t>ロウスイ</t>
    </rPh>
    <rPh sb="9" eb="11">
      <t>チョウサ</t>
    </rPh>
    <rPh sb="12" eb="14">
      <t>ヘイコウ</t>
    </rPh>
    <rPh sb="16" eb="18">
      <t>ジッシ</t>
    </rPh>
    <rPh sb="24" eb="26">
      <t>ロウキュウ</t>
    </rPh>
    <rPh sb="26" eb="27">
      <t>カン</t>
    </rPh>
    <rPh sb="30" eb="32">
      <t>ロウスイ</t>
    </rPh>
    <rPh sb="33" eb="34">
      <t>オオ</t>
    </rPh>
    <rPh sb="35" eb="38">
      <t>ユウシュウリツ</t>
    </rPh>
    <rPh sb="39" eb="40">
      <t>イマ</t>
    </rPh>
    <rPh sb="41" eb="42">
      <t>ヒク</t>
    </rPh>
    <rPh sb="43" eb="45">
      <t>スイジュン</t>
    </rPh>
    <rPh sb="52" eb="54">
      <t>ロウスイ</t>
    </rPh>
    <rPh sb="55" eb="56">
      <t>オオ</t>
    </rPh>
    <rPh sb="57" eb="59">
      <t>ロウキュウ</t>
    </rPh>
    <rPh sb="61" eb="63">
      <t>コウシン</t>
    </rPh>
    <rPh sb="64" eb="67">
      <t>ケイカクテキ</t>
    </rPh>
    <rPh sb="68" eb="69">
      <t>オコナ</t>
    </rPh>
    <rPh sb="74" eb="77">
      <t>ユウシュウリツ</t>
    </rPh>
    <rPh sb="78" eb="80">
      <t>コウジョウ</t>
    </rPh>
    <rPh sb="81" eb="83">
      <t>アンテイ</t>
    </rPh>
    <rPh sb="83" eb="85">
      <t>キョウキュウ</t>
    </rPh>
    <rPh sb="86" eb="87">
      <t>ツト</t>
    </rPh>
    <rPh sb="95" eb="97">
      <t>オウキュウ</t>
    </rPh>
    <rPh sb="97" eb="99">
      <t>カセツ</t>
    </rPh>
    <rPh sb="99" eb="101">
      <t>ジュウタク</t>
    </rPh>
    <rPh sb="102" eb="104">
      <t>テッキョ</t>
    </rPh>
    <rPh sb="105" eb="106">
      <t>ホン</t>
    </rPh>
    <rPh sb="106" eb="108">
      <t>キュウスイ</t>
    </rPh>
    <rPh sb="108" eb="110">
      <t>クイキ</t>
    </rPh>
    <rPh sb="110" eb="111">
      <t>ナイ</t>
    </rPh>
    <rPh sb="113" eb="115">
      <t>ジュウタク</t>
    </rPh>
    <rPh sb="115" eb="117">
      <t>サイケン</t>
    </rPh>
    <rPh sb="117" eb="118">
      <t>トウ</t>
    </rPh>
    <rPh sb="119" eb="120">
      <t>オ</t>
    </rPh>
    <rPh sb="121" eb="122">
      <t>ツ</t>
    </rPh>
    <rPh sb="127" eb="129">
      <t>ジンコウ</t>
    </rPh>
    <rPh sb="129" eb="131">
      <t>ゲンショウ</t>
    </rPh>
    <rPh sb="134" eb="137">
      <t>ミズジュヨウ</t>
    </rPh>
    <rPh sb="138" eb="140">
      <t>リョウキン</t>
    </rPh>
    <rPh sb="140" eb="142">
      <t>シュウニュウ</t>
    </rPh>
    <rPh sb="143" eb="145">
      <t>ゲンショウ</t>
    </rPh>
    <rPh sb="146" eb="148">
      <t>ミコ</t>
    </rPh>
    <rPh sb="154" eb="156">
      <t>レイワ</t>
    </rPh>
    <rPh sb="157" eb="159">
      <t>ネンド</t>
    </rPh>
    <rPh sb="161" eb="163">
      <t>チホウ</t>
    </rPh>
    <rPh sb="163" eb="165">
      <t>コウエイ</t>
    </rPh>
    <rPh sb="165" eb="167">
      <t>キギョウ</t>
    </rPh>
    <rPh sb="167" eb="168">
      <t>ホウ</t>
    </rPh>
    <rPh sb="169" eb="171">
      <t>テキヨウ</t>
    </rPh>
    <rPh sb="174" eb="176">
      <t>コウエイ</t>
    </rPh>
    <rPh sb="176" eb="178">
      <t>キギョウ</t>
    </rPh>
    <rPh sb="178" eb="180">
      <t>カイケイ</t>
    </rPh>
    <rPh sb="181" eb="183">
      <t>イコウ</t>
    </rPh>
    <rPh sb="185" eb="187">
      <t>ケイエイ</t>
    </rPh>
    <rPh sb="187" eb="189">
      <t>ジョウキョウ</t>
    </rPh>
    <rPh sb="192" eb="194">
      <t>テキカク</t>
    </rPh>
    <rPh sb="195" eb="197">
      <t>ハアク</t>
    </rPh>
    <rPh sb="198" eb="199">
      <t>ツト</t>
    </rPh>
    <rPh sb="206" eb="210">
      <t>ケイエイセンリャク</t>
    </rPh>
    <rPh sb="211" eb="213">
      <t>サクテイ</t>
    </rPh>
    <rPh sb="219" eb="222">
      <t>コウリツテキ</t>
    </rPh>
    <rPh sb="223" eb="225">
      <t>ウンエイ</t>
    </rPh>
    <rPh sb="226" eb="227">
      <t>ハカ</t>
    </rPh>
    <rPh sb="229" eb="231">
      <t>ヒヨウ</t>
    </rPh>
    <rPh sb="231" eb="233">
      <t>サクゲン</t>
    </rPh>
    <rPh sb="234" eb="237">
      <t>ショウライテキ</t>
    </rPh>
    <rPh sb="238" eb="241">
      <t>ジョウスイドウ</t>
    </rPh>
    <rPh sb="243" eb="245">
      <t>トウゴウ</t>
    </rPh>
    <rPh sb="246" eb="248">
      <t>シヤ</t>
    </rPh>
    <rPh sb="249" eb="250">
      <t>イ</t>
    </rPh>
    <rPh sb="255" eb="257">
      <t>ケイエイ</t>
    </rPh>
    <rPh sb="258" eb="261">
      <t>ケンゼンカ</t>
    </rPh>
    <rPh sb="262" eb="26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</si>
</sst>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1.1100000000000001</c:v>
                </c:pt>
                <c:pt idx="2">
                  <c:v>0.88</c:v>
                </c:pt>
                <c:pt idx="3">
                  <c:v>0.72</c:v>
                </c:pt>
                <c:pt idx="4">
                  <c:v>0.67</c:v>
                </c:pt>
              </c:numCache>
            </c:numRef>
          </c:val>
          <c:extLst>
            <c:ext xmlns:c16="http://schemas.microsoft.com/office/drawing/2014/chart" uri="{C3380CC4-5D6E-409C-BE32-E72D297353CC}">
              <c16:uniqueId val="{00000000-9FE0-4732-8C4E-26CA3AD2850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FE0-4732-8C4E-26CA3AD2850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71.680000000000007</c:v>
                </c:pt>
                <c:pt idx="1">
                  <c:v>71.569999999999993</c:v>
                </c:pt>
                <c:pt idx="2">
                  <c:v>66.87</c:v>
                </c:pt>
                <c:pt idx="3">
                  <c:v>68.25</c:v>
                </c:pt>
                <c:pt idx="4">
                  <c:v>74.150000000000006</c:v>
                </c:pt>
              </c:numCache>
            </c:numRef>
          </c:val>
          <c:extLst>
            <c:ext xmlns:c16="http://schemas.microsoft.com/office/drawing/2014/chart" uri="{C3380CC4-5D6E-409C-BE32-E72D297353CC}">
              <c16:uniqueId val="{00000000-0783-452F-92F0-35F9E998076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0783-452F-92F0-35F9E998076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58.85</c:v>
                </c:pt>
                <c:pt idx="1">
                  <c:v>59.77</c:v>
                </c:pt>
                <c:pt idx="2">
                  <c:v>63.32</c:v>
                </c:pt>
                <c:pt idx="3">
                  <c:v>62.47</c:v>
                </c:pt>
                <c:pt idx="4">
                  <c:v>56.04</c:v>
                </c:pt>
              </c:numCache>
            </c:numRef>
          </c:val>
          <c:extLst>
            <c:ext xmlns:c16="http://schemas.microsoft.com/office/drawing/2014/chart" uri="{C3380CC4-5D6E-409C-BE32-E72D297353CC}">
              <c16:uniqueId val="{00000000-1DEB-4C09-8B3F-422E04394FC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DEB-4C09-8B3F-422E04394FC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88.79</c:v>
                </c:pt>
                <c:pt idx="1">
                  <c:v>86.36</c:v>
                </c:pt>
                <c:pt idx="2">
                  <c:v>85.81</c:v>
                </c:pt>
                <c:pt idx="3">
                  <c:v>65.75</c:v>
                </c:pt>
                <c:pt idx="4">
                  <c:v>79.150000000000006</c:v>
                </c:pt>
              </c:numCache>
            </c:numRef>
          </c:val>
          <c:extLst>
            <c:ext xmlns:c16="http://schemas.microsoft.com/office/drawing/2014/chart" uri="{C3380CC4-5D6E-409C-BE32-E72D297353CC}">
              <c16:uniqueId val="{00000000-E74A-4D56-99CE-7096DCFCA0B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E74A-4D56-99CE-7096DCFCA0B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4-419F-9E20-E1013230BA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4-419F-9E20-E1013230BA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9-434F-998C-293EB692AF2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9-434F-998C-293EB692AF2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B-48FC-BE8F-972A15E8E4C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B-48FC-BE8F-972A15E8E4C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6-40F9-B471-413A5041BD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6-40F9-B471-413A5041BD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1113.04</c:v>
                </c:pt>
                <c:pt idx="1">
                  <c:v>1203.2</c:v>
                </c:pt>
                <c:pt idx="2">
                  <c:v>1239.83</c:v>
                </c:pt>
                <c:pt idx="3">
                  <c:v>1363.92</c:v>
                </c:pt>
                <c:pt idx="4">
                  <c:v>1572.52</c:v>
                </c:pt>
              </c:numCache>
            </c:numRef>
          </c:val>
          <c:extLst>
            <c:ext xmlns:c16="http://schemas.microsoft.com/office/drawing/2014/chart" uri="{C3380CC4-5D6E-409C-BE32-E72D297353CC}">
              <c16:uniqueId val="{00000000-42F5-4349-B0E3-1080CBED6C8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42F5-4349-B0E3-1080CBED6C8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34.200000000000003</c:v>
                </c:pt>
                <c:pt idx="1">
                  <c:v>33.380000000000003</c:v>
                </c:pt>
                <c:pt idx="2">
                  <c:v>32.369999999999997</c:v>
                </c:pt>
                <c:pt idx="3">
                  <c:v>26.02</c:v>
                </c:pt>
                <c:pt idx="4">
                  <c:v>26.52</c:v>
                </c:pt>
              </c:numCache>
            </c:numRef>
          </c:val>
          <c:extLst>
            <c:ext xmlns:c16="http://schemas.microsoft.com/office/drawing/2014/chart" uri="{C3380CC4-5D6E-409C-BE32-E72D297353CC}">
              <c16:uniqueId val="{00000000-9CE5-4749-BBC0-3FFF7FA899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9CE5-4749-BBC0-3FFF7FA899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615.77</c:v>
                </c:pt>
                <c:pt idx="1">
                  <c:v>632.17999999999995</c:v>
                </c:pt>
                <c:pt idx="2">
                  <c:v>653.98</c:v>
                </c:pt>
                <c:pt idx="3">
                  <c:v>815.61</c:v>
                </c:pt>
                <c:pt idx="4">
                  <c:v>744.71</c:v>
                </c:pt>
              </c:numCache>
            </c:numRef>
          </c:val>
          <c:extLst>
            <c:ext xmlns:c16="http://schemas.microsoft.com/office/drawing/2014/chart" uri="{C3380CC4-5D6E-409C-BE32-E72D297353CC}">
              <c16:uniqueId val="{00000000-A930-4336-BC61-EDA19D020C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930-4336-BC61-EDA19D020C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気仙沼市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62601</v>
      </c>
      <c r="AM8" s="73"/>
      <c r="AN8" s="73"/>
      <c r="AO8" s="73"/>
      <c r="AP8" s="73"/>
      <c r="AQ8" s="73"/>
      <c r="AR8" s="73"/>
      <c r="AS8" s="73"/>
      <c r="AT8" s="72">
        <f>データ!$S$6</f>
        <v>332.44</v>
      </c>
      <c r="AU8" s="72"/>
      <c r="AV8" s="72"/>
      <c r="AW8" s="72"/>
      <c r="AX8" s="72"/>
      <c r="AY8" s="72"/>
      <c r="AZ8" s="72"/>
      <c r="BA8" s="72"/>
      <c r="BB8" s="72">
        <f>データ!$T$6</f>
        <v>188.31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2.08</v>
      </c>
      <c r="Q10" s="72"/>
      <c r="R10" s="72"/>
      <c r="S10" s="72"/>
      <c r="T10" s="72"/>
      <c r="U10" s="72"/>
      <c r="V10" s="72"/>
      <c r="W10" s="73">
        <f>データ!$Q$6</f>
        <v>3278</v>
      </c>
      <c r="X10" s="73"/>
      <c r="Y10" s="73"/>
      <c r="Z10" s="73"/>
      <c r="AA10" s="73"/>
      <c r="AB10" s="73"/>
      <c r="AC10" s="73"/>
      <c r="AD10" s="2"/>
      <c r="AE10" s="2"/>
      <c r="AF10" s="2"/>
      <c r="AG10" s="2"/>
      <c r="AH10" s="2"/>
      <c r="AI10" s="2"/>
      <c r="AJ10" s="2"/>
      <c r="AK10" s="2"/>
      <c r="AL10" s="73">
        <f>データ!$U$6</f>
        <v>1288</v>
      </c>
      <c r="AM10" s="73"/>
      <c r="AN10" s="73"/>
      <c r="AO10" s="73"/>
      <c r="AP10" s="73"/>
      <c r="AQ10" s="73"/>
      <c r="AR10" s="73"/>
      <c r="AS10" s="73"/>
      <c r="AT10" s="72">
        <f>データ!$V$6</f>
        <v>6.89</v>
      </c>
      <c r="AU10" s="72"/>
      <c r="AV10" s="72"/>
      <c r="AW10" s="72"/>
      <c r="AX10" s="72"/>
      <c r="AY10" s="72"/>
      <c r="AZ10" s="72"/>
      <c r="BA10" s="72"/>
      <c r="BB10" s="72">
        <f>データ!$W$6</f>
        <v>186.94</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vWp1ergtwh1x1KlAJ3toNAAApglml9JkKyquR0FYGOfdx+gWOwVSFfPT6Q3W+xTUnksdUR7Yp+SKLL8n+NznAQ==" saltValue="i8nvqexe5dRy/PBdHXt4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42056</v>
      </c>
      <c r="D6" s="34">
        <f t="shared" si="3"/>
        <v>47</v>
      </c>
      <c r="E6" s="34">
        <f t="shared" si="3"/>
        <v>1</v>
      </c>
      <c r="F6" s="34">
        <f t="shared" si="3"/>
        <v>0</v>
      </c>
      <c r="G6" s="34">
        <f t="shared" si="3"/>
        <v>0</v>
      </c>
      <c r="H6" s="34" t="str">
        <f t="shared" si="3"/>
        <v>宮城県　気仙沼市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2.08</v>
      </c>
      <c r="Q6" s="35">
        <f t="shared" si="3"/>
        <v>3278</v>
      </c>
      <c r="R6" s="35">
        <f t="shared" si="3"/>
        <v>62601</v>
      </c>
      <c r="S6" s="35">
        <f t="shared" si="3"/>
        <v>332.44</v>
      </c>
      <c r="T6" s="35">
        <f t="shared" si="3"/>
        <v>188.31</v>
      </c>
      <c r="U6" s="35">
        <f t="shared" si="3"/>
        <v>1288</v>
      </c>
      <c r="V6" s="35">
        <f t="shared" si="3"/>
        <v>6.89</v>
      </c>
      <c r="W6" s="35">
        <f t="shared" si="3"/>
        <v>186.94</v>
      </c>
      <c r="X6" s="36">
        <f>IF(X7="",NA(),X7)</f>
        <v>88.79</v>
      </c>
      <c r="Y6" s="36">
        <f t="shared" ref="Y6:AG6" si="4">IF(Y7="",NA(),Y7)</f>
        <v>86.36</v>
      </c>
      <c r="Z6" s="36">
        <f t="shared" si="4"/>
        <v>85.81</v>
      </c>
      <c r="AA6" s="36">
        <f t="shared" si="4"/>
        <v>65.75</v>
      </c>
      <c r="AB6" s="36">
        <f t="shared" si="4"/>
        <v>79.150000000000006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1113.04</v>
      </c>
      <c r="BF6" s="36">
        <f t="shared" ref="BF6:BN6" si="7">IF(BF7="",NA(),BF7)</f>
        <v>1203.2</v>
      </c>
      <c r="BG6" s="36">
        <f t="shared" si="7"/>
        <v>1239.83</v>
      </c>
      <c r="BH6" s="36">
        <f t="shared" si="7"/>
        <v>1363.92</v>
      </c>
      <c r="BI6" s="36">
        <f t="shared" si="7"/>
        <v>1572.52</v>
      </c>
      <c r="BJ6" s="36">
        <f t="shared" si="7"/>
        <v>1510.14</v>
      </c>
      <c r="BK6" s="36">
        <f t="shared" si="7"/>
        <v>1595.62</v>
      </c>
      <c r="BL6" s="36">
        <f t="shared" si="7"/>
        <v>1302.33</v>
      </c>
      <c r="BM6" s="36">
        <f t="shared" si="7"/>
        <v>1274.21</v>
      </c>
      <c r="BN6" s="36">
        <f t="shared" si="7"/>
        <v>1183.92</v>
      </c>
      <c r="BO6" s="35" t="str">
        <f>IF(BO7="","",IF(BO7="-","【-】","【"&amp;SUBSTITUTE(TEXT(BO7,"#,##0.00"),"-","△")&amp;"】"))</f>
        <v>【1,084.05】</v>
      </c>
      <c r="BP6" s="36">
        <f>IF(BP7="",NA(),BP7)</f>
        <v>34.200000000000003</v>
      </c>
      <c r="BQ6" s="36">
        <f t="shared" ref="BQ6:BY6" si="8">IF(BQ7="",NA(),BQ7)</f>
        <v>33.380000000000003</v>
      </c>
      <c r="BR6" s="36">
        <f t="shared" si="8"/>
        <v>32.369999999999997</v>
      </c>
      <c r="BS6" s="36">
        <f t="shared" si="8"/>
        <v>26.02</v>
      </c>
      <c r="BT6" s="36">
        <f t="shared" si="8"/>
        <v>26.52</v>
      </c>
      <c r="BU6" s="36">
        <f t="shared" si="8"/>
        <v>22.67</v>
      </c>
      <c r="BV6" s="36">
        <f t="shared" si="8"/>
        <v>37.92</v>
      </c>
      <c r="BW6" s="36">
        <f t="shared" si="8"/>
        <v>40.89</v>
      </c>
      <c r="BX6" s="36">
        <f t="shared" si="8"/>
        <v>41.25</v>
      </c>
      <c r="BY6" s="36">
        <f t="shared" si="8"/>
        <v>42.5</v>
      </c>
      <c r="BZ6" s="35" t="str">
        <f>IF(BZ7="","",IF(BZ7="-","【-】","【"&amp;SUBSTITUTE(TEXT(BZ7,"#,##0.00"),"-","△")&amp;"】"))</f>
        <v>【53.46】</v>
      </c>
      <c r="CA6" s="36">
        <f>IF(CA7="",NA(),CA7)</f>
        <v>615.77</v>
      </c>
      <c r="CB6" s="36">
        <f t="shared" ref="CB6:CJ6" si="9">IF(CB7="",NA(),CB7)</f>
        <v>632.17999999999995</v>
      </c>
      <c r="CC6" s="36">
        <f t="shared" si="9"/>
        <v>653.98</v>
      </c>
      <c r="CD6" s="36">
        <f t="shared" si="9"/>
        <v>815.61</v>
      </c>
      <c r="CE6" s="36">
        <f t="shared" si="9"/>
        <v>744.71</v>
      </c>
      <c r="CF6" s="36">
        <f t="shared" si="9"/>
        <v>789.62</v>
      </c>
      <c r="CG6" s="36">
        <f t="shared" si="9"/>
        <v>423.18</v>
      </c>
      <c r="CH6" s="36">
        <f t="shared" si="9"/>
        <v>383.2</v>
      </c>
      <c r="CI6" s="36">
        <f t="shared" si="9"/>
        <v>383.25</v>
      </c>
      <c r="CJ6" s="36">
        <f t="shared" si="9"/>
        <v>377.72</v>
      </c>
      <c r="CK6" s="35" t="str">
        <f>IF(CK7="","",IF(CK7="-","【-】","【"&amp;SUBSTITUTE(TEXT(CK7,"#,##0.00"),"-","△")&amp;"】"))</f>
        <v>【300.47】</v>
      </c>
      <c r="CL6" s="36">
        <f>IF(CL7="",NA(),CL7)</f>
        <v>71.680000000000007</v>
      </c>
      <c r="CM6" s="36">
        <f t="shared" ref="CM6:CU6" si="10">IF(CM7="",NA(),CM7)</f>
        <v>71.569999999999993</v>
      </c>
      <c r="CN6" s="36">
        <f t="shared" si="10"/>
        <v>66.87</v>
      </c>
      <c r="CO6" s="36">
        <f t="shared" si="10"/>
        <v>68.25</v>
      </c>
      <c r="CP6" s="36">
        <f t="shared" si="10"/>
        <v>74.150000000000006</v>
      </c>
      <c r="CQ6" s="36">
        <f t="shared" si="10"/>
        <v>48.7</v>
      </c>
      <c r="CR6" s="36">
        <f t="shared" si="10"/>
        <v>46.9</v>
      </c>
      <c r="CS6" s="36">
        <f t="shared" si="10"/>
        <v>47.95</v>
      </c>
      <c r="CT6" s="36">
        <f t="shared" si="10"/>
        <v>48.26</v>
      </c>
      <c r="CU6" s="36">
        <f t="shared" si="10"/>
        <v>48.01</v>
      </c>
      <c r="CV6" s="35" t="str">
        <f>IF(CV7="","",IF(CV7="-","【-】","【"&amp;SUBSTITUTE(TEXT(CV7,"#,##0.00"),"-","△")&amp;"】"))</f>
        <v>【54.90】</v>
      </c>
      <c r="CW6" s="36">
        <f>IF(CW7="",NA(),CW7)</f>
        <v>58.85</v>
      </c>
      <c r="CX6" s="36">
        <f t="shared" ref="CX6:DF6" si="11">IF(CX7="",NA(),CX7)</f>
        <v>59.77</v>
      </c>
      <c r="CY6" s="36">
        <f t="shared" si="11"/>
        <v>63.32</v>
      </c>
      <c r="CZ6" s="36">
        <f t="shared" si="11"/>
        <v>62.47</v>
      </c>
      <c r="DA6" s="36">
        <f t="shared" si="11"/>
        <v>56.04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1.1100000000000001</v>
      </c>
      <c r="EF6" s="36">
        <f t="shared" si="14"/>
        <v>0.88</v>
      </c>
      <c r="EG6" s="36">
        <f t="shared" si="14"/>
        <v>0.72</v>
      </c>
      <c r="EH6" s="36">
        <f t="shared" si="14"/>
        <v>0.67</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42056</v>
      </c>
      <c r="D7" s="38">
        <v>47</v>
      </c>
      <c r="E7" s="38">
        <v>1</v>
      </c>
      <c r="F7" s="38">
        <v>0</v>
      </c>
      <c r="G7" s="38">
        <v>0</v>
      </c>
      <c r="H7" s="38" t="s">
        <v>96</v>
      </c>
      <c r="I7" s="38" t="s">
        <v>97</v>
      </c>
      <c r="J7" s="38" t="s">
        <v>98</v>
      </c>
      <c r="K7" s="38" t="s">
        <v>99</v>
      </c>
      <c r="L7" s="38" t="s">
        <v>100</v>
      </c>
      <c r="M7" s="38" t="s">
        <v>101</v>
      </c>
      <c r="N7" s="39" t="s">
        <v>102</v>
      </c>
      <c r="O7" s="39" t="s">
        <v>103</v>
      </c>
      <c r="P7" s="39">
        <v>2.08</v>
      </c>
      <c r="Q7" s="39">
        <v>3278</v>
      </c>
      <c r="R7" s="39">
        <v>62601</v>
      </c>
      <c r="S7" s="39">
        <v>332.44</v>
      </c>
      <c r="T7" s="39">
        <v>188.31</v>
      </c>
      <c r="U7" s="39">
        <v>1288</v>
      </c>
      <c r="V7" s="39">
        <v>6.89</v>
      </c>
      <c r="W7" s="39">
        <v>186.94</v>
      </c>
      <c r="X7" s="39">
        <v>88.79</v>
      </c>
      <c r="Y7" s="39">
        <v>86.36</v>
      </c>
      <c r="Z7" s="39">
        <v>85.81</v>
      </c>
      <c r="AA7" s="39">
        <v>65.75</v>
      </c>
      <c r="AB7" s="39">
        <v>79.150000000000006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1113.04</v>
      </c>
      <c r="BF7" s="39">
        <v>1203.2</v>
      </c>
      <c r="BG7" s="39">
        <v>1239.83</v>
      </c>
      <c r="BH7" s="39">
        <v>1363.92</v>
      </c>
      <c r="BI7" s="39">
        <v>1572.52</v>
      </c>
      <c r="BJ7" s="39">
        <v>1510.14</v>
      </c>
      <c r="BK7" s="39">
        <v>1595.62</v>
      </c>
      <c r="BL7" s="39">
        <v>1302.33</v>
      </c>
      <c r="BM7" s="39">
        <v>1274.21</v>
      </c>
      <c r="BN7" s="39">
        <v>1183.92</v>
      </c>
      <c r="BO7" s="39">
        <v>1084.05</v>
      </c>
      <c r="BP7" s="39">
        <v>34.200000000000003</v>
      </c>
      <c r="BQ7" s="39">
        <v>33.380000000000003</v>
      </c>
      <c r="BR7" s="39">
        <v>32.369999999999997</v>
      </c>
      <c r="BS7" s="39">
        <v>26.02</v>
      </c>
      <c r="BT7" s="39">
        <v>26.52</v>
      </c>
      <c r="BU7" s="39">
        <v>22.67</v>
      </c>
      <c r="BV7" s="39">
        <v>37.92</v>
      </c>
      <c r="BW7" s="39">
        <v>40.89</v>
      </c>
      <c r="BX7" s="39">
        <v>41.25</v>
      </c>
      <c r="BY7" s="39">
        <v>42.5</v>
      </c>
      <c r="BZ7" s="39">
        <v>53.46</v>
      </c>
      <c r="CA7" s="39">
        <v>615.77</v>
      </c>
      <c r="CB7" s="39">
        <v>632.17999999999995</v>
      </c>
      <c r="CC7" s="39">
        <v>653.98</v>
      </c>
      <c r="CD7" s="39">
        <v>815.61</v>
      </c>
      <c r="CE7" s="39">
        <v>744.71</v>
      </c>
      <c r="CF7" s="39">
        <v>789.62</v>
      </c>
      <c r="CG7" s="39">
        <v>423.18</v>
      </c>
      <c r="CH7" s="39">
        <v>383.2</v>
      </c>
      <c r="CI7" s="39">
        <v>383.25</v>
      </c>
      <c r="CJ7" s="39">
        <v>377.72</v>
      </c>
      <c r="CK7" s="39">
        <v>300.47000000000003</v>
      </c>
      <c r="CL7" s="39">
        <v>71.680000000000007</v>
      </c>
      <c r="CM7" s="39">
        <v>71.569999999999993</v>
      </c>
      <c r="CN7" s="39">
        <v>66.87</v>
      </c>
      <c r="CO7" s="39">
        <v>68.25</v>
      </c>
      <c r="CP7" s="39">
        <v>74.150000000000006</v>
      </c>
      <c r="CQ7" s="39">
        <v>48.7</v>
      </c>
      <c r="CR7" s="39">
        <v>46.9</v>
      </c>
      <c r="CS7" s="39">
        <v>47.95</v>
      </c>
      <c r="CT7" s="39">
        <v>48.26</v>
      </c>
      <c r="CU7" s="39">
        <v>48.01</v>
      </c>
      <c r="CV7" s="39">
        <v>54.9</v>
      </c>
      <c r="CW7" s="39">
        <v>58.85</v>
      </c>
      <c r="CX7" s="39">
        <v>59.77</v>
      </c>
      <c r="CY7" s="39">
        <v>63.32</v>
      </c>
      <c r="CZ7" s="39">
        <v>62.47</v>
      </c>
      <c r="DA7" s="39">
        <v>56.04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1.1100000000000001</v>
      </c>
      <c r="EF7" s="39">
        <v>0.88</v>
      </c>
      <c r="EG7" s="39">
        <v>0.72</v>
      </c>
      <c r="EH7" s="39">
        <v>0.67</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2020-12-04T02:18:59Z</dcterms:created>
  <dcterms:modified xsi:type="dcterms:W3CDTF">2021-02-05T01:15:06Z</dcterms:modified>
  <cp:category/>
</cp:coreProperties>
</file>