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R2実施・公営企業決算統計関係\22 経営比較分析表\03 公営企業に係る経営比較分析表（令和元年度決算）の分析等について\03 市町村等回答\32 涌谷町★☆\"/>
    </mc:Choice>
  </mc:AlternateContent>
  <workbookProtection workbookAlgorithmName="SHA-512" workbookHashValue="UaPgyPznV2NMCGYTCBEM8SNYAFOjSLkU8eyC747+5JS+rGZL1kNHwhoBNOIWI8cYQUBlESbXqrBIqblQPKR2Jg==" workbookSaltValue="pKoLc5pi8uqYgUn/7b/N8w==" workbookSpinCount="100000" lockStructure="1"/>
  <bookViews>
    <workbookView xWindow="0" yWindow="0" windowWidth="28800" windowHeight="1201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AT8" i="4" s="1"/>
  <c r="S6" i="5"/>
  <c r="R6" i="5"/>
  <c r="AD10" i="4" s="1"/>
  <c r="Q6" i="5"/>
  <c r="W10" i="4" s="1"/>
  <c r="P6" i="5"/>
  <c r="O6" i="5"/>
  <c r="I10" i="4" s="1"/>
  <c r="N6" i="5"/>
  <c r="B10" i="4" s="1"/>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H85" i="4"/>
  <c r="E85" i="4"/>
  <c r="BB10" i="4"/>
  <c r="P10" i="4"/>
  <c r="BB8" i="4"/>
  <c r="AL8" i="4"/>
  <c r="W8" i="4"/>
  <c r="B6" i="4"/>
</calcChain>
</file>

<file path=xl/sharedStrings.xml><?xml version="1.0" encoding="utf-8"?>
<sst xmlns="http://schemas.openxmlformats.org/spreadsheetml/2006/main" count="297" uniqueCount="116">
  <si>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</si>
  <si>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</si>
  <si>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</si>
  <si>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</si>
  <si>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</si>
  <si>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</si>
  <si>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</si>
  <si>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</si>
  <si>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</si>
  <si>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</si>
  <si>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</si>
  <si>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</si>
  <si>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</si>
  <si>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</si>
  <si>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</si>
  <si>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</si>
  <si>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</si>
  <si>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</si>
  <si>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</si>
  <si>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</si>
  <si>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</si>
  <si>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</si>
  <si>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</si>
  <si>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</si>
  <si>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</si>
  <si>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</si>
  <si>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</si>
  <si>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</si>
  <si>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</si>
  <si>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</si>
  <si>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</si>
  <si>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</si>
  <si>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</si>
  <si>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</si>
  <si>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</si>
  <si>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</si>
  <si>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</si>
  <si>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</si>
  <si>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</si>
  <si>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</si>
  <si>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</si>
  <si>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</si>
  <si>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</si>
  <si>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</si>
  <si>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</si>
  <si>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</si>
  <si>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</si>
  <si>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</si>
  <si>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</si>
  <si>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</si>
  <si>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</si>
  <si>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</si>
  <si>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</si>
  <si>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</si>
  <si>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</si>
  <si>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</si>
  <si>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</si>
  <si>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</si>
  <si>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</si>
  <si>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</si>
  <si>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</si>
  <si>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</si>
  <si>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</si>
  <si>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</si>
  <si>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</si>
  <si>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</si>
  <si>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</si>
  <si>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</si>
  <si>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</si>
  <si>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</si>
  <si>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</si>
  <si>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</si>
  <si>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</si>
  <si>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</si>
  <si>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</si>
  <si>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</si>
  <si>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</si>
  <si>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</si>
  <si>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</si>
  <si>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</si>
  <si>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</si>
  <si>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</si>
  <si>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</si>
  <si>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</si>
  <si>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</si>
  <si>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</si>
  <si>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</si>
  <si>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</si>
  <si>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</si>
  <si>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</si>
  <si>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</si>
  <si>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</si>
  <si>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</si>
  <si>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</si>
  <si>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</si>
  <si>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</si>
  <si>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涌谷町</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</si>
  <si>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</si>
  <si>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</si>
  <si>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</si>
  <si>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</si>
  <si>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</si>
  <si>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</si>
  <si>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</si>
  <si>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</si>
  <si>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</si>
  <si>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</si>
  <si>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</si>
  <si>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</si>
  <si>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</si>
  <si>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</si>
  <si>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</si>
  <si>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</si>
  <si>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【有形固定資産減価償却率】・・・今後の動向を注視し、H29に策定したストックマネジメント計画に基づき、計画的な更新に努める。</t>
    <rPh sb="1" eb="3">
      <t>ユウケイ</t>
    </rPh>
    <rPh sb="3" eb="7">
      <t>コテイシサン</t>
    </rPh>
    <rPh sb="7" eb="9">
      <t>ゲンカ</t>
    </rPh>
    <rPh sb="9" eb="12">
      <t>ショウキャクリツ</t>
    </rPh>
    <rPh sb="16" eb="18">
      <t>コンゴ</t>
    </rPh>
    <rPh sb="19" eb="21">
      <t>ドウコウ</t>
    </rPh>
    <rPh sb="22" eb="24">
      <t>チュウシ</t>
    </rPh>
    <rPh sb="30" eb="32">
      <t>サクテイ</t>
    </rPh>
    <rPh sb="44" eb="46">
      <t>ケイカク</t>
    </rPh>
    <rPh sb="47" eb="48">
      <t>モト</t>
    </rPh>
    <rPh sb="51" eb="54">
      <t>ケイカクテキ</t>
    </rPh>
    <rPh sb="55" eb="57">
      <t>コウシン</t>
    </rPh>
    <rPh sb="58" eb="59">
      <t>ツト</t>
    </rPh>
    <phoneticPr fontId="4"/>
  </si>
  <si>
    <t xml:space="preserve">　指標については概ね改善傾向にあると考える。今後の経営環境は厳しくなっていくことから、様々な社会的要因に対応して行くべく経営努力を続けて、持続可能な事業運営を模索していく。
　長期的には、他の自治体との広域化・共同化は避けられず、各方面と意見交換を続けていく。
</t>
    <rPh sb="1" eb="3">
      <t>シヒョウ</t>
    </rPh>
    <rPh sb="8" eb="9">
      <t>オオム</t>
    </rPh>
    <rPh sb="10" eb="12">
      <t>カイゼン</t>
    </rPh>
    <rPh sb="12" eb="14">
      <t>ケイコウ</t>
    </rPh>
    <rPh sb="18" eb="19">
      <t>カンガ</t>
    </rPh>
    <rPh sb="22" eb="24">
      <t>コンゴ</t>
    </rPh>
    <rPh sb="25" eb="27">
      <t>ケイエイ</t>
    </rPh>
    <rPh sb="27" eb="29">
      <t>カンキョウ</t>
    </rPh>
    <rPh sb="30" eb="31">
      <t>キビ</t>
    </rPh>
    <rPh sb="43" eb="45">
      <t>サマザマ</t>
    </rPh>
    <rPh sb="46" eb="49">
      <t>シャカイテキ</t>
    </rPh>
    <rPh sb="49" eb="51">
      <t>ヨウイン</t>
    </rPh>
    <rPh sb="52" eb="54">
      <t>タイオウ</t>
    </rPh>
    <rPh sb="56" eb="57">
      <t>イ</t>
    </rPh>
    <rPh sb="60" eb="62">
      <t>ケイエイ</t>
    </rPh>
    <rPh sb="62" eb="64">
      <t>ドリョク</t>
    </rPh>
    <rPh sb="65" eb="66">
      <t>ツヅ</t>
    </rPh>
    <rPh sb="69" eb="71">
      <t>ジゾク</t>
    </rPh>
    <rPh sb="71" eb="73">
      <t>カノウ</t>
    </rPh>
    <rPh sb="74" eb="76">
      <t>ジギョウ</t>
    </rPh>
    <rPh sb="76" eb="78">
      <t>ウンエイ</t>
    </rPh>
    <rPh sb="79" eb="81">
      <t>モサク</t>
    </rPh>
    <rPh sb="88" eb="91">
      <t>チョウキテキ</t>
    </rPh>
    <rPh sb="94" eb="95">
      <t>タ</t>
    </rPh>
    <rPh sb="96" eb="99">
      <t>ジチタイ</t>
    </rPh>
    <rPh sb="101" eb="104">
      <t>コウイキカ</t>
    </rPh>
    <rPh sb="105" eb="108">
      <t>キョウドウカ</t>
    </rPh>
    <rPh sb="109" eb="110">
      <t>サ</t>
    </rPh>
    <rPh sb="115" eb="118">
      <t>カクホウメン</t>
    </rPh>
    <rPh sb="119" eb="121">
      <t>イケン</t>
    </rPh>
    <rPh sb="121" eb="123">
      <t>コウカン</t>
    </rPh>
    <rPh sb="124" eb="125">
      <t>ツヅ</t>
    </rPh>
    <phoneticPr fontId="4"/>
  </si>
  <si>
    <t xml:space="preserve">
【経常収支比率】・・・100％を超えており、単年度収支は黒字であるが、一般会計からの繰入の割合が大きく、安定的な事業運営のために、接続率を向上させ、経費回収率の向上が不可欠と考えられる。又、計画的に機器類を更新し、突発的な修繕費用の抑制や省エネ化など、費用の縮減にも努めていく。
【流動比率】・・・流動資産が少ない状況であるが、一般会計からの繰入れにより企業債元金の償還を賄っている状況下にあるため、ｷｬｯｼｭﾌﾛｰに注視しつつ事業運営していく。
【企業債残高対事業規模比率】・・・指標は、一般会計負担額の減少で増加傾向であるが、企業債残高は減少しているため、将来負担との兼ね合いを十分に検討し、指標が改善傾向となるよう経営努力をしていく。
【経費回収率】・・・昨年度に比して指標が改善し、類似団体と同程度となったが、引き続き、効率的な経営による経費削減の取り組みで指標の向上を図る。又、接続率の向上を図ることで一定の収入を見込むが、将来的に使用料水準についても検討していく。
【汚水処理原価】・・・昨年度に比して、指標が改善し、類似団体同程度となった。引き続き指標の向上を目指し、経営努力を続けていく。
【施設利用率】・・・処理水量が頭打ちとなることが予想され、現状以上の設備の拡充を行わず、余裕分は、災害時や施設更新時のﾊﾞｯｸｱｯﾌﾟ機能として維持していく。また、余剰地の活用については、一定の収益を得られるような利用方法を模索していく。
【水洗化率】・・・供用開始から20年経過し、人口減少・少子高齢化も進み、伸び悩んでいる状況であるが、使用料収入の確保策として、引き続き普及促進を続けていく。
</t>
    <rPh sb="2" eb="8">
      <t>ケイジョウシュウシヒリツ</t>
    </rPh>
    <rPh sb="17" eb="18">
      <t>コ</t>
    </rPh>
    <rPh sb="23" eb="26">
      <t>タンネンド</t>
    </rPh>
    <rPh sb="26" eb="28">
      <t>シュウシ</t>
    </rPh>
    <rPh sb="29" eb="31">
      <t>クロジ</t>
    </rPh>
    <rPh sb="36" eb="38">
      <t>イッパン</t>
    </rPh>
    <rPh sb="38" eb="40">
      <t>カイケイ</t>
    </rPh>
    <rPh sb="43" eb="45">
      <t>クリイレ</t>
    </rPh>
    <rPh sb="46" eb="48">
      <t>ワリアイ</t>
    </rPh>
    <rPh sb="49" eb="50">
      <t>オオ</t>
    </rPh>
    <rPh sb="53" eb="56">
      <t>アンテイテキ</t>
    </rPh>
    <rPh sb="57" eb="59">
      <t>ジギョウ</t>
    </rPh>
    <rPh sb="59" eb="61">
      <t>ウンエイ</t>
    </rPh>
    <rPh sb="66" eb="68">
      <t>セツゾク</t>
    </rPh>
    <rPh sb="68" eb="69">
      <t>リツ</t>
    </rPh>
    <rPh sb="70" eb="72">
      <t>コウジョウ</t>
    </rPh>
    <rPh sb="75" eb="77">
      <t>ケイヒ</t>
    </rPh>
    <rPh sb="77" eb="80">
      <t>カイシュウリツ</t>
    </rPh>
    <rPh sb="81" eb="83">
      <t>コウジョウ</t>
    </rPh>
    <rPh sb="84" eb="87">
      <t>フカケツ</t>
    </rPh>
    <rPh sb="88" eb="89">
      <t>カンガ</t>
    </rPh>
    <rPh sb="94" eb="95">
      <t>マタ</t>
    </rPh>
    <rPh sb="96" eb="99">
      <t>ケイカクテキ</t>
    </rPh>
    <rPh sb="100" eb="103">
      <t>キキルイ</t>
    </rPh>
    <rPh sb="104" eb="106">
      <t>コウシン</t>
    </rPh>
    <rPh sb="108" eb="111">
      <t>トッパツテキ</t>
    </rPh>
    <rPh sb="112" eb="114">
      <t>シュウゼン</t>
    </rPh>
    <rPh sb="114" eb="116">
      <t>ヒヨウ</t>
    </rPh>
    <rPh sb="117" eb="119">
      <t>ヨクセイ</t>
    </rPh>
    <rPh sb="120" eb="121">
      <t>ショウ</t>
    </rPh>
    <rPh sb="123" eb="124">
      <t>カ</t>
    </rPh>
    <rPh sb="127" eb="129">
      <t>ヒヨウ</t>
    </rPh>
    <rPh sb="130" eb="132">
      <t>シュクゲン</t>
    </rPh>
    <rPh sb="134" eb="135">
      <t>ツト</t>
    </rPh>
    <rPh sb="142" eb="144">
      <t>リュウドウ</t>
    </rPh>
    <rPh sb="144" eb="146">
      <t>ヒリツ</t>
    </rPh>
    <rPh sb="150" eb="152">
      <t>リュウドウ</t>
    </rPh>
    <rPh sb="152" eb="154">
      <t>シサン</t>
    </rPh>
    <rPh sb="155" eb="156">
      <t>スク</t>
    </rPh>
    <rPh sb="158" eb="160">
      <t>ジョウキョウ</t>
    </rPh>
    <rPh sb="165" eb="167">
      <t>イッパン</t>
    </rPh>
    <rPh sb="167" eb="169">
      <t>カイケイ</t>
    </rPh>
    <rPh sb="172" eb="173">
      <t>ク</t>
    </rPh>
    <rPh sb="173" eb="174">
      <t>イ</t>
    </rPh>
    <rPh sb="178" eb="181">
      <t>キギョウサイ</t>
    </rPh>
    <rPh sb="181" eb="183">
      <t>ガンキン</t>
    </rPh>
    <rPh sb="184" eb="186">
      <t>ショウカン</t>
    </rPh>
    <rPh sb="187" eb="188">
      <t>マカナ</t>
    </rPh>
    <rPh sb="192" eb="195">
      <t>ジョウキョウカ</t>
    </rPh>
    <rPh sb="210" eb="212">
      <t>チュウシ</t>
    </rPh>
    <rPh sb="215" eb="217">
      <t>ジギョウ</t>
    </rPh>
    <rPh sb="217" eb="219">
      <t>ウンエイ</t>
    </rPh>
    <rPh sb="226" eb="229">
      <t>キギョウサイ</t>
    </rPh>
    <rPh sb="229" eb="231">
      <t>ザンダカ</t>
    </rPh>
    <rPh sb="231" eb="232">
      <t>タイ</t>
    </rPh>
    <rPh sb="232" eb="234">
      <t>ジギョウ</t>
    </rPh>
    <rPh sb="234" eb="236">
      <t>キボ</t>
    </rPh>
    <rPh sb="236" eb="238">
      <t>ヒリツ</t>
    </rPh>
    <rPh sb="242" eb="244">
      <t>シヒョウ</t>
    </rPh>
    <rPh sb="246" eb="248">
      <t>イッパン</t>
    </rPh>
    <rPh sb="248" eb="250">
      <t>カイケイ</t>
    </rPh>
    <rPh sb="250" eb="253">
      <t>フタンガク</t>
    </rPh>
    <rPh sb="254" eb="256">
      <t>ゲンショウ</t>
    </rPh>
    <rPh sb="257" eb="259">
      <t>ゾウカ</t>
    </rPh>
    <rPh sb="259" eb="261">
      <t>ケイコウ</t>
    </rPh>
    <rPh sb="266" eb="269">
      <t>キギョウサイ</t>
    </rPh>
    <rPh sb="269" eb="271">
      <t>ザンダカ</t>
    </rPh>
    <rPh sb="272" eb="274">
      <t>ゲンショウ</t>
    </rPh>
    <rPh sb="281" eb="283">
      <t>ショウライ</t>
    </rPh>
    <rPh sb="283" eb="285">
      <t>フタン</t>
    </rPh>
    <rPh sb="287" eb="288">
      <t>カ</t>
    </rPh>
    <rPh sb="289" eb="290">
      <t>ア</t>
    </rPh>
    <rPh sb="292" eb="294">
      <t>ジュウブン</t>
    </rPh>
    <rPh sb="295" eb="297">
      <t>ケントウ</t>
    </rPh>
    <rPh sb="299" eb="301">
      <t>シヒョウ</t>
    </rPh>
    <rPh sb="302" eb="304">
      <t>カイゼン</t>
    </rPh>
    <rPh sb="304" eb="306">
      <t>ケイコウ</t>
    </rPh>
    <rPh sb="311" eb="313">
      <t>ケイエイ</t>
    </rPh>
    <rPh sb="313" eb="315">
      <t>ドリョク</t>
    </rPh>
    <rPh sb="323" eb="325">
      <t>ケイヒ</t>
    </rPh>
    <rPh sb="325" eb="328">
      <t>カイシュウリツ</t>
    </rPh>
    <rPh sb="332" eb="335">
      <t>サクネンド</t>
    </rPh>
    <rPh sb="336" eb="337">
      <t>ヒ</t>
    </rPh>
    <rPh sb="339" eb="341">
      <t>シヒョウ</t>
    </rPh>
    <rPh sb="342" eb="344">
      <t>カイゼン</t>
    </rPh>
    <rPh sb="346" eb="348">
      <t>ルイジ</t>
    </rPh>
    <rPh sb="348" eb="350">
      <t>ダンタイ</t>
    </rPh>
    <rPh sb="351" eb="354">
      <t>ドウテイド</t>
    </rPh>
    <rPh sb="360" eb="361">
      <t>ヒ</t>
    </rPh>
    <rPh sb="362" eb="363">
      <t>ツヅ</t>
    </rPh>
    <rPh sb="365" eb="368">
      <t>コウリツテキ</t>
    </rPh>
    <rPh sb="369" eb="371">
      <t>ケイエイ</t>
    </rPh>
    <rPh sb="374" eb="378">
      <t>ケイヒサクゲン</t>
    </rPh>
    <rPh sb="379" eb="380">
      <t>ト</t>
    </rPh>
    <rPh sb="381" eb="382">
      <t>ク</t>
    </rPh>
    <rPh sb="384" eb="386">
      <t>シヒョウ</t>
    </rPh>
    <rPh sb="387" eb="389">
      <t>コウジョウ</t>
    </rPh>
    <rPh sb="390" eb="391">
      <t>ハカ</t>
    </rPh>
    <rPh sb="393" eb="394">
      <t>マタ</t>
    </rPh>
    <rPh sb="395" eb="397">
      <t>セツゾク</t>
    </rPh>
    <rPh sb="397" eb="398">
      <t>リツ</t>
    </rPh>
    <rPh sb="399" eb="401">
      <t>コウジョウ</t>
    </rPh>
    <rPh sb="402" eb="403">
      <t>ハカ</t>
    </rPh>
    <rPh sb="407" eb="409">
      <t>イッテイ</t>
    </rPh>
    <rPh sb="410" eb="412">
      <t>シュウニュウ</t>
    </rPh>
    <rPh sb="413" eb="415">
      <t>ミコ</t>
    </rPh>
    <rPh sb="418" eb="421">
      <t>ショウライテキ</t>
    </rPh>
    <rPh sb="422" eb="425">
      <t>シヨウリョウ</t>
    </rPh>
    <rPh sb="425" eb="427">
      <t>スイジュン</t>
    </rPh>
    <rPh sb="432" eb="434">
      <t>ケントウ</t>
    </rPh>
    <rPh sb="441" eb="443">
      <t>オスイ</t>
    </rPh>
    <rPh sb="443" eb="445">
      <t>ショリ</t>
    </rPh>
    <rPh sb="445" eb="447">
      <t>ゲンカ</t>
    </rPh>
    <rPh sb="451" eb="454">
      <t>サクネンド</t>
    </rPh>
    <rPh sb="455" eb="456">
      <t>ヒ</t>
    </rPh>
    <rPh sb="459" eb="461">
      <t>シヒョウ</t>
    </rPh>
    <rPh sb="462" eb="464">
      <t>カイゼン</t>
    </rPh>
    <rPh sb="466" eb="468">
      <t>ルイジ</t>
    </rPh>
    <rPh sb="468" eb="470">
      <t>ダンタイ</t>
    </rPh>
    <rPh sb="470" eb="473">
      <t>ドウテイド</t>
    </rPh>
    <rPh sb="478" eb="479">
      <t>ヒ</t>
    </rPh>
    <rPh sb="480" eb="481">
      <t>ツヅ</t>
    </rPh>
    <rPh sb="482" eb="484">
      <t>シヒョウ</t>
    </rPh>
    <rPh sb="485" eb="487">
      <t>コウジョウ</t>
    </rPh>
    <rPh sb="488" eb="490">
      <t>メザ</t>
    </rPh>
    <rPh sb="492" eb="494">
      <t>ケイエイ</t>
    </rPh>
    <rPh sb="494" eb="496">
      <t>ドリョク</t>
    </rPh>
    <rPh sb="497" eb="498">
      <t>ツヅ</t>
    </rPh>
    <rPh sb="505" eb="507">
      <t>シセツ</t>
    </rPh>
    <rPh sb="507" eb="510">
      <t>リヨウリツ</t>
    </rPh>
    <rPh sb="514" eb="516">
      <t>ショリ</t>
    </rPh>
    <rPh sb="516" eb="518">
      <t>スイリョウ</t>
    </rPh>
    <rPh sb="519" eb="521">
      <t>アタマウ</t>
    </rPh>
    <rPh sb="528" eb="530">
      <t>ヨソウ</t>
    </rPh>
    <rPh sb="548" eb="551">
      <t>ヨユウブン</t>
    </rPh>
    <rPh sb="553" eb="556">
      <t>サイガイジ</t>
    </rPh>
    <rPh sb="557" eb="559">
      <t>シセツ</t>
    </rPh>
    <rPh sb="559" eb="562">
      <t>コウシンジ</t>
    </rPh>
    <rPh sb="571" eb="573">
      <t>キノウ</t>
    </rPh>
    <rPh sb="576" eb="578">
      <t>イジ</t>
    </rPh>
    <rPh sb="586" eb="588">
      <t>ヨジョウ</t>
    </rPh>
    <rPh sb="588" eb="589">
      <t>チ</t>
    </rPh>
    <rPh sb="590" eb="592">
      <t>カツヨウ</t>
    </rPh>
    <rPh sb="598" eb="600">
      <t>イッテイ</t>
    </rPh>
    <rPh sb="601" eb="603">
      <t>シュウエキ</t>
    </rPh>
    <rPh sb="604" eb="605">
      <t>エ</t>
    </rPh>
    <rPh sb="611" eb="613">
      <t>リヨウ</t>
    </rPh>
    <rPh sb="613" eb="615">
      <t>ホウホウ</t>
    </rPh>
    <rPh sb="616" eb="618">
      <t>モサク</t>
    </rPh>
    <rPh sb="625" eb="628">
      <t>スイセンカ</t>
    </rPh>
    <rPh sb="628" eb="629">
      <t>リツ</t>
    </rPh>
    <rPh sb="633" eb="635">
      <t>キョウヨウ</t>
    </rPh>
    <rPh sb="635" eb="637">
      <t>カイシ</t>
    </rPh>
    <rPh sb="641" eb="642">
      <t>ネン</t>
    </rPh>
    <rPh sb="642" eb="644">
      <t>ケイカ</t>
    </rPh>
    <rPh sb="646" eb="648">
      <t>ジンコウ</t>
    </rPh>
    <rPh sb="648" eb="650">
      <t>ゲンショウ</t>
    </rPh>
    <rPh sb="651" eb="653">
      <t>ショウシ</t>
    </rPh>
    <rPh sb="653" eb="656">
      <t>コウレイカ</t>
    </rPh>
    <rPh sb="657" eb="658">
      <t>スス</t>
    </rPh>
    <rPh sb="660" eb="661">
      <t>ノ</t>
    </rPh>
    <rPh sb="662" eb="663">
      <t>ナヤ</t>
    </rPh>
    <rPh sb="667" eb="669">
      <t>ジョウキョウ</t>
    </rPh>
    <rPh sb="674" eb="677">
      <t>シヨウリョウ</t>
    </rPh>
    <rPh sb="677" eb="679">
      <t>シュウニュウ</t>
    </rPh>
    <rPh sb="680" eb="683">
      <t>カクホサク</t>
    </rPh>
    <rPh sb="687" eb="688">
      <t>ヒ</t>
    </rPh>
    <rPh sb="689" eb="690">
      <t>ツヅ</t>
    </rPh>
    <rPh sb="691" eb="693">
      <t>フキュウ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</si>
</sst>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9F4-4319-9B13-27B22D62D02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0.13</c:v>
                </c:pt>
                <c:pt idx="4">
                  <c:v>0.1</c:v>
                </c:pt>
              </c:numCache>
            </c:numRef>
          </c:val>
          <c:smooth val="0"/>
          <c:extLst>
            <c:ext xmlns:c16="http://schemas.microsoft.com/office/drawing/2014/chart" uri="{C3380CC4-5D6E-409C-BE32-E72D297353CC}">
              <c16:uniqueId val="{00000001-69F4-4319-9B13-27B22D62D02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51.13</c:v>
                </c:pt>
                <c:pt idx="4">
                  <c:v>44.36</c:v>
                </c:pt>
              </c:numCache>
            </c:numRef>
          </c:val>
          <c:extLst>
            <c:ext xmlns:c16="http://schemas.microsoft.com/office/drawing/2014/chart" uri="{C3380CC4-5D6E-409C-BE32-E72D297353CC}">
              <c16:uniqueId val="{00000000-88A4-42BA-9CF0-3C70FA4D5A8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52.58</c:v>
                </c:pt>
                <c:pt idx="4">
                  <c:v>49.27</c:v>
                </c:pt>
              </c:numCache>
            </c:numRef>
          </c:val>
          <c:smooth val="0"/>
          <c:extLst>
            <c:ext xmlns:c16="http://schemas.microsoft.com/office/drawing/2014/chart" uri="{C3380CC4-5D6E-409C-BE32-E72D297353CC}">
              <c16:uniqueId val="{00000001-88A4-42BA-9CF0-3C70FA4D5A8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67.459999999999994</c:v>
                </c:pt>
                <c:pt idx="4">
                  <c:v>69.34</c:v>
                </c:pt>
              </c:numCache>
            </c:numRef>
          </c:val>
          <c:extLst>
            <c:ext xmlns:c16="http://schemas.microsoft.com/office/drawing/2014/chart" uri="{C3380CC4-5D6E-409C-BE32-E72D297353CC}">
              <c16:uniqueId val="{00000000-A3AF-44F3-8F1F-4A20D136B01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83.02</c:v>
                </c:pt>
                <c:pt idx="4">
                  <c:v>83.16</c:v>
                </c:pt>
              </c:numCache>
            </c:numRef>
          </c:val>
          <c:smooth val="0"/>
          <c:extLst>
            <c:ext xmlns:c16="http://schemas.microsoft.com/office/drawing/2014/chart" uri="{C3380CC4-5D6E-409C-BE32-E72D297353CC}">
              <c16:uniqueId val="{00000001-A3AF-44F3-8F1F-4A20D136B01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110.08</c:v>
                </c:pt>
                <c:pt idx="4">
                  <c:v>104.92</c:v>
                </c:pt>
              </c:numCache>
            </c:numRef>
          </c:val>
          <c:extLst>
            <c:ext xmlns:c16="http://schemas.microsoft.com/office/drawing/2014/chart" uri="{C3380CC4-5D6E-409C-BE32-E72D297353CC}">
              <c16:uniqueId val="{00000000-16E2-44EB-9487-EAD4A9FD4F0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104.14</c:v>
                </c:pt>
                <c:pt idx="4">
                  <c:v>109.21</c:v>
                </c:pt>
              </c:numCache>
            </c:numRef>
          </c:val>
          <c:smooth val="0"/>
          <c:extLst>
            <c:ext xmlns:c16="http://schemas.microsoft.com/office/drawing/2014/chart" uri="{C3380CC4-5D6E-409C-BE32-E72D297353CC}">
              <c16:uniqueId val="{00000001-16E2-44EB-9487-EAD4A9FD4F0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2.78</c:v>
                </c:pt>
                <c:pt idx="4">
                  <c:v>5.54</c:v>
                </c:pt>
              </c:numCache>
            </c:numRef>
          </c:val>
          <c:extLst>
            <c:ext xmlns:c16="http://schemas.microsoft.com/office/drawing/2014/chart" uri="{C3380CC4-5D6E-409C-BE32-E72D297353CC}">
              <c16:uniqueId val="{00000000-2653-4BD0-8680-9F55BB5BD7A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15.95</c:v>
                </c:pt>
                <c:pt idx="4">
                  <c:v>24.1</c:v>
                </c:pt>
              </c:numCache>
            </c:numRef>
          </c:val>
          <c:smooth val="0"/>
          <c:extLst>
            <c:ext xmlns:c16="http://schemas.microsoft.com/office/drawing/2014/chart" uri="{C3380CC4-5D6E-409C-BE32-E72D297353CC}">
              <c16:uniqueId val="{00000001-2653-4BD0-8680-9F55BB5BD7A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407-4466-AFBB-191E51FBBCF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F407-4466-AFBB-191E51FBBCF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A13-461D-BF75-3981D8174F3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73.180000000000007</c:v>
                </c:pt>
                <c:pt idx="4">
                  <c:v>15.73</c:v>
                </c:pt>
              </c:numCache>
            </c:numRef>
          </c:val>
          <c:smooth val="0"/>
          <c:extLst>
            <c:ext xmlns:c16="http://schemas.microsoft.com/office/drawing/2014/chart" uri="{C3380CC4-5D6E-409C-BE32-E72D297353CC}">
              <c16:uniqueId val="{00000001-EA13-461D-BF75-3981D8174F3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20.75</c:v>
                </c:pt>
                <c:pt idx="4">
                  <c:v>24.61</c:v>
                </c:pt>
              </c:numCache>
            </c:numRef>
          </c:val>
          <c:extLst>
            <c:ext xmlns:c16="http://schemas.microsoft.com/office/drawing/2014/chart" uri="{C3380CC4-5D6E-409C-BE32-E72D297353CC}">
              <c16:uniqueId val="{00000000-FBD1-4BED-B7DE-15950377E9F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52.32</c:v>
                </c:pt>
                <c:pt idx="4">
                  <c:v>57.26</c:v>
                </c:pt>
              </c:numCache>
            </c:numRef>
          </c:val>
          <c:smooth val="0"/>
          <c:extLst>
            <c:ext xmlns:c16="http://schemas.microsoft.com/office/drawing/2014/chart" uri="{C3380CC4-5D6E-409C-BE32-E72D297353CC}">
              <c16:uniqueId val="{00000001-FBD1-4BED-B7DE-15950377E9F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411.9</c:v>
                </c:pt>
                <c:pt idx="4">
                  <c:v>563.65</c:v>
                </c:pt>
              </c:numCache>
            </c:numRef>
          </c:val>
          <c:extLst>
            <c:ext xmlns:c16="http://schemas.microsoft.com/office/drawing/2014/chart" uri="{C3380CC4-5D6E-409C-BE32-E72D297353CC}">
              <c16:uniqueId val="{00000000-08FF-4398-AE08-5E8B5077EC5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958.81</c:v>
                </c:pt>
                <c:pt idx="4">
                  <c:v>1130.42</c:v>
                </c:pt>
              </c:numCache>
            </c:numRef>
          </c:val>
          <c:smooth val="0"/>
          <c:extLst>
            <c:ext xmlns:c16="http://schemas.microsoft.com/office/drawing/2014/chart" uri="{C3380CC4-5D6E-409C-BE32-E72D297353CC}">
              <c16:uniqueId val="{00000001-08FF-4398-AE08-5E8B5077EC5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62.53</c:v>
                </c:pt>
                <c:pt idx="4">
                  <c:v>76.3</c:v>
                </c:pt>
              </c:numCache>
            </c:numRef>
          </c:val>
          <c:extLst>
            <c:ext xmlns:c16="http://schemas.microsoft.com/office/drawing/2014/chart" uri="{C3380CC4-5D6E-409C-BE32-E72D297353CC}">
              <c16:uniqueId val="{00000000-AB33-47BE-8CD8-A1C07C3EB53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82.88</c:v>
                </c:pt>
                <c:pt idx="4">
                  <c:v>74.17</c:v>
                </c:pt>
              </c:numCache>
            </c:numRef>
          </c:val>
          <c:smooth val="0"/>
          <c:extLst>
            <c:ext xmlns:c16="http://schemas.microsoft.com/office/drawing/2014/chart" uri="{C3380CC4-5D6E-409C-BE32-E72D297353CC}">
              <c16:uniqueId val="{00000001-AB33-47BE-8CD8-A1C07C3EB53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264.35000000000002</c:v>
                </c:pt>
                <c:pt idx="4">
                  <c:v>217.1</c:v>
                </c:pt>
              </c:numCache>
            </c:numRef>
          </c:val>
          <c:extLst>
            <c:ext xmlns:c16="http://schemas.microsoft.com/office/drawing/2014/chart" uri="{C3380CC4-5D6E-409C-BE32-E72D297353CC}">
              <c16:uniqueId val="{00000000-F254-470E-946C-D9EA063D275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190.99</c:v>
                </c:pt>
                <c:pt idx="4">
                  <c:v>230.95</c:v>
                </c:pt>
              </c:numCache>
            </c:numRef>
          </c:val>
          <c:smooth val="0"/>
          <c:extLst>
            <c:ext xmlns:c16="http://schemas.microsoft.com/office/drawing/2014/chart" uri="{C3380CC4-5D6E-409C-BE32-E72D297353CC}">
              <c16:uniqueId val="{00000001-F254-470E-946C-D9EA063D275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6" sqref="B6:AC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宮城県　涌谷町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Cd2</v>
      </c>
      <c r="X8" s="49"/>
      <c r="Y8" s="49"/>
      <c r="Z8" s="49"/>
      <c r="AA8" s="49"/>
      <c r="AB8" s="49"/>
      <c r="AC8" s="49"/>
      <c r="AD8" s="50" t="str">
        <f>データ!$M$6</f>
        <v>非設置</v>
      </c>
      <c r="AE8" s="50"/>
      <c r="AF8" s="50"/>
      <c r="AG8" s="50"/>
      <c r="AH8" s="50"/>
      <c r="AI8" s="50"/>
      <c r="AJ8" s="50"/>
      <c r="AK8" s="3"/>
      <c r="AL8" s="51">
        <f>データ!S6</f>
        <v>15910</v>
      </c>
      <c r="AM8" s="51"/>
      <c r="AN8" s="51"/>
      <c r="AO8" s="51"/>
      <c r="AP8" s="51"/>
      <c r="AQ8" s="51"/>
      <c r="AR8" s="51"/>
      <c r="AS8" s="51"/>
      <c r="AT8" s="46">
        <f>データ!T6</f>
        <v>82.16</v>
      </c>
      <c r="AU8" s="46"/>
      <c r="AV8" s="46"/>
      <c r="AW8" s="46"/>
      <c r="AX8" s="46"/>
      <c r="AY8" s="46"/>
      <c r="AZ8" s="46"/>
      <c r="BA8" s="46"/>
      <c r="BB8" s="46">
        <f>データ!U6</f>
        <v>193.65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53.81</v>
      </c>
      <c r="J10" s="46"/>
      <c r="K10" s="46"/>
      <c r="L10" s="46"/>
      <c r="M10" s="46"/>
      <c r="N10" s="46"/>
      <c r="O10" s="46"/>
      <c r="P10" s="46">
        <f>データ!P6</f>
        <v>43.15</v>
      </c>
      <c r="Q10" s="46"/>
      <c r="R10" s="46"/>
      <c r="S10" s="46"/>
      <c r="T10" s="46"/>
      <c r="U10" s="46"/>
      <c r="V10" s="46"/>
      <c r="W10" s="46">
        <f>データ!Q6</f>
        <v>87.41</v>
      </c>
      <c r="X10" s="46"/>
      <c r="Y10" s="46"/>
      <c r="Z10" s="46"/>
      <c r="AA10" s="46"/>
      <c r="AB10" s="46"/>
      <c r="AC10" s="46"/>
      <c r="AD10" s="51">
        <f>データ!R6</f>
        <v>2910</v>
      </c>
      <c r="AE10" s="51"/>
      <c r="AF10" s="51"/>
      <c r="AG10" s="51"/>
      <c r="AH10" s="51"/>
      <c r="AI10" s="51"/>
      <c r="AJ10" s="51"/>
      <c r="AK10" s="2"/>
      <c r="AL10" s="51">
        <f>データ!V6</f>
        <v>6820</v>
      </c>
      <c r="AM10" s="51"/>
      <c r="AN10" s="51"/>
      <c r="AO10" s="51"/>
      <c r="AP10" s="51"/>
      <c r="AQ10" s="51"/>
      <c r="AR10" s="51"/>
      <c r="AS10" s="51"/>
      <c r="AT10" s="46">
        <f>データ!W6</f>
        <v>2.76</v>
      </c>
      <c r="AU10" s="46"/>
      <c r="AV10" s="46"/>
      <c r="AW10" s="46"/>
      <c r="AX10" s="46"/>
      <c r="AY10" s="46"/>
      <c r="AZ10" s="46"/>
      <c r="BA10" s="46"/>
      <c r="BB10" s="46">
        <f>データ!X6</f>
        <v>2471.0100000000002</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15">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114</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yLcR4bkBuvcSKikTH6/Uxf2LhCMgxSgHtRMTBdy2vzzecfcJStVcsUxuDD4p9mxFrvOrxdi/QkktJ+lizPGZ1g==" saltValue="OaxmWELFcVcegz9si+1GN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45012</v>
      </c>
      <c r="D6" s="33">
        <f t="shared" si="3"/>
        <v>46</v>
      </c>
      <c r="E6" s="33">
        <f t="shared" si="3"/>
        <v>17</v>
      </c>
      <c r="F6" s="33">
        <f t="shared" si="3"/>
        <v>1</v>
      </c>
      <c r="G6" s="33">
        <f t="shared" si="3"/>
        <v>0</v>
      </c>
      <c r="H6" s="33" t="str">
        <f t="shared" si="3"/>
        <v>宮城県　涌谷町</v>
      </c>
      <c r="I6" s="33" t="str">
        <f t="shared" si="3"/>
        <v>法適用</v>
      </c>
      <c r="J6" s="33" t="str">
        <f t="shared" si="3"/>
        <v>下水道事業</v>
      </c>
      <c r="K6" s="33" t="str">
        <f t="shared" si="3"/>
        <v>公共下水道</v>
      </c>
      <c r="L6" s="33" t="str">
        <f t="shared" si="3"/>
        <v>Cd2</v>
      </c>
      <c r="M6" s="33" t="str">
        <f t="shared" si="3"/>
        <v>非設置</v>
      </c>
      <c r="N6" s="34" t="str">
        <f t="shared" si="3"/>
        <v>-</v>
      </c>
      <c r="O6" s="34">
        <f t="shared" si="3"/>
        <v>53.81</v>
      </c>
      <c r="P6" s="34">
        <f t="shared" si="3"/>
        <v>43.15</v>
      </c>
      <c r="Q6" s="34">
        <f t="shared" si="3"/>
        <v>87.41</v>
      </c>
      <c r="R6" s="34">
        <f t="shared" si="3"/>
        <v>2910</v>
      </c>
      <c r="S6" s="34">
        <f t="shared" si="3"/>
        <v>15910</v>
      </c>
      <c r="T6" s="34">
        <f t="shared" si="3"/>
        <v>82.16</v>
      </c>
      <c r="U6" s="34">
        <f t="shared" si="3"/>
        <v>193.65</v>
      </c>
      <c r="V6" s="34">
        <f t="shared" si="3"/>
        <v>6820</v>
      </c>
      <c r="W6" s="34">
        <f t="shared" si="3"/>
        <v>2.76</v>
      </c>
      <c r="X6" s="34">
        <f t="shared" si="3"/>
        <v>2471.0100000000002</v>
      </c>
      <c r="Y6" s="35" t="str">
        <f>IF(Y7="",NA(),Y7)</f>
        <v>-</v>
      </c>
      <c r="Z6" s="35" t="str">
        <f t="shared" ref="Z6:AH6" si="4">IF(Z7="",NA(),Z7)</f>
        <v>-</v>
      </c>
      <c r="AA6" s="35" t="str">
        <f t="shared" si="4"/>
        <v>-</v>
      </c>
      <c r="AB6" s="35">
        <f t="shared" si="4"/>
        <v>110.08</v>
      </c>
      <c r="AC6" s="35">
        <f t="shared" si="4"/>
        <v>104.92</v>
      </c>
      <c r="AD6" s="35" t="str">
        <f t="shared" si="4"/>
        <v>-</v>
      </c>
      <c r="AE6" s="35" t="str">
        <f t="shared" si="4"/>
        <v>-</v>
      </c>
      <c r="AF6" s="35" t="str">
        <f t="shared" si="4"/>
        <v>-</v>
      </c>
      <c r="AG6" s="35">
        <f t="shared" si="4"/>
        <v>104.14</v>
      </c>
      <c r="AH6" s="35">
        <f t="shared" si="4"/>
        <v>109.21</v>
      </c>
      <c r="AI6" s="34" t="str">
        <f>IF(AI7="","",IF(AI7="-","【-】","【"&amp;SUBSTITUTE(TEXT(AI7,"#,##0.00"),"-","△")&amp;"】"))</f>
        <v>【108.07】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73.180000000000007</v>
      </c>
      <c r="AS6" s="35">
        <f t="shared" si="5"/>
        <v>15.73</v>
      </c>
      <c r="AT6" s="34" t="str">
        <f>IF(AT7="","",IF(AT7="-","【-】","【"&amp;SUBSTITUTE(TEXT(AT7,"#,##0.00"),"-","△")&amp;"】"))</f>
        <v>【3.09】</v>
      </c>
      <c r="AU6" s="35" t="str">
        <f>IF(AU7="",NA(),AU7)</f>
        <v>-</v>
      </c>
      <c r="AV6" s="35" t="str">
        <f t="shared" ref="AV6:BD6" si="6">IF(AV7="",NA(),AV7)</f>
        <v>-</v>
      </c>
      <c r="AW6" s="35" t="str">
        <f t="shared" si="6"/>
        <v>-</v>
      </c>
      <c r="AX6" s="35">
        <f t="shared" si="6"/>
        <v>20.75</v>
      </c>
      <c r="AY6" s="35">
        <f t="shared" si="6"/>
        <v>24.61</v>
      </c>
      <c r="AZ6" s="35" t="str">
        <f t="shared" si="6"/>
        <v>-</v>
      </c>
      <c r="BA6" s="35" t="str">
        <f t="shared" si="6"/>
        <v>-</v>
      </c>
      <c r="BB6" s="35" t="str">
        <f t="shared" si="6"/>
        <v>-</v>
      </c>
      <c r="BC6" s="35">
        <f t="shared" si="6"/>
        <v>52.32</v>
      </c>
      <c r="BD6" s="35">
        <f t="shared" si="6"/>
        <v>57.26</v>
      </c>
      <c r="BE6" s="34" t="str">
        <f>IF(BE7="","",IF(BE7="-","【-】","【"&amp;SUBSTITUTE(TEXT(BE7,"#,##0.00"),"-","△")&amp;"】"))</f>
        <v>【69.54】</v>
      </c>
      <c r="BF6" s="35" t="str">
        <f>IF(BF7="",NA(),BF7)</f>
        <v>-</v>
      </c>
      <c r="BG6" s="35" t="str">
        <f t="shared" ref="BG6:BO6" si="7">IF(BG7="",NA(),BG7)</f>
        <v>-</v>
      </c>
      <c r="BH6" s="35" t="str">
        <f t="shared" si="7"/>
        <v>-</v>
      </c>
      <c r="BI6" s="35">
        <f t="shared" si="7"/>
        <v>411.9</v>
      </c>
      <c r="BJ6" s="35">
        <f t="shared" si="7"/>
        <v>563.65</v>
      </c>
      <c r="BK6" s="35" t="str">
        <f t="shared" si="7"/>
        <v>-</v>
      </c>
      <c r="BL6" s="35" t="str">
        <f t="shared" si="7"/>
        <v>-</v>
      </c>
      <c r="BM6" s="35" t="str">
        <f t="shared" si="7"/>
        <v>-</v>
      </c>
      <c r="BN6" s="35">
        <f t="shared" si="7"/>
        <v>958.81</v>
      </c>
      <c r="BO6" s="35">
        <f t="shared" si="7"/>
        <v>1130.42</v>
      </c>
      <c r="BP6" s="34" t="str">
        <f>IF(BP7="","",IF(BP7="-","【-】","【"&amp;SUBSTITUTE(TEXT(BP7,"#,##0.00"),"-","△")&amp;"】"))</f>
        <v>【682.51】</v>
      </c>
      <c r="BQ6" s="35" t="str">
        <f>IF(BQ7="",NA(),BQ7)</f>
        <v>-</v>
      </c>
      <c r="BR6" s="35" t="str">
        <f t="shared" ref="BR6:BZ6" si="8">IF(BR7="",NA(),BR7)</f>
        <v>-</v>
      </c>
      <c r="BS6" s="35" t="str">
        <f t="shared" si="8"/>
        <v>-</v>
      </c>
      <c r="BT6" s="35">
        <f t="shared" si="8"/>
        <v>62.53</v>
      </c>
      <c r="BU6" s="35">
        <f t="shared" si="8"/>
        <v>76.3</v>
      </c>
      <c r="BV6" s="35" t="str">
        <f t="shared" si="8"/>
        <v>-</v>
      </c>
      <c r="BW6" s="35" t="str">
        <f t="shared" si="8"/>
        <v>-</v>
      </c>
      <c r="BX6" s="35" t="str">
        <f t="shared" si="8"/>
        <v>-</v>
      </c>
      <c r="BY6" s="35">
        <f t="shared" si="8"/>
        <v>82.88</v>
      </c>
      <c r="BZ6" s="35">
        <f t="shared" si="8"/>
        <v>74.17</v>
      </c>
      <c r="CA6" s="34" t="str">
        <f>IF(CA7="","",IF(CA7="-","【-】","【"&amp;SUBSTITUTE(TEXT(CA7,"#,##0.00"),"-","△")&amp;"】"))</f>
        <v>【100.34】</v>
      </c>
      <c r="CB6" s="35" t="str">
        <f>IF(CB7="",NA(),CB7)</f>
        <v>-</v>
      </c>
      <c r="CC6" s="35" t="str">
        <f t="shared" ref="CC6:CK6" si="9">IF(CC7="",NA(),CC7)</f>
        <v>-</v>
      </c>
      <c r="CD6" s="35" t="str">
        <f t="shared" si="9"/>
        <v>-</v>
      </c>
      <c r="CE6" s="35">
        <f t="shared" si="9"/>
        <v>264.35000000000002</v>
      </c>
      <c r="CF6" s="35">
        <f t="shared" si="9"/>
        <v>217.1</v>
      </c>
      <c r="CG6" s="35" t="str">
        <f t="shared" si="9"/>
        <v>-</v>
      </c>
      <c r="CH6" s="35" t="str">
        <f t="shared" si="9"/>
        <v>-</v>
      </c>
      <c r="CI6" s="35" t="str">
        <f t="shared" si="9"/>
        <v>-</v>
      </c>
      <c r="CJ6" s="35">
        <f t="shared" si="9"/>
        <v>190.99</v>
      </c>
      <c r="CK6" s="35">
        <f t="shared" si="9"/>
        <v>230.95</v>
      </c>
      <c r="CL6" s="34" t="str">
        <f>IF(CL7="","",IF(CL7="-","【-】","【"&amp;SUBSTITUTE(TEXT(CL7,"#,##0.00"),"-","△")&amp;"】"))</f>
        <v>【136.15】</v>
      </c>
      <c r="CM6" s="35" t="str">
        <f>IF(CM7="",NA(),CM7)</f>
        <v>-</v>
      </c>
      <c r="CN6" s="35" t="str">
        <f t="shared" ref="CN6:CV6" si="10">IF(CN7="",NA(),CN7)</f>
        <v>-</v>
      </c>
      <c r="CO6" s="35" t="str">
        <f t="shared" si="10"/>
        <v>-</v>
      </c>
      <c r="CP6" s="35">
        <f t="shared" si="10"/>
        <v>51.13</v>
      </c>
      <c r="CQ6" s="35">
        <f t="shared" si="10"/>
        <v>44.36</v>
      </c>
      <c r="CR6" s="35" t="str">
        <f t="shared" si="10"/>
        <v>-</v>
      </c>
      <c r="CS6" s="35" t="str">
        <f t="shared" si="10"/>
        <v>-</v>
      </c>
      <c r="CT6" s="35" t="str">
        <f t="shared" si="10"/>
        <v>-</v>
      </c>
      <c r="CU6" s="35">
        <f t="shared" si="10"/>
        <v>52.58</v>
      </c>
      <c r="CV6" s="35">
        <f t="shared" si="10"/>
        <v>49.27</v>
      </c>
      <c r="CW6" s="34" t="str">
        <f>IF(CW7="","",IF(CW7="-","【-】","【"&amp;SUBSTITUTE(TEXT(CW7,"#,##0.00"),"-","△")&amp;"】"))</f>
        <v>【59.64】</v>
      </c>
      <c r="CX6" s="35" t="str">
        <f>IF(CX7="",NA(),CX7)</f>
        <v>-</v>
      </c>
      <c r="CY6" s="35" t="str">
        <f t="shared" ref="CY6:DG6" si="11">IF(CY7="",NA(),CY7)</f>
        <v>-</v>
      </c>
      <c r="CZ6" s="35" t="str">
        <f t="shared" si="11"/>
        <v>-</v>
      </c>
      <c r="DA6" s="35">
        <f t="shared" si="11"/>
        <v>67.459999999999994</v>
      </c>
      <c r="DB6" s="35">
        <f t="shared" si="11"/>
        <v>69.34</v>
      </c>
      <c r="DC6" s="35" t="str">
        <f t="shared" si="11"/>
        <v>-</v>
      </c>
      <c r="DD6" s="35" t="str">
        <f t="shared" si="11"/>
        <v>-</v>
      </c>
      <c r="DE6" s="35" t="str">
        <f t="shared" si="11"/>
        <v>-</v>
      </c>
      <c r="DF6" s="35">
        <f t="shared" si="11"/>
        <v>83.02</v>
      </c>
      <c r="DG6" s="35">
        <f t="shared" si="11"/>
        <v>83.16</v>
      </c>
      <c r="DH6" s="34" t="str">
        <f>IF(DH7="","",IF(DH7="-","【-】","【"&amp;SUBSTITUTE(TEXT(DH7,"#,##0.00"),"-","△")&amp;"】"))</f>
        <v>【95.35】</v>
      </c>
      <c r="DI6" s="35" t="str">
        <f>IF(DI7="",NA(),DI7)</f>
        <v>-</v>
      </c>
      <c r="DJ6" s="35" t="str">
        <f t="shared" ref="DJ6:DR6" si="12">IF(DJ7="",NA(),DJ7)</f>
        <v>-</v>
      </c>
      <c r="DK6" s="35" t="str">
        <f t="shared" si="12"/>
        <v>-</v>
      </c>
      <c r="DL6" s="35">
        <f t="shared" si="12"/>
        <v>2.78</v>
      </c>
      <c r="DM6" s="35">
        <f t="shared" si="12"/>
        <v>5.54</v>
      </c>
      <c r="DN6" s="35" t="str">
        <f t="shared" si="12"/>
        <v>-</v>
      </c>
      <c r="DO6" s="35" t="str">
        <f t="shared" si="12"/>
        <v>-</v>
      </c>
      <c r="DP6" s="35" t="str">
        <f t="shared" si="12"/>
        <v>-</v>
      </c>
      <c r="DQ6" s="35">
        <f t="shared" si="12"/>
        <v>15.95</v>
      </c>
      <c r="DR6" s="35">
        <f t="shared" si="12"/>
        <v>24.1</v>
      </c>
      <c r="DS6" s="34" t="str">
        <f>IF(DS7="","",IF(DS7="-","【-】","【"&amp;SUBSTITUTE(TEXT(DS7,"#,##0.00"),"-","△")&amp;"】"))</f>
        <v>【38.57】</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【5.90】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0.13</v>
      </c>
      <c r="EN6" s="35">
        <f t="shared" si="14"/>
        <v>0.1</v>
      </c>
      <c r="EO6" s="34" t="str">
        <f>IF(EO7="","",IF(EO7="-","【-】","【"&amp;SUBSTITUTE(TEXT(EO7,"#,##0.00"),"-","△")&amp;"】"))</f>
        <v>【0.22】</v>
      </c>
    </row>
    <row r="7" spans="1:148" s="36" customFormat="1" x14ac:dyDescent="0.15">
      <c r="A7" s="28"/>
      <c r="B7" s="37">
        <v>2019</v>
      </c>
      <c r="C7" s="37">
        <v>45012</v>
      </c>
      <c r="D7" s="37">
        <v>46</v>
      </c>
      <c r="E7" s="37">
        <v>17</v>
      </c>
      <c r="F7" s="37">
        <v>1</v>
      </c>
      <c r="G7" s="37">
        <v>0</v>
      </c>
      <c r="H7" s="37" t="s">
        <v>96</v>
      </c>
      <c r="I7" s="37" t="s">
        <v>97</v>
      </c>
      <c r="J7" s="37" t="s">
        <v>98</v>
      </c>
      <c r="K7" s="37" t="s">
        <v>99</v>
      </c>
      <c r="L7" s="37" t="s">
        <v>100</v>
      </c>
      <c r="M7" s="37" t="s">
        <v>101</v>
      </c>
      <c r="N7" s="38" t="s">
        <v>102</v>
      </c>
      <c r="O7" s="38">
        <v>53.81</v>
      </c>
      <c r="P7" s="38">
        <v>43.15</v>
      </c>
      <c r="Q7" s="38">
        <v>87.41</v>
      </c>
      <c r="R7" s="38">
        <v>2910</v>
      </c>
      <c r="S7" s="38">
        <v>15910</v>
      </c>
      <c r="T7" s="38">
        <v>82.16</v>
      </c>
      <c r="U7" s="38">
        <v>193.65</v>
      </c>
      <c r="V7" s="38">
        <v>6820</v>
      </c>
      <c r="W7" s="38">
        <v>2.76</v>
      </c>
      <c r="X7" s="38">
        <v>2471.0100000000002</v>
      </c>
      <c r="Y7" s="38" t="s">
        <v>102</v>
      </c>
      <c r="Z7" s="38" t="s">
        <v>102</v>
      </c>
      <c r="AA7" s="38" t="s">
        <v>102</v>
      </c>
      <c r="AB7" s="38">
        <v>110.08</v>
      </c>
      <c r="AC7" s="38">
        <v>104.92</v>
      </c>
      <c r="AD7" s="38" t="s">
        <v>102</v>
      </c>
      <c r="AE7" s="38" t="s">
        <v>102</v>
      </c>
      <c r="AF7" s="38" t="s">
        <v>102</v>
      </c>
      <c r="AG7" s="38">
        <v>104.14</v>
      </c>
      <c r="AH7" s="38">
        <v>109.21</v>
      </c>
      <c r="AI7" s="38">
        <v>108.07</v>
      </c>
      <c r="AJ7" s="38" t="s">
        <v>102</v>
      </c>
      <c r="AK7" s="38" t="s">
        <v>102</v>
      </c>
      <c r="AL7" s="38" t="s">
        <v>102</v>
      </c>
      <c r="AM7" s="38">
        <v>0</v>
      </c>
      <c r="AN7" s="38">
        <v>0</v>
      </c>
      <c r="AO7" s="38" t="s">
        <v>102</v>
      </c>
      <c r="AP7" s="38" t="s">
        <v>102</v>
      </c>
      <c r="AQ7" s="38" t="s">
        <v>102</v>
      </c>
      <c r="AR7" s="38">
        <v>73.180000000000007</v>
      </c>
      <c r="AS7" s="38">
        <v>15.73</v>
      </c>
      <c r="AT7" s="38">
        <v>3.09</v>
      </c>
      <c r="AU7" s="38" t="s">
        <v>102</v>
      </c>
      <c r="AV7" s="38" t="s">
        <v>102</v>
      </c>
      <c r="AW7" s="38" t="s">
        <v>102</v>
      </c>
      <c r="AX7" s="38">
        <v>20.75</v>
      </c>
      <c r="AY7" s="38">
        <v>24.61</v>
      </c>
      <c r="AZ7" s="38" t="s">
        <v>102</v>
      </c>
      <c r="BA7" s="38" t="s">
        <v>102</v>
      </c>
      <c r="BB7" s="38" t="s">
        <v>102</v>
      </c>
      <c r="BC7" s="38">
        <v>52.32</v>
      </c>
      <c r="BD7" s="38">
        <v>57.26</v>
      </c>
      <c r="BE7" s="38">
        <v>69.540000000000006</v>
      </c>
      <c r="BF7" s="38" t="s">
        <v>102</v>
      </c>
      <c r="BG7" s="38" t="s">
        <v>102</v>
      </c>
      <c r="BH7" s="38" t="s">
        <v>102</v>
      </c>
      <c r="BI7" s="38">
        <v>411.9</v>
      </c>
      <c r="BJ7" s="38">
        <v>563.65</v>
      </c>
      <c r="BK7" s="38" t="s">
        <v>102</v>
      </c>
      <c r="BL7" s="38" t="s">
        <v>102</v>
      </c>
      <c r="BM7" s="38" t="s">
        <v>102</v>
      </c>
      <c r="BN7" s="38">
        <v>958.81</v>
      </c>
      <c r="BO7" s="38">
        <v>1130.42</v>
      </c>
      <c r="BP7" s="38">
        <v>682.51</v>
      </c>
      <c r="BQ7" s="38" t="s">
        <v>102</v>
      </c>
      <c r="BR7" s="38" t="s">
        <v>102</v>
      </c>
      <c r="BS7" s="38" t="s">
        <v>102</v>
      </c>
      <c r="BT7" s="38">
        <v>62.53</v>
      </c>
      <c r="BU7" s="38">
        <v>76.3</v>
      </c>
      <c r="BV7" s="38" t="s">
        <v>102</v>
      </c>
      <c r="BW7" s="38" t="s">
        <v>102</v>
      </c>
      <c r="BX7" s="38" t="s">
        <v>102</v>
      </c>
      <c r="BY7" s="38">
        <v>82.88</v>
      </c>
      <c r="BZ7" s="38">
        <v>74.17</v>
      </c>
      <c r="CA7" s="38">
        <v>100.34</v>
      </c>
      <c r="CB7" s="38" t="s">
        <v>102</v>
      </c>
      <c r="CC7" s="38" t="s">
        <v>102</v>
      </c>
      <c r="CD7" s="38" t="s">
        <v>102</v>
      </c>
      <c r="CE7" s="38">
        <v>264.35000000000002</v>
      </c>
      <c r="CF7" s="38">
        <v>217.1</v>
      </c>
      <c r="CG7" s="38" t="s">
        <v>102</v>
      </c>
      <c r="CH7" s="38" t="s">
        <v>102</v>
      </c>
      <c r="CI7" s="38" t="s">
        <v>102</v>
      </c>
      <c r="CJ7" s="38">
        <v>190.99</v>
      </c>
      <c r="CK7" s="38">
        <v>230.95</v>
      </c>
      <c r="CL7" s="38">
        <v>136.15</v>
      </c>
      <c r="CM7" s="38" t="s">
        <v>102</v>
      </c>
      <c r="CN7" s="38" t="s">
        <v>102</v>
      </c>
      <c r="CO7" s="38" t="s">
        <v>102</v>
      </c>
      <c r="CP7" s="38">
        <v>51.13</v>
      </c>
      <c r="CQ7" s="38">
        <v>44.36</v>
      </c>
      <c r="CR7" s="38" t="s">
        <v>102</v>
      </c>
      <c r="CS7" s="38" t="s">
        <v>102</v>
      </c>
      <c r="CT7" s="38" t="s">
        <v>102</v>
      </c>
      <c r="CU7" s="38">
        <v>52.58</v>
      </c>
      <c r="CV7" s="38">
        <v>49.27</v>
      </c>
      <c r="CW7" s="38">
        <v>59.64</v>
      </c>
      <c r="CX7" s="38" t="s">
        <v>102</v>
      </c>
      <c r="CY7" s="38" t="s">
        <v>102</v>
      </c>
      <c r="CZ7" s="38" t="s">
        <v>102</v>
      </c>
      <c r="DA7" s="38">
        <v>67.459999999999994</v>
      </c>
      <c r="DB7" s="38">
        <v>69.34</v>
      </c>
      <c r="DC7" s="38" t="s">
        <v>102</v>
      </c>
      <c r="DD7" s="38" t="s">
        <v>102</v>
      </c>
      <c r="DE7" s="38" t="s">
        <v>102</v>
      </c>
      <c r="DF7" s="38">
        <v>83.02</v>
      </c>
      <c r="DG7" s="38">
        <v>83.16</v>
      </c>
      <c r="DH7" s="38">
        <v>95.35</v>
      </c>
      <c r="DI7" s="38" t="s">
        <v>102</v>
      </c>
      <c r="DJ7" s="38" t="s">
        <v>102</v>
      </c>
      <c r="DK7" s="38" t="s">
        <v>102</v>
      </c>
      <c r="DL7" s="38">
        <v>2.78</v>
      </c>
      <c r="DM7" s="38">
        <v>5.54</v>
      </c>
      <c r="DN7" s="38" t="s">
        <v>102</v>
      </c>
      <c r="DO7" s="38" t="s">
        <v>102</v>
      </c>
      <c r="DP7" s="38" t="s">
        <v>102</v>
      </c>
      <c r="DQ7" s="38">
        <v>15.95</v>
      </c>
      <c r="DR7" s="38">
        <v>24.1</v>
      </c>
      <c r="DS7" s="38">
        <v>38.57</v>
      </c>
      <c r="DT7" s="38" t="s">
        <v>102</v>
      </c>
      <c r="DU7" s="38" t="s">
        <v>102</v>
      </c>
      <c r="DV7" s="38" t="s">
        <v>102</v>
      </c>
      <c r="DW7" s="38">
        <v>0</v>
      </c>
      <c r="DX7" s="38">
        <v>0</v>
      </c>
      <c r="DY7" s="38" t="s">
        <v>102</v>
      </c>
      <c r="DZ7" s="38" t="s">
        <v>102</v>
      </c>
      <c r="EA7" s="38" t="s">
        <v>102</v>
      </c>
      <c r="EB7" s="38">
        <v>0</v>
      </c>
      <c r="EC7" s="38">
        <v>0</v>
      </c>
      <c r="ED7" s="38">
        <v>5.9</v>
      </c>
      <c r="EE7" s="38" t="s">
        <v>102</v>
      </c>
      <c r="EF7" s="38" t="s">
        <v>102</v>
      </c>
      <c r="EG7" s="38" t="s">
        <v>102</v>
      </c>
      <c r="EH7" s="38">
        <v>0</v>
      </c>
      <c r="EI7" s="38">
        <v>0</v>
      </c>
      <c r="EJ7" s="38" t="s">
        <v>102</v>
      </c>
      <c r="EK7" s="38" t="s">
        <v>102</v>
      </c>
      <c r="EL7" s="38" t="s">
        <v>102</v>
      </c>
      <c r="EM7" s="38">
        <v>0.13</v>
      </c>
      <c r="EN7" s="38">
        <v>0.1</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2021-02-04T04:32:06Z</cp:lastPrinted>
  <dcterms:created xsi:type="dcterms:W3CDTF">2020-12-04T02:24:27Z</dcterms:created>
  <dcterms:modified xsi:type="dcterms:W3CDTF">2021-02-05T00:45:49Z</dcterms:modified>
  <cp:category/>
</cp:coreProperties>
</file>