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05 白石市★\"/>
    </mc:Choice>
  </mc:AlternateContent>
  <workbookProtection workbookAlgorithmName="SHA-512" workbookHashValue="G30Q+Jsx4v/HexpZ+iDLsgHRDgRtsZoPNaMGh1dAh9HG6pn3270r6gLMUu5c7PzNCI/NB81zaGu3Wdak3D4B5A==" workbookSaltValue="s1SDaEhsKWFNd2Wzp/CV0g==" workbookSpinCount="100000" lockStructure="1"/>
  <bookViews>
    <workbookView xWindow="0" yWindow="0" windowWidth="28800" windowHeight="120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<sst xmlns="http://schemas.openxmlformats.org/spreadsheetml/2006/main" count="236" uniqueCount="116">
  <si>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</si>
  <si>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</si>
  <si>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</si>
  <si>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</si>
  <si>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</si>
  <si>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</si>
  <si>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</si>
  <si>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</si>
  <si>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</si>
  <si>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</si>
  <si>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</si>
  <si>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</si>
  <si>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</si>
  <si>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</si>
  <si>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</si>
  <si>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</si>
  <si>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</si>
  <si>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</si>
  <si>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</si>
  <si>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</si>
  <si>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</si>
  <si>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</si>
  <si>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</si>
  <si>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</si>
  <si>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</si>
  <si>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</si>
  <si>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</si>
  <si>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</si>
  <si>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</si>
  <si>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</si>
  <si>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</si>
  <si>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</si>
  <si>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</si>
  <si>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</si>
  <si>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</si>
  <si>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</si>
  <si>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</si>
  <si>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</si>
  <si>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</si>
  <si>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</si>
  <si>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</si>
  <si>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</si>
  <si>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</si>
  <si>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</si>
  <si>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</si>
  <si>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</si>
  <si>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</si>
  <si>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</si>
  <si>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</si>
  <si>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</si>
  <si>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</si>
  <si>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</si>
  <si>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</si>
  <si>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</si>
  <si>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</si>
  <si>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</si>
  <si>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</si>
  <si>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</si>
  <si>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</si>
  <si>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</si>
  <si>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</si>
  <si>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</si>
  <si>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</si>
  <si>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</si>
  <si>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</si>
  <si>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</si>
  <si>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</si>
  <si>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</si>
  <si>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</si>
  <si>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</si>
  <si>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</si>
  <si>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</si>
  <si>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</si>
  <si>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</si>
  <si>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</si>
  <si>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</si>
  <si>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</si>
  <si>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</si>
  <si>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</si>
  <si>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</si>
  <si>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</si>
  <si>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</si>
  <si>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</si>
  <si>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</si>
  <si>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</si>
  <si>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</si>
  <si>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</si>
  <si>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</si>
  <si>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</si>
  <si>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</si>
  <si>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</si>
  <si>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</si>
  <si>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</si>
  <si>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</si>
  <si>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</si>
  <si>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</si>
  <si>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</si>
  <si>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</si>
  <si>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</si>
  <si>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</si>
  <si>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</si>
  <si>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</si>
  <si>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</si>
  <si>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</si>
  <si>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</si>
  <si>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</si>
  <si>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</si>
  <si>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</si>
  <si>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</si>
  <si>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</si>
  <si>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</si>
  <si>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</si>
  <si>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</si>
  <si>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①有形固定資産減価償却率は、年々数値が上昇しており、法定耐用年数に近い資産が増えていることを示している。
③管渠改善率は、平成30年度に引き続き令和元年度においても管渠更新工事の実施がなかったため0％となっている。
</t>
    <rPh sb="1" eb="3">
      <t>ユウケイ</t>
    </rPh>
    <rPh sb="3" eb="7">
      <t>コテイシサン</t>
    </rPh>
    <rPh sb="7" eb="9">
      <t>ゲンカ</t>
    </rPh>
    <rPh sb="9" eb="12">
      <t>ショウキャクリツ</t>
    </rPh>
    <rPh sb="14" eb="16">
      <t>ネンネン</t>
    </rPh>
    <rPh sb="16" eb="18">
      <t>スウチ</t>
    </rPh>
    <rPh sb="19" eb="21">
      <t>ジョウショウ</t>
    </rPh>
    <rPh sb="26" eb="28">
      <t>ホウテイ</t>
    </rPh>
    <rPh sb="28" eb="30">
      <t>タイヨウ</t>
    </rPh>
    <rPh sb="30" eb="32">
      <t>ネンスウ</t>
    </rPh>
    <rPh sb="33" eb="34">
      <t>チカ</t>
    </rPh>
    <rPh sb="35" eb="37">
      <t>シサン</t>
    </rPh>
    <rPh sb="38" eb="39">
      <t>フ</t>
    </rPh>
    <rPh sb="46" eb="47">
      <t>シメ</t>
    </rPh>
    <rPh sb="54" eb="56">
      <t>カンキョ</t>
    </rPh>
    <rPh sb="56" eb="59">
      <t>カイゼンリツ</t>
    </rPh>
    <rPh sb="61" eb="63">
      <t>ヘイセイ</t>
    </rPh>
    <rPh sb="65" eb="67">
      <t>ネンド</t>
    </rPh>
    <rPh sb="68" eb="69">
      <t>ヒ</t>
    </rPh>
    <rPh sb="70" eb="71">
      <t>ツヅ</t>
    </rPh>
    <rPh sb="72" eb="74">
      <t>レイワ</t>
    </rPh>
    <rPh sb="74" eb="77">
      <t>ガンネンド</t>
    </rPh>
    <phoneticPr fontId="4"/>
  </si>
  <si>
    <t>　令和元年度は、1年間を通して改定後の使用料収入があったことから、平成30年度に比べ経常収支比率が改善でき、累積欠損金の解消に充てることができた。令和2年度以降も累積欠損金は解消し続けると予測される。しかしながら、有形固定資産減価償却率から見てとれるように、年々法定耐用年数に近い資産が増えてきていることから、将来的に更新需要が増えることが予測される。今後も、経費削減に努め、将来発生する更新需要の財源を確保するとともに、ライフサイクルコストの最適化を図り、修繕対応を含めた計画的な施設の更新需要に備えていく必要がある。</t>
    <rPh sb="1" eb="3">
      <t>レイワ</t>
    </rPh>
    <rPh sb="3" eb="6">
      <t>ガンネンド</t>
    </rPh>
    <rPh sb="9" eb="11">
      <t>ネンカン</t>
    </rPh>
    <rPh sb="12" eb="13">
      <t>トオ</t>
    </rPh>
    <rPh sb="15" eb="17">
      <t>カイテイ</t>
    </rPh>
    <rPh sb="17" eb="18">
      <t>ゴ</t>
    </rPh>
    <rPh sb="19" eb="22">
      <t>シヨウリョウ</t>
    </rPh>
    <rPh sb="22" eb="24">
      <t>シュウニュウ</t>
    </rPh>
    <rPh sb="33" eb="35">
      <t>ヘイセイ</t>
    </rPh>
    <rPh sb="37" eb="39">
      <t>ネンド</t>
    </rPh>
    <rPh sb="40" eb="41">
      <t>クラ</t>
    </rPh>
    <rPh sb="42" eb="44">
      <t>ケイジョウ</t>
    </rPh>
    <rPh sb="44" eb="46">
      <t>シュウシ</t>
    </rPh>
    <rPh sb="46" eb="48">
      <t>ヒリツ</t>
    </rPh>
    <rPh sb="49" eb="51">
      <t>カイゼン</t>
    </rPh>
    <rPh sb="54" eb="56">
      <t>ルイセキ</t>
    </rPh>
    <rPh sb="56" eb="59">
      <t>ケッソンキン</t>
    </rPh>
    <rPh sb="60" eb="62">
      <t>カイショウ</t>
    </rPh>
    <rPh sb="63" eb="64">
      <t>ア</t>
    </rPh>
    <rPh sb="73" eb="75">
      <t>レイワ</t>
    </rPh>
    <rPh sb="76" eb="78">
      <t>ネンド</t>
    </rPh>
    <rPh sb="78" eb="80">
      <t>イコウ</t>
    </rPh>
    <rPh sb="81" eb="83">
      <t>ルイセキ</t>
    </rPh>
    <rPh sb="83" eb="86">
      <t>ケッソンキン</t>
    </rPh>
    <rPh sb="87" eb="89">
      <t>カイショウ</t>
    </rPh>
    <rPh sb="90" eb="91">
      <t>ツヅ</t>
    </rPh>
    <rPh sb="94" eb="96">
      <t>ヨソク</t>
    </rPh>
    <rPh sb="107" eb="109">
      <t>ユウケイ</t>
    </rPh>
    <rPh sb="109" eb="113">
      <t>コテイシサン</t>
    </rPh>
    <rPh sb="113" eb="115">
      <t>ゲンカ</t>
    </rPh>
    <rPh sb="115" eb="118">
      <t>ショウキャクリツ</t>
    </rPh>
    <rPh sb="120" eb="121">
      <t>ミ</t>
    </rPh>
    <rPh sb="129" eb="131">
      <t>ネンネン</t>
    </rPh>
    <rPh sb="131" eb="133">
      <t>ホウテイ</t>
    </rPh>
    <rPh sb="133" eb="135">
      <t>タイヨウ</t>
    </rPh>
    <rPh sb="135" eb="137">
      <t>ネンスウ</t>
    </rPh>
    <rPh sb="138" eb="139">
      <t>チカ</t>
    </rPh>
    <rPh sb="140" eb="142">
      <t>シサン</t>
    </rPh>
    <rPh sb="143" eb="144">
      <t>フ</t>
    </rPh>
    <rPh sb="155" eb="157">
      <t>ショウライ</t>
    </rPh>
    <rPh sb="157" eb="158">
      <t>テキ</t>
    </rPh>
    <rPh sb="159" eb="161">
      <t>コウシン</t>
    </rPh>
    <rPh sb="161" eb="163">
      <t>ジュヨウ</t>
    </rPh>
    <rPh sb="164" eb="165">
      <t>フ</t>
    </rPh>
    <rPh sb="170" eb="172">
      <t>ヨソク</t>
    </rPh>
    <rPh sb="176" eb="178">
      <t>コンゴ</t>
    </rPh>
    <rPh sb="180" eb="182">
      <t>ケイヒ</t>
    </rPh>
    <rPh sb="182" eb="184">
      <t>サクゲン</t>
    </rPh>
    <rPh sb="185" eb="186">
      <t>ツト</t>
    </rPh>
    <rPh sb="188" eb="190">
      <t>ショウライ</t>
    </rPh>
    <rPh sb="190" eb="192">
      <t>ハッセイ</t>
    </rPh>
    <rPh sb="194" eb="196">
      <t>コウシン</t>
    </rPh>
    <rPh sb="196" eb="198">
      <t>ジュヨウ</t>
    </rPh>
    <rPh sb="199" eb="201">
      <t>ザイゲン</t>
    </rPh>
    <rPh sb="202" eb="204">
      <t>カクホ</t>
    </rPh>
    <rPh sb="222" eb="225">
      <t>サイテキカ</t>
    </rPh>
    <rPh sb="226" eb="227">
      <t>ハカ</t>
    </rPh>
    <rPh sb="229" eb="231">
      <t>シュウゼン</t>
    </rPh>
    <rPh sb="231" eb="233">
      <t>タイオウ</t>
    </rPh>
    <rPh sb="234" eb="235">
      <t>フク</t>
    </rPh>
    <rPh sb="246" eb="248">
      <t>ジュヨウ</t>
    </rPh>
    <rPh sb="249" eb="250">
      <t>ソナ</t>
    </rPh>
    <rPh sb="254" eb="256">
      <t>ヒツヨウ</t>
    </rPh>
    <phoneticPr fontId="4"/>
  </si>
  <si>
    <t>①経常収支比率は、平成30年度の使用料改定による収入の増と、企業債の利子償還額が減ったことによる費用の減により、平成30年度に比べ9.27ポイントの増となり100％を上回った。
②累積欠損金比率は、東日本大震災以降、多額の費用計上による純損失が累積したため、高い水準となっている。令和元年度は使用料収入の増加により、純利益を計上し累積欠損金が減少したため、平成30年度に比べ38.33ポイント減少している。
③流動比率は、100％未満であるが、多額の企業債償還金を流動負債に計上しているためである。使用料収入と一般会計繰入金等で賄っているが、一般会計繰入金の適性化を図りつつ資金不足に陥らないよう今後も注視していく。
④企業債残高対事業規模比率は、使用料収入に対して企業債残高の占める割合が高いため、引き続き計画的な投資に努めていく。
⑤経費回収率は、100％を上回っており、使用料収入の増と委託料を令和2年度に繰り越したことで平成30年度に比べ15.58ポイントの増となった。引き続き持続可能な事業運営に向け経費削減に努めていく。
⑥汚水処理原価は、年々増加傾向にある。低コストで汚水を処理すべく、経費削減に努めていく。
⑧水洗化率は、90％以上を維持している。今後も戸別訪問等により接続の普及促進に努め、適切な汚水処理及び使用料収入の増加を図りたい。</t>
    <rPh sb="1" eb="3">
      <t>ケイジョウ</t>
    </rPh>
    <rPh sb="3" eb="5">
      <t>シュウシ</t>
    </rPh>
    <rPh sb="5" eb="7">
      <t>ヒリツ</t>
    </rPh>
    <rPh sb="9" eb="11">
      <t>ヘイセイ</t>
    </rPh>
    <rPh sb="13" eb="15">
      <t>ネンド</t>
    </rPh>
    <rPh sb="16" eb="19">
      <t>シヨウリョウ</t>
    </rPh>
    <rPh sb="19" eb="21">
      <t>カイテイ</t>
    </rPh>
    <rPh sb="27" eb="28">
      <t>ゾウ</t>
    </rPh>
    <rPh sb="30" eb="33">
      <t>キギョウサイ</t>
    </rPh>
    <rPh sb="34" eb="36">
      <t>リシ</t>
    </rPh>
    <rPh sb="36" eb="38">
      <t>ショウカン</t>
    </rPh>
    <rPh sb="38" eb="39">
      <t>ガク</t>
    </rPh>
    <rPh sb="40" eb="41">
      <t>ヘ</t>
    </rPh>
    <rPh sb="48" eb="50">
      <t>ヒヨウ</t>
    </rPh>
    <rPh sb="51" eb="52">
      <t>ゲン</t>
    </rPh>
    <rPh sb="74" eb="75">
      <t>ゾウ</t>
    </rPh>
    <rPh sb="83" eb="85">
      <t>ウワマワ</t>
    </rPh>
    <rPh sb="90" eb="92">
      <t>ルイセキ</t>
    </rPh>
    <rPh sb="92" eb="94">
      <t>ケッソン</t>
    </rPh>
    <rPh sb="94" eb="95">
      <t>キン</t>
    </rPh>
    <rPh sb="95" eb="97">
      <t>ヒリツ</t>
    </rPh>
    <rPh sb="99" eb="102">
      <t>ヒガシニホン</t>
    </rPh>
    <rPh sb="102" eb="105">
      <t>ダイシンサイ</t>
    </rPh>
    <rPh sb="105" eb="107">
      <t>イコウ</t>
    </rPh>
    <rPh sb="108" eb="110">
      <t>タガク</t>
    </rPh>
    <rPh sb="111" eb="113">
      <t>ヒヨウ</t>
    </rPh>
    <rPh sb="113" eb="115">
      <t>ケイジョウ</t>
    </rPh>
    <rPh sb="118" eb="121">
      <t>ジュンソンシツ</t>
    </rPh>
    <rPh sb="122" eb="124">
      <t>ルイセキ</t>
    </rPh>
    <rPh sb="129" eb="130">
      <t>タカ</t>
    </rPh>
    <rPh sb="131" eb="133">
      <t>スイジュン</t>
    </rPh>
    <rPh sb="140" eb="142">
      <t>レイワ</t>
    </rPh>
    <rPh sb="142" eb="145">
      <t>ガンネンド</t>
    </rPh>
    <rPh sb="146" eb="149">
      <t>シヨウリョウ</t>
    </rPh>
    <rPh sb="149" eb="151">
      <t>シュウニュウ</t>
    </rPh>
    <rPh sb="152" eb="154">
      <t>ゾウカ</t>
    </rPh>
    <rPh sb="158" eb="161">
      <t>ジュンリエキ</t>
    </rPh>
    <rPh sb="162" eb="164">
      <t>ケイジョウ</t>
    </rPh>
    <rPh sb="165" eb="167">
      <t>ルイセキ</t>
    </rPh>
    <rPh sb="167" eb="170">
      <t>ケッソンキン</t>
    </rPh>
    <rPh sb="171" eb="173">
      <t>ゲンショウ</t>
    </rPh>
    <rPh sb="178" eb="180">
      <t>ヘイセイ</t>
    </rPh>
    <rPh sb="182" eb="184">
      <t>ネンド</t>
    </rPh>
    <rPh sb="185" eb="186">
      <t>クラ</t>
    </rPh>
    <rPh sb="196" eb="198">
      <t>ゲンショウ</t>
    </rPh>
    <rPh sb="205" eb="207">
      <t>リュウドウ</t>
    </rPh>
    <rPh sb="207" eb="209">
      <t>ヒリツ</t>
    </rPh>
    <rPh sb="215" eb="217">
      <t>ミマン</t>
    </rPh>
    <rPh sb="224" eb="226">
      <t>ケイジョウ</t>
    </rPh>
    <rPh sb="235" eb="238">
      <t>シヨウリョウ</t>
    </rPh>
    <rPh sb="239" eb="240">
      <t>ニュウ</t>
    </rPh>
    <rPh sb="248" eb="249">
      <t>トウ</t>
    </rPh>
    <rPh sb="257" eb="259">
      <t>イッパン</t>
    </rPh>
    <rPh sb="259" eb="261">
      <t>カイケイ</t>
    </rPh>
    <rPh sb="261" eb="264">
      <t>クリイレキン</t>
    </rPh>
    <rPh sb="265" eb="268">
      <t>テキセイカ</t>
    </rPh>
    <rPh sb="269" eb="270">
      <t>ハカ</t>
    </rPh>
    <rPh sb="301" eb="304">
      <t>キギョウサイ</t>
    </rPh>
    <rPh sb="304" eb="306">
      <t>ザンダカ</t>
    </rPh>
    <rPh sb="306" eb="307">
      <t>タイ</t>
    </rPh>
    <rPh sb="310" eb="313">
      <t>シヨウリョウ</t>
    </rPh>
    <rPh sb="313" eb="315">
      <t>シュウニュウ</t>
    </rPh>
    <rPh sb="316" eb="317">
      <t>タイ</t>
    </rPh>
    <rPh sb="319" eb="322">
      <t>キギョウサイ</t>
    </rPh>
    <rPh sb="322" eb="324">
      <t>ザンダカ</t>
    </rPh>
    <rPh sb="325" eb="326">
      <t>シ</t>
    </rPh>
    <rPh sb="328" eb="330">
      <t>ワリアイ</t>
    </rPh>
    <rPh sb="331" eb="332">
      <t>タカ</t>
    </rPh>
    <rPh sb="335" eb="337">
      <t>コンゴ</t>
    </rPh>
    <rPh sb="337" eb="339">
      <t>スウネン</t>
    </rPh>
    <rPh sb="340" eb="342">
      <t>ケンセツ</t>
    </rPh>
    <rPh sb="342" eb="344">
      <t>カイリョウ</t>
    </rPh>
    <rPh sb="344" eb="346">
      <t>ジギョウ</t>
    </rPh>
    <rPh sb="350" eb="352">
      <t>ヒツヨウ</t>
    </rPh>
    <rPh sb="358" eb="360">
      <t>ケイヒ</t>
    </rPh>
    <rPh sb="360" eb="363">
      <t>カイシュウリツ</t>
    </rPh>
    <rPh sb="366" eb="368">
      <t>ウワマワ</t>
    </rPh>
    <rPh sb="374" eb="375">
      <t>コ</t>
    </rPh>
    <rPh sb="381" eb="383">
      <t>ウワマワ</t>
    </rPh>
    <rPh sb="388" eb="391">
      <t>シヨウリョウ</t>
    </rPh>
    <rPh sb="391" eb="393">
      <t>シュウニュウ</t>
    </rPh>
    <rPh sb="394" eb="395">
      <t>ゾウ</t>
    </rPh>
    <rPh sb="396" eb="399">
      <t>イタクリョウ</t>
    </rPh>
    <rPh sb="400" eb="402">
      <t>レイワ</t>
    </rPh>
    <rPh sb="403" eb="405">
      <t>ネンド</t>
    </rPh>
    <rPh sb="406" eb="407">
      <t>ク</t>
    </rPh>
    <rPh sb="408" eb="409">
      <t>コ</t>
    </rPh>
    <rPh sb="414" eb="416">
      <t>ヘイセイ</t>
    </rPh>
    <rPh sb="418" eb="420">
      <t>ネンド</t>
    </rPh>
    <rPh sb="421" eb="422">
      <t>クラ</t>
    </rPh>
    <rPh sb="433" eb="434">
      <t>ゾウ</t>
    </rPh>
    <rPh sb="439" eb="440">
      <t>ヒ</t>
    </rPh>
    <rPh sb="441" eb="442">
      <t>ツヅ</t>
    </rPh>
    <rPh sb="443" eb="445">
      <t>ジゾク</t>
    </rPh>
    <rPh sb="445" eb="447">
      <t>カノウ</t>
    </rPh>
    <rPh sb="448" eb="450">
      <t>ジギョウ</t>
    </rPh>
    <rPh sb="450" eb="452">
      <t>ウンエイ</t>
    </rPh>
    <rPh sb="453" eb="454">
      <t>ム</t>
    </rPh>
    <rPh sb="455" eb="457">
      <t>ケイヒ</t>
    </rPh>
    <rPh sb="457" eb="459">
      <t>サクゲン</t>
    </rPh>
    <rPh sb="460" eb="461">
      <t>ツト</t>
    </rPh>
    <rPh sb="475" eb="476">
      <t>ヒ</t>
    </rPh>
    <rPh sb="476" eb="478">
      <t>ネンネン</t>
    </rPh>
    <rPh sb="478" eb="480">
      <t>ゾウカ</t>
    </rPh>
    <rPh sb="480" eb="482">
      <t>ケイコウ</t>
    </rPh>
    <rPh sb="486" eb="487">
      <t>テイ</t>
    </rPh>
    <rPh sb="491" eb="493">
      <t>オスイ</t>
    </rPh>
    <rPh sb="494" eb="496">
      <t>ショリ</t>
    </rPh>
    <rPh sb="500" eb="502">
      <t>ケイヒ</t>
    </rPh>
    <rPh sb="505" eb="506">
      <t>ツト</t>
    </rPh>
    <rPh sb="512" eb="514">
      <t>サンシュツ</t>
    </rPh>
    <rPh sb="514" eb="516">
      <t>ホウホウ</t>
    </rPh>
    <rPh sb="517" eb="518">
      <t>カ</t>
    </rPh>
    <rPh sb="522" eb="524">
      <t>イジョウ</t>
    </rPh>
    <rPh sb="525" eb="527">
      <t>イジ</t>
    </rPh>
    <rPh sb="532" eb="534">
      <t>コンゴ</t>
    </rPh>
    <rPh sb="537" eb="538">
      <t>ツト</t>
    </rPh>
    <rPh sb="540" eb="541">
      <t>サラ</t>
    </rPh>
    <rPh sb="543" eb="545">
      <t>ユウシュウ</t>
    </rPh>
    <rPh sb="545" eb="547">
      <t>スイリョウ</t>
    </rPh>
    <rPh sb="547" eb="549">
      <t>コウジョウ</t>
    </rPh>
    <rPh sb="550" eb="553">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</si>
</sst>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7.0000000000000007E-2</c:v>
                </c:pt>
                <c:pt idx="1">
                  <c:v>7.0000000000000007E-2</c:v>
                </c:pt>
                <c:pt idx="2">
                  <c:v>0.28999999999999998</c:v>
                </c:pt>
                <c:pt idx="3" formatCode="#,##0.00;&quot;△&quot;#,##0.00">
                  <c:v>0</c:v>
                </c:pt>
                <c:pt idx="4" formatCode="#,##0.00;&quot;△&quot;#,##0.00">
                  <c:v>0</c:v>
                </c:pt>
              </c:numCache>
            </c:numRef>
          </c:val>
          <c:extLst>
            <c:ext xmlns:c16="http://schemas.microsoft.com/office/drawing/2014/chart" uri="{C3380CC4-5D6E-409C-BE32-E72D297353CC}">
              <c16:uniqueId val="{00000000-C77D-468B-88CA-2609674F7F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0.21</c:v>
                </c:pt>
                <c:pt idx="4">
                  <c:v>0.17</c:v>
                </c:pt>
              </c:numCache>
            </c:numRef>
          </c:val>
          <c:smooth val="0"/>
          <c:extLst>
            <c:ext xmlns:c16="http://schemas.microsoft.com/office/drawing/2014/chart" uri="{C3380CC4-5D6E-409C-BE32-E72D297353CC}">
              <c16:uniqueId val="{00000001-C77D-468B-88CA-2609674F7F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C0-4919-8DE3-A2E2767F51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58</c:v>
                </c:pt>
                <c:pt idx="4">
                  <c:v>57.42</c:v>
                </c:pt>
              </c:numCache>
            </c:numRef>
          </c:val>
          <c:smooth val="0"/>
          <c:extLst>
            <c:ext xmlns:c16="http://schemas.microsoft.com/office/drawing/2014/chart" uri="{C3380CC4-5D6E-409C-BE32-E72D297353CC}">
              <c16:uniqueId val="{00000001-1CC0-4919-8DE3-A2E2767F51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93.46</c:v>
                </c:pt>
                <c:pt idx="1">
                  <c:v>94.13</c:v>
                </c:pt>
                <c:pt idx="2">
                  <c:v>95.37</c:v>
                </c:pt>
                <c:pt idx="3">
                  <c:v>96.43</c:v>
                </c:pt>
                <c:pt idx="4">
                  <c:v>91.32</c:v>
                </c:pt>
              </c:numCache>
            </c:numRef>
          </c:val>
          <c:extLst>
            <c:ext xmlns:c16="http://schemas.microsoft.com/office/drawing/2014/chart" uri="{C3380CC4-5D6E-409C-BE32-E72D297353CC}">
              <c16:uniqueId val="{00000000-B7BE-4D07-951C-93CA6DC1E6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89.79</c:v>
                </c:pt>
                <c:pt idx="4">
                  <c:v>90.42</c:v>
                </c:pt>
              </c:numCache>
            </c:numRef>
          </c:val>
          <c:smooth val="0"/>
          <c:extLst>
            <c:ext xmlns:c16="http://schemas.microsoft.com/office/drawing/2014/chart" uri="{C3380CC4-5D6E-409C-BE32-E72D297353CC}">
              <c16:uniqueId val="{00000001-B7BE-4D07-951C-93CA6DC1E6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107.3</c:v>
                </c:pt>
                <c:pt idx="1">
                  <c:v>99.86</c:v>
                </c:pt>
                <c:pt idx="2">
                  <c:v>95.4</c:v>
                </c:pt>
                <c:pt idx="3">
                  <c:v>98.79</c:v>
                </c:pt>
                <c:pt idx="4">
                  <c:v>108.06</c:v>
                </c:pt>
              </c:numCache>
            </c:numRef>
          </c:val>
          <c:extLst>
            <c:ext xmlns:c16="http://schemas.microsoft.com/office/drawing/2014/chart" uri="{C3380CC4-5D6E-409C-BE32-E72D297353CC}">
              <c16:uniqueId val="{00000000-A6D8-40B3-8A5E-6A3BE9A600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108.11</c:v>
                </c:pt>
                <c:pt idx="3">
                  <c:v>105.06</c:v>
                </c:pt>
                <c:pt idx="4">
                  <c:v>106.81</c:v>
                </c:pt>
              </c:numCache>
            </c:numRef>
          </c:val>
          <c:smooth val="0"/>
          <c:extLst>
            <c:ext xmlns:c16="http://schemas.microsoft.com/office/drawing/2014/chart" uri="{C3380CC4-5D6E-409C-BE32-E72D297353CC}">
              <c16:uniqueId val="{00000001-A6D8-40B3-8A5E-6A3BE9A600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18.84</c:v>
                </c:pt>
                <c:pt idx="1">
                  <c:v>20.149999999999999</c:v>
                </c:pt>
                <c:pt idx="2">
                  <c:v>21.55</c:v>
                </c:pt>
                <c:pt idx="3">
                  <c:v>23.79</c:v>
                </c:pt>
                <c:pt idx="4">
                  <c:v>25.99</c:v>
                </c:pt>
              </c:numCache>
            </c:numRef>
          </c:val>
          <c:extLst>
            <c:ext xmlns:c16="http://schemas.microsoft.com/office/drawing/2014/chart" uri="{C3380CC4-5D6E-409C-BE32-E72D297353CC}">
              <c16:uniqueId val="{00000000-36D0-44B5-9F92-84BD2F735D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21.16</c:v>
                </c:pt>
                <c:pt idx="3">
                  <c:v>30.6</c:v>
                </c:pt>
                <c:pt idx="4">
                  <c:v>29.23</c:v>
                </c:pt>
              </c:numCache>
            </c:numRef>
          </c:val>
          <c:smooth val="0"/>
          <c:extLst>
            <c:ext xmlns:c16="http://schemas.microsoft.com/office/drawing/2014/chart" uri="{C3380CC4-5D6E-409C-BE32-E72D297353CC}">
              <c16:uniqueId val="{00000001-36D0-44B5-9F92-84BD2F735D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3-4D18-B2C4-8E7B40644E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1.83</c:v>
                </c:pt>
                <c:pt idx="4" formatCode="#,##0.00;&quot;△&quot;#,##0.00;&quot;-&quot;">
                  <c:v>1.37</c:v>
                </c:pt>
              </c:numCache>
            </c:numRef>
          </c:val>
          <c:smooth val="0"/>
          <c:extLst>
            <c:ext xmlns:c16="http://schemas.microsoft.com/office/drawing/2014/chart" uri="{C3380CC4-5D6E-409C-BE32-E72D297353CC}">
              <c16:uniqueId val="{00000001-FB63-4D18-B2C4-8E7B40644E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139.61000000000001</c:v>
                </c:pt>
                <c:pt idx="1">
                  <c:v>201.47</c:v>
                </c:pt>
                <c:pt idx="2">
                  <c:v>266.33</c:v>
                </c:pt>
                <c:pt idx="3">
                  <c:v>238.28</c:v>
                </c:pt>
                <c:pt idx="4">
                  <c:v>199.95</c:v>
                </c:pt>
              </c:numCache>
            </c:numRef>
          </c:val>
          <c:extLst>
            <c:ext xmlns:c16="http://schemas.microsoft.com/office/drawing/2014/chart" uri="{C3380CC4-5D6E-409C-BE32-E72D297353CC}">
              <c16:uniqueId val="{00000000-BC75-4A01-81C6-77DAE7514D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86.54</c:v>
                </c:pt>
                <c:pt idx="3">
                  <c:v>41.56</c:v>
                </c:pt>
                <c:pt idx="4">
                  <c:v>34.4</c:v>
                </c:pt>
              </c:numCache>
            </c:numRef>
          </c:val>
          <c:smooth val="0"/>
          <c:extLst>
            <c:ext xmlns:c16="http://schemas.microsoft.com/office/drawing/2014/chart" uri="{C3380CC4-5D6E-409C-BE32-E72D297353CC}">
              <c16:uniqueId val="{00000001-BC75-4A01-81C6-77DAE7514D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53.07</c:v>
                </c:pt>
                <c:pt idx="1">
                  <c:v>51.87</c:v>
                </c:pt>
                <c:pt idx="2">
                  <c:v>45.91</c:v>
                </c:pt>
                <c:pt idx="3">
                  <c:v>51</c:v>
                </c:pt>
                <c:pt idx="4">
                  <c:v>47.33</c:v>
                </c:pt>
              </c:numCache>
            </c:numRef>
          </c:val>
          <c:extLst>
            <c:ext xmlns:c16="http://schemas.microsoft.com/office/drawing/2014/chart" uri="{C3380CC4-5D6E-409C-BE32-E72D297353CC}">
              <c16:uniqueId val="{00000000-D3B6-4E6C-AA09-CD3101926F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62.25</c:v>
                </c:pt>
                <c:pt idx="3">
                  <c:v>80.81</c:v>
                </c:pt>
                <c:pt idx="4">
                  <c:v>68.17</c:v>
                </c:pt>
              </c:numCache>
            </c:numRef>
          </c:val>
          <c:smooth val="0"/>
          <c:extLst>
            <c:ext xmlns:c16="http://schemas.microsoft.com/office/drawing/2014/chart" uri="{C3380CC4-5D6E-409C-BE32-E72D297353CC}">
              <c16:uniqueId val="{00000001-D3B6-4E6C-AA09-CD3101926F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1401.55</c:v>
                </c:pt>
                <c:pt idx="1">
                  <c:v>1065.54</c:v>
                </c:pt>
                <c:pt idx="2">
                  <c:v>1306.75</c:v>
                </c:pt>
                <c:pt idx="3">
                  <c:v>1045.1400000000001</c:v>
                </c:pt>
                <c:pt idx="4">
                  <c:v>1071.48</c:v>
                </c:pt>
              </c:numCache>
            </c:numRef>
          </c:val>
          <c:extLst>
            <c:ext xmlns:c16="http://schemas.microsoft.com/office/drawing/2014/chart" uri="{C3380CC4-5D6E-409C-BE32-E72D297353CC}">
              <c16:uniqueId val="{00000000-8586-45ED-84C7-9517BFDC59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768.62</c:v>
                </c:pt>
                <c:pt idx="4">
                  <c:v>789.44</c:v>
                </c:pt>
              </c:numCache>
            </c:numRef>
          </c:val>
          <c:smooth val="0"/>
          <c:extLst>
            <c:ext xmlns:c16="http://schemas.microsoft.com/office/drawing/2014/chart" uri="{C3380CC4-5D6E-409C-BE32-E72D297353CC}">
              <c16:uniqueId val="{00000001-8586-45ED-84C7-9517BFDC59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111.15</c:v>
                </c:pt>
                <c:pt idx="1">
                  <c:v>103.98</c:v>
                </c:pt>
                <c:pt idx="2">
                  <c:v>101.98</c:v>
                </c:pt>
                <c:pt idx="3">
                  <c:v>110.45</c:v>
                </c:pt>
                <c:pt idx="4">
                  <c:v>126.03</c:v>
                </c:pt>
              </c:numCache>
            </c:numRef>
          </c:val>
          <c:extLst>
            <c:ext xmlns:c16="http://schemas.microsoft.com/office/drawing/2014/chart" uri="{C3380CC4-5D6E-409C-BE32-E72D297353CC}">
              <c16:uniqueId val="{00000000-1290-444E-8C58-739494D85C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88.06</c:v>
                </c:pt>
                <c:pt idx="4">
                  <c:v>87.29</c:v>
                </c:pt>
              </c:numCache>
            </c:numRef>
          </c:val>
          <c:smooth val="0"/>
          <c:extLst>
            <c:ext xmlns:c16="http://schemas.microsoft.com/office/drawing/2014/chart" uri="{C3380CC4-5D6E-409C-BE32-E72D297353CC}">
              <c16:uniqueId val="{00000001-1290-444E-8C58-739494D85C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150.18</c:v>
                </c:pt>
                <c:pt idx="1">
                  <c:v>160.62</c:v>
                </c:pt>
                <c:pt idx="2">
                  <c:v>163.96</c:v>
                </c:pt>
                <c:pt idx="3">
                  <c:v>170.68</c:v>
                </c:pt>
                <c:pt idx="4">
                  <c:v>174.1</c:v>
                </c:pt>
              </c:numCache>
            </c:numRef>
          </c:val>
          <c:extLst>
            <c:ext xmlns:c16="http://schemas.microsoft.com/office/drawing/2014/chart" uri="{C3380CC4-5D6E-409C-BE32-E72D297353CC}">
              <c16:uniqueId val="{00000000-D8A6-473D-892E-B2E579310B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179.32</c:v>
                </c:pt>
                <c:pt idx="4">
                  <c:v>176.67</c:v>
                </c:pt>
              </c:numCache>
            </c:numRef>
          </c:val>
          <c:smooth val="0"/>
          <c:extLst>
            <c:ext xmlns:c16="http://schemas.microsoft.com/office/drawing/2014/chart" uri="{C3380CC4-5D6E-409C-BE32-E72D297353CC}">
              <c16:uniqueId val="{00000001-D8A6-473D-892E-B2E579310B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80" zoomScaleNormal="80"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白石市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33712</v>
      </c>
      <c r="AM8" s="69"/>
      <c r="AN8" s="69"/>
      <c r="AO8" s="69"/>
      <c r="AP8" s="69"/>
      <c r="AQ8" s="69"/>
      <c r="AR8" s="69"/>
      <c r="AS8" s="69"/>
      <c r="AT8" s="68">
        <f>データ!T6</f>
        <v>286.48</v>
      </c>
      <c r="AU8" s="68"/>
      <c r="AV8" s="68"/>
      <c r="AW8" s="68"/>
      <c r="AX8" s="68"/>
      <c r="AY8" s="68"/>
      <c r="AZ8" s="68"/>
      <c r="BA8" s="68"/>
      <c r="BB8" s="68">
        <f>データ!U6</f>
        <v>117.68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51.93</v>
      </c>
      <c r="J10" s="68"/>
      <c r="K10" s="68"/>
      <c r="L10" s="68"/>
      <c r="M10" s="68"/>
      <c r="N10" s="68"/>
      <c r="O10" s="68"/>
      <c r="P10" s="68">
        <f>データ!P6</f>
        <v>67.400000000000006</v>
      </c>
      <c r="Q10" s="68"/>
      <c r="R10" s="68"/>
      <c r="S10" s="68"/>
      <c r="T10" s="68"/>
      <c r="U10" s="68"/>
      <c r="V10" s="68"/>
      <c r="W10" s="68">
        <f>データ!Q6</f>
        <v>92.54</v>
      </c>
      <c r="X10" s="68"/>
      <c r="Y10" s="68"/>
      <c r="Z10" s="68"/>
      <c r="AA10" s="68"/>
      <c r="AB10" s="68"/>
      <c r="AC10" s="68"/>
      <c r="AD10" s="69">
        <f>データ!R6</f>
        <v>4235</v>
      </c>
      <c r="AE10" s="69"/>
      <c r="AF10" s="69"/>
      <c r="AG10" s="69"/>
      <c r="AH10" s="69"/>
      <c r="AI10" s="69"/>
      <c r="AJ10" s="69"/>
      <c r="AK10" s="2"/>
      <c r="AL10" s="69">
        <f>データ!V6</f>
        <v>22534</v>
      </c>
      <c r="AM10" s="69"/>
      <c r="AN10" s="69"/>
      <c r="AO10" s="69"/>
      <c r="AP10" s="69"/>
      <c r="AQ10" s="69"/>
      <c r="AR10" s="69"/>
      <c r="AS10" s="69"/>
      <c r="AT10" s="68">
        <f>データ!W6</f>
        <v>9</v>
      </c>
      <c r="AU10" s="68"/>
      <c r="AV10" s="68"/>
      <c r="AW10" s="68"/>
      <c r="AX10" s="68"/>
      <c r="AY10" s="68"/>
      <c r="AZ10" s="68"/>
      <c r="BA10" s="68"/>
      <c r="BB10" s="68">
        <f>データ!X6</f>
        <v>2503.7800000000002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CNM1lGsE5t1SHTgtfPQj7xOtO4paEZYcMf1ehYZCgGj/kAPq5girzN/5Cgagu+NPPUjiOCFTPVc8tQCdI1/OFw==" saltValue="7Q2O+lw41q/OhlTwlFP+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42064</v>
      </c>
      <c r="D6" s="33">
        <f t="shared" si="3"/>
        <v>46</v>
      </c>
      <c r="E6" s="33">
        <f t="shared" si="3"/>
        <v>17</v>
      </c>
      <c r="F6" s="33">
        <f t="shared" si="3"/>
        <v>1</v>
      </c>
      <c r="G6" s="33">
        <f t="shared" si="3"/>
        <v>0</v>
      </c>
      <c r="H6" s="33" t="str">
        <f t="shared" si="3"/>
        <v>宮城県　白石市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51.93</v>
      </c>
      <c r="P6" s="34">
        <f t="shared" si="3"/>
        <v>67.400000000000006</v>
      </c>
      <c r="Q6" s="34">
        <f t="shared" si="3"/>
        <v>92.54</v>
      </c>
      <c r="R6" s="34">
        <f t="shared" si="3"/>
        <v>4235</v>
      </c>
      <c r="S6" s="34">
        <f t="shared" si="3"/>
        <v>33712</v>
      </c>
      <c r="T6" s="34">
        <f t="shared" si="3"/>
        <v>286.48</v>
      </c>
      <c r="U6" s="34">
        <f t="shared" si="3"/>
        <v>117.68</v>
      </c>
      <c r="V6" s="34">
        <f t="shared" si="3"/>
        <v>22534</v>
      </c>
      <c r="W6" s="34">
        <f t="shared" si="3"/>
        <v>9</v>
      </c>
      <c r="X6" s="34">
        <f t="shared" si="3"/>
        <v>2503.7800000000002</v>
      </c>
      <c r="Y6" s="35">
        <f>IF(Y7="",NA(),Y7)</f>
        <v>107.3</v>
      </c>
      <c r="Z6" s="35">
        <f t="shared" ref="Z6:AH6" si="4">IF(Z7="",NA(),Z7)</f>
        <v>99.86</v>
      </c>
      <c r="AA6" s="35">
        <f t="shared" si="4"/>
        <v>95.4</v>
      </c>
      <c r="AB6" s="35">
        <f t="shared" si="4"/>
        <v>98.79</v>
      </c>
      <c r="AC6" s="35">
        <f t="shared" si="4"/>
        <v>108.06</v>
      </c>
      <c r="AD6" s="35">
        <f t="shared" si="4"/>
        <v>109.12</v>
      </c>
      <c r="AE6" s="35">
        <f t="shared" si="4"/>
        <v>106.85</v>
      </c>
      <c r="AF6" s="35">
        <f t="shared" si="4"/>
        <v>108.11</v>
      </c>
      <c r="AG6" s="35">
        <f t="shared" si="4"/>
        <v>105.06</v>
      </c>
      <c r="AH6" s="35">
        <f t="shared" si="4"/>
        <v>106.81</v>
      </c>
      <c r="AI6" s="34" t="str">
        <f>IF(AI7="","",IF(AI7="-","【-】","【"&amp;SUBSTITUTE(TEXT(AI7,"#,##0.00"),"-","△")&amp;"】"))</f>
        <v>【108.07】</v>
      </c>
      <c r="AJ6" s="35">
        <f>IF(AJ7="",NA(),AJ7)</f>
        <v>139.61000000000001</v>
      </c>
      <c r="AK6" s="35">
        <f t="shared" ref="AK6:AS6" si="5">IF(AK7="",NA(),AK7)</f>
        <v>201.47</v>
      </c>
      <c r="AL6" s="35">
        <f t="shared" si="5"/>
        <v>266.33</v>
      </c>
      <c r="AM6" s="35">
        <f t="shared" si="5"/>
        <v>238.28</v>
      </c>
      <c r="AN6" s="35">
        <f t="shared" si="5"/>
        <v>199.95</v>
      </c>
      <c r="AO6" s="35">
        <f t="shared" si="5"/>
        <v>116.49</v>
      </c>
      <c r="AP6" s="35">
        <f t="shared" si="5"/>
        <v>92.92</v>
      </c>
      <c r="AQ6" s="35">
        <f t="shared" si="5"/>
        <v>86.54</v>
      </c>
      <c r="AR6" s="35">
        <f t="shared" si="5"/>
        <v>41.56</v>
      </c>
      <c r="AS6" s="35">
        <f t="shared" si="5"/>
        <v>34.4</v>
      </c>
      <c r="AT6" s="34" t="str">
        <f>IF(AT7="","",IF(AT7="-","【-】","【"&amp;SUBSTITUTE(TEXT(AT7,"#,##0.00"),"-","△")&amp;"】"))</f>
        <v>【3.09】</v>
      </c>
      <c r="AU6" s="35">
        <f>IF(AU7="",NA(),AU7)</f>
        <v>53.07</v>
      </c>
      <c r="AV6" s="35">
        <f t="shared" ref="AV6:BD6" si="6">IF(AV7="",NA(),AV7)</f>
        <v>51.87</v>
      </c>
      <c r="AW6" s="35">
        <f t="shared" si="6"/>
        <v>45.91</v>
      </c>
      <c r="AX6" s="35">
        <f t="shared" si="6"/>
        <v>51</v>
      </c>
      <c r="AY6" s="35">
        <f t="shared" si="6"/>
        <v>47.33</v>
      </c>
      <c r="AZ6" s="35">
        <f t="shared" si="6"/>
        <v>44.37</v>
      </c>
      <c r="BA6" s="35">
        <f t="shared" si="6"/>
        <v>50.66</v>
      </c>
      <c r="BB6" s="35">
        <f t="shared" si="6"/>
        <v>62.25</v>
      </c>
      <c r="BC6" s="35">
        <f t="shared" si="6"/>
        <v>80.81</v>
      </c>
      <c r="BD6" s="35">
        <f t="shared" si="6"/>
        <v>68.17</v>
      </c>
      <c r="BE6" s="34" t="str">
        <f>IF(BE7="","",IF(BE7="-","【-】","【"&amp;SUBSTITUTE(TEXT(BE7,"#,##0.00"),"-","△")&amp;"】"))</f>
        <v>【69.54】</v>
      </c>
      <c r="BF6" s="35">
        <f>IF(BF7="",NA(),BF7)</f>
        <v>1401.55</v>
      </c>
      <c r="BG6" s="35">
        <f t="shared" ref="BG6:BO6" si="7">IF(BG7="",NA(),BG7)</f>
        <v>1065.54</v>
      </c>
      <c r="BH6" s="35">
        <f t="shared" si="7"/>
        <v>1306.75</v>
      </c>
      <c r="BI6" s="35">
        <f t="shared" si="7"/>
        <v>1045.1400000000001</v>
      </c>
      <c r="BJ6" s="35">
        <f t="shared" si="7"/>
        <v>1071.48</v>
      </c>
      <c r="BK6" s="35">
        <f t="shared" si="7"/>
        <v>1118.56</v>
      </c>
      <c r="BL6" s="35">
        <f t="shared" si="7"/>
        <v>1111.31</v>
      </c>
      <c r="BM6" s="35">
        <f t="shared" si="7"/>
        <v>966.33</v>
      </c>
      <c r="BN6" s="35">
        <f t="shared" si="7"/>
        <v>768.62</v>
      </c>
      <c r="BO6" s="35">
        <f t="shared" si="7"/>
        <v>789.44</v>
      </c>
      <c r="BP6" s="34" t="str">
        <f>IF(BP7="","",IF(BP7="-","【-】","【"&amp;SUBSTITUTE(TEXT(BP7,"#,##0.00"),"-","△")&amp;"】"))</f>
        <v>【682.51】</v>
      </c>
      <c r="BQ6" s="35">
        <f>IF(BQ7="",NA(),BQ7)</f>
        <v>111.15</v>
      </c>
      <c r="BR6" s="35">
        <f t="shared" ref="BR6:BZ6" si="8">IF(BR7="",NA(),BR7)</f>
        <v>103.98</v>
      </c>
      <c r="BS6" s="35">
        <f t="shared" si="8"/>
        <v>101.98</v>
      </c>
      <c r="BT6" s="35">
        <f t="shared" si="8"/>
        <v>110.45</v>
      </c>
      <c r="BU6" s="35">
        <f t="shared" si="8"/>
        <v>126.03</v>
      </c>
      <c r="BV6" s="35">
        <f t="shared" si="8"/>
        <v>72.33</v>
      </c>
      <c r="BW6" s="35">
        <f t="shared" si="8"/>
        <v>75.540000000000006</v>
      </c>
      <c r="BX6" s="35">
        <f t="shared" si="8"/>
        <v>81.739999999999995</v>
      </c>
      <c r="BY6" s="35">
        <f t="shared" si="8"/>
        <v>88.06</v>
      </c>
      <c r="BZ6" s="35">
        <f t="shared" si="8"/>
        <v>87.29</v>
      </c>
      <c r="CA6" s="34" t="str">
        <f>IF(CA7="","",IF(CA7="-","【-】","【"&amp;SUBSTITUTE(TEXT(CA7,"#,##0.00"),"-","△")&amp;"】"))</f>
        <v>【100.34】</v>
      </c>
      <c r="CB6" s="35">
        <f>IF(CB7="",NA(),CB7)</f>
        <v>150.18</v>
      </c>
      <c r="CC6" s="35">
        <f t="shared" ref="CC6:CK6" si="9">IF(CC7="",NA(),CC7)</f>
        <v>160.62</v>
      </c>
      <c r="CD6" s="35">
        <f t="shared" si="9"/>
        <v>163.96</v>
      </c>
      <c r="CE6" s="35">
        <f t="shared" si="9"/>
        <v>170.68</v>
      </c>
      <c r="CF6" s="35">
        <f t="shared" si="9"/>
        <v>174.1</v>
      </c>
      <c r="CG6" s="35">
        <f t="shared" si="9"/>
        <v>215.28</v>
      </c>
      <c r="CH6" s="35">
        <f t="shared" si="9"/>
        <v>207.96</v>
      </c>
      <c r="CI6" s="35">
        <f t="shared" si="9"/>
        <v>194.31</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58</v>
      </c>
      <c r="CV6" s="35">
        <f t="shared" si="10"/>
        <v>57.42</v>
      </c>
      <c r="CW6" s="34" t="str">
        <f>IF(CW7="","",IF(CW7="-","【-】","【"&amp;SUBSTITUTE(TEXT(CW7,"#,##0.00"),"-","△")&amp;"】"))</f>
        <v>【59.64】</v>
      </c>
      <c r="CX6" s="35">
        <f>IF(CX7="",NA(),CX7)</f>
        <v>93.46</v>
      </c>
      <c r="CY6" s="35">
        <f t="shared" ref="CY6:DG6" si="11">IF(CY7="",NA(),CY7)</f>
        <v>94.13</v>
      </c>
      <c r="CZ6" s="35">
        <f t="shared" si="11"/>
        <v>95.37</v>
      </c>
      <c r="DA6" s="35">
        <f t="shared" si="11"/>
        <v>96.43</v>
      </c>
      <c r="DB6" s="35">
        <f t="shared" si="11"/>
        <v>91.32</v>
      </c>
      <c r="DC6" s="35">
        <f t="shared" si="11"/>
        <v>83.8</v>
      </c>
      <c r="DD6" s="35">
        <f t="shared" si="11"/>
        <v>83.91</v>
      </c>
      <c r="DE6" s="35">
        <f t="shared" si="11"/>
        <v>83.51</v>
      </c>
      <c r="DF6" s="35">
        <f t="shared" si="11"/>
        <v>89.79</v>
      </c>
      <c r="DG6" s="35">
        <f t="shared" si="11"/>
        <v>90.42</v>
      </c>
      <c r="DH6" s="34" t="str">
        <f>IF(DH7="","",IF(DH7="-","【-】","【"&amp;SUBSTITUTE(TEXT(DH7,"#,##0.00"),"-","△")&amp;"】"))</f>
        <v>【95.35】</v>
      </c>
      <c r="DI6" s="35">
        <f>IF(DI7="",NA(),DI7)</f>
        <v>18.84</v>
      </c>
      <c r="DJ6" s="35">
        <f t="shared" ref="DJ6:DR6" si="12">IF(DJ7="",NA(),DJ7)</f>
        <v>20.149999999999999</v>
      </c>
      <c r="DK6" s="35">
        <f t="shared" si="12"/>
        <v>21.55</v>
      </c>
      <c r="DL6" s="35">
        <f t="shared" si="12"/>
        <v>23.79</v>
      </c>
      <c r="DM6" s="35">
        <f t="shared" si="12"/>
        <v>25.99</v>
      </c>
      <c r="DN6" s="35">
        <f t="shared" si="12"/>
        <v>23.95</v>
      </c>
      <c r="DO6" s="35">
        <f t="shared" si="12"/>
        <v>21.09</v>
      </c>
      <c r="DP6" s="35">
        <f t="shared" si="12"/>
        <v>21.16</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1.83</v>
      </c>
      <c r="EC6" s="35">
        <f t="shared" si="13"/>
        <v>1.37</v>
      </c>
      <c r="ED6" s="34" t="str">
        <f>IF(ED7="","",IF(ED7="-","【-】","【"&amp;SUBSTITUTE(TEXT(ED7,"#,##0.00"),"-","△")&amp;"】"))</f>
        <v>【5.90】</v>
      </c>
      <c r="EE6" s="35">
        <f>IF(EE7="",NA(),EE7)</f>
        <v>7.0000000000000007E-2</v>
      </c>
      <c r="EF6" s="35">
        <f t="shared" ref="EF6:EN6" si="14">IF(EF7="",NA(),EF7)</f>
        <v>7.0000000000000007E-2</v>
      </c>
      <c r="EG6" s="35">
        <f t="shared" si="14"/>
        <v>0.28999999999999998</v>
      </c>
      <c r="EH6" s="34">
        <f t="shared" si="14"/>
        <v>0</v>
      </c>
      <c r="EI6" s="34">
        <f t="shared" si="14"/>
        <v>0</v>
      </c>
      <c r="EJ6" s="35">
        <f t="shared" si="14"/>
        <v>0.11</v>
      </c>
      <c r="EK6" s="35">
        <f t="shared" si="14"/>
        <v>0.15</v>
      </c>
      <c r="EL6" s="35">
        <f t="shared" si="14"/>
        <v>0.16</v>
      </c>
      <c r="EM6" s="35">
        <f t="shared" si="14"/>
        <v>0.21</v>
      </c>
      <c r="EN6" s="35">
        <f t="shared" si="14"/>
        <v>0.17</v>
      </c>
      <c r="EO6" s="34" t="str">
        <f>IF(EO7="","",IF(EO7="-","【-】","【"&amp;SUBSTITUTE(TEXT(EO7,"#,##0.00"),"-","△")&amp;"】"))</f>
        <v>【0.22】</v>
      </c>
    </row>
    <row r="7" spans="1:148" s="36" customFormat="1" x14ac:dyDescent="0.15">
      <c r="A7" s="28"/>
      <c r="B7" s="37">
        <v>2019</v>
      </c>
      <c r="C7" s="37">
        <v>42064</v>
      </c>
      <c r="D7" s="37">
        <v>46</v>
      </c>
      <c r="E7" s="37">
        <v>17</v>
      </c>
      <c r="F7" s="37">
        <v>1</v>
      </c>
      <c r="G7" s="37">
        <v>0</v>
      </c>
      <c r="H7" s="37" t="s">
        <v>96</v>
      </c>
      <c r="I7" s="37" t="s">
        <v>97</v>
      </c>
      <c r="J7" s="37" t="s">
        <v>98</v>
      </c>
      <c r="K7" s="37" t="s">
        <v>99</v>
      </c>
      <c r="L7" s="37" t="s">
        <v>100</v>
      </c>
      <c r="M7" s="37" t="s">
        <v>101</v>
      </c>
      <c r="N7" s="38" t="s">
        <v>102</v>
      </c>
      <c r="O7" s="38">
        <v>51.93</v>
      </c>
      <c r="P7" s="38">
        <v>67.400000000000006</v>
      </c>
      <c r="Q7" s="38">
        <v>92.54</v>
      </c>
      <c r="R7" s="38">
        <v>4235</v>
      </c>
      <c r="S7" s="38">
        <v>33712</v>
      </c>
      <c r="T7" s="38">
        <v>286.48</v>
      </c>
      <c r="U7" s="38">
        <v>117.68</v>
      </c>
      <c r="V7" s="38">
        <v>22534</v>
      </c>
      <c r="W7" s="38">
        <v>9</v>
      </c>
      <c r="X7" s="38">
        <v>2503.7800000000002</v>
      </c>
      <c r="Y7" s="38">
        <v>107.3</v>
      </c>
      <c r="Z7" s="38">
        <v>99.86</v>
      </c>
      <c r="AA7" s="38">
        <v>95.4</v>
      </c>
      <c r="AB7" s="38">
        <v>98.79</v>
      </c>
      <c r="AC7" s="38">
        <v>108.06</v>
      </c>
      <c r="AD7" s="38">
        <v>109.12</v>
      </c>
      <c r="AE7" s="38">
        <v>106.85</v>
      </c>
      <c r="AF7" s="38">
        <v>108.11</v>
      </c>
      <c r="AG7" s="38">
        <v>105.06</v>
      </c>
      <c r="AH7" s="38">
        <v>106.81</v>
      </c>
      <c r="AI7" s="38">
        <v>108.07</v>
      </c>
      <c r="AJ7" s="38">
        <v>139.61000000000001</v>
      </c>
      <c r="AK7" s="38">
        <v>201.47</v>
      </c>
      <c r="AL7" s="38">
        <v>266.33</v>
      </c>
      <c r="AM7" s="38">
        <v>238.28</v>
      </c>
      <c r="AN7" s="38">
        <v>199.95</v>
      </c>
      <c r="AO7" s="38">
        <v>116.49</v>
      </c>
      <c r="AP7" s="38">
        <v>92.92</v>
      </c>
      <c r="AQ7" s="38">
        <v>86.54</v>
      </c>
      <c r="AR7" s="38">
        <v>41.56</v>
      </c>
      <c r="AS7" s="38">
        <v>34.4</v>
      </c>
      <c r="AT7" s="38">
        <v>3.09</v>
      </c>
      <c r="AU7" s="38">
        <v>53.07</v>
      </c>
      <c r="AV7" s="38">
        <v>51.87</v>
      </c>
      <c r="AW7" s="38">
        <v>45.91</v>
      </c>
      <c r="AX7" s="38">
        <v>51</v>
      </c>
      <c r="AY7" s="38">
        <v>47.33</v>
      </c>
      <c r="AZ7" s="38">
        <v>44.37</v>
      </c>
      <c r="BA7" s="38">
        <v>50.66</v>
      </c>
      <c r="BB7" s="38">
        <v>62.25</v>
      </c>
      <c r="BC7" s="38">
        <v>80.81</v>
      </c>
      <c r="BD7" s="38">
        <v>68.17</v>
      </c>
      <c r="BE7" s="38">
        <v>69.540000000000006</v>
      </c>
      <c r="BF7" s="38">
        <v>1401.55</v>
      </c>
      <c r="BG7" s="38">
        <v>1065.54</v>
      </c>
      <c r="BH7" s="38">
        <v>1306.75</v>
      </c>
      <c r="BI7" s="38">
        <v>1045.1400000000001</v>
      </c>
      <c r="BJ7" s="38">
        <v>1071.48</v>
      </c>
      <c r="BK7" s="38">
        <v>1118.56</v>
      </c>
      <c r="BL7" s="38">
        <v>1111.31</v>
      </c>
      <c r="BM7" s="38">
        <v>966.33</v>
      </c>
      <c r="BN7" s="38">
        <v>768.62</v>
      </c>
      <c r="BO7" s="38">
        <v>789.44</v>
      </c>
      <c r="BP7" s="38">
        <v>682.51</v>
      </c>
      <c r="BQ7" s="38">
        <v>111.15</v>
      </c>
      <c r="BR7" s="38">
        <v>103.98</v>
      </c>
      <c r="BS7" s="38">
        <v>101.98</v>
      </c>
      <c r="BT7" s="38">
        <v>110.45</v>
      </c>
      <c r="BU7" s="38">
        <v>126.03</v>
      </c>
      <c r="BV7" s="38">
        <v>72.33</v>
      </c>
      <c r="BW7" s="38">
        <v>75.540000000000006</v>
      </c>
      <c r="BX7" s="38">
        <v>81.739999999999995</v>
      </c>
      <c r="BY7" s="38">
        <v>88.06</v>
      </c>
      <c r="BZ7" s="38">
        <v>87.29</v>
      </c>
      <c r="CA7" s="38">
        <v>100.34</v>
      </c>
      <c r="CB7" s="38">
        <v>150.18</v>
      </c>
      <c r="CC7" s="38">
        <v>160.62</v>
      </c>
      <c r="CD7" s="38">
        <v>163.96</v>
      </c>
      <c r="CE7" s="38">
        <v>170.68</v>
      </c>
      <c r="CF7" s="38">
        <v>174.1</v>
      </c>
      <c r="CG7" s="38">
        <v>215.28</v>
      </c>
      <c r="CH7" s="38">
        <v>207.96</v>
      </c>
      <c r="CI7" s="38">
        <v>194.31</v>
      </c>
      <c r="CJ7" s="38">
        <v>179.32</v>
      </c>
      <c r="CK7" s="38">
        <v>176.67</v>
      </c>
      <c r="CL7" s="38">
        <v>136.15</v>
      </c>
      <c r="CM7" s="38" t="s">
        <v>102</v>
      </c>
      <c r="CN7" s="38" t="s">
        <v>102</v>
      </c>
      <c r="CO7" s="38" t="s">
        <v>102</v>
      </c>
      <c r="CP7" s="38" t="s">
        <v>102</v>
      </c>
      <c r="CQ7" s="38" t="s">
        <v>102</v>
      </c>
      <c r="CR7" s="38">
        <v>54.67</v>
      </c>
      <c r="CS7" s="38">
        <v>53.51</v>
      </c>
      <c r="CT7" s="38">
        <v>53.5</v>
      </c>
      <c r="CU7" s="38">
        <v>58</v>
      </c>
      <c r="CV7" s="38">
        <v>57.42</v>
      </c>
      <c r="CW7" s="38">
        <v>59.64</v>
      </c>
      <c r="CX7" s="38">
        <v>93.46</v>
      </c>
      <c r="CY7" s="38">
        <v>94.13</v>
      </c>
      <c r="CZ7" s="38">
        <v>95.37</v>
      </c>
      <c r="DA7" s="38">
        <v>96.43</v>
      </c>
      <c r="DB7" s="38">
        <v>91.32</v>
      </c>
      <c r="DC7" s="38">
        <v>83.8</v>
      </c>
      <c r="DD7" s="38">
        <v>83.91</v>
      </c>
      <c r="DE7" s="38">
        <v>83.51</v>
      </c>
      <c r="DF7" s="38">
        <v>89.79</v>
      </c>
      <c r="DG7" s="38">
        <v>90.42</v>
      </c>
      <c r="DH7" s="38">
        <v>95.35</v>
      </c>
      <c r="DI7" s="38">
        <v>18.84</v>
      </c>
      <c r="DJ7" s="38">
        <v>20.149999999999999</v>
      </c>
      <c r="DK7" s="38">
        <v>21.55</v>
      </c>
      <c r="DL7" s="38">
        <v>23.79</v>
      </c>
      <c r="DM7" s="38">
        <v>25.99</v>
      </c>
      <c r="DN7" s="38">
        <v>23.95</v>
      </c>
      <c r="DO7" s="38">
        <v>21.09</v>
      </c>
      <c r="DP7" s="38">
        <v>21.16</v>
      </c>
      <c r="DQ7" s="38">
        <v>30.6</v>
      </c>
      <c r="DR7" s="38">
        <v>29.23</v>
      </c>
      <c r="DS7" s="38">
        <v>38.57</v>
      </c>
      <c r="DT7" s="38">
        <v>0</v>
      </c>
      <c r="DU7" s="38">
        <v>0</v>
      </c>
      <c r="DV7" s="38">
        <v>0</v>
      </c>
      <c r="DW7" s="38">
        <v>0</v>
      </c>
      <c r="DX7" s="38">
        <v>0</v>
      </c>
      <c r="DY7" s="38">
        <v>0</v>
      </c>
      <c r="DZ7" s="38">
        <v>0</v>
      </c>
      <c r="EA7" s="38">
        <v>0</v>
      </c>
      <c r="EB7" s="38">
        <v>1.83</v>
      </c>
      <c r="EC7" s="38">
        <v>1.37</v>
      </c>
      <c r="ED7" s="38">
        <v>5.9</v>
      </c>
      <c r="EE7" s="38">
        <v>7.0000000000000007E-2</v>
      </c>
      <c r="EF7" s="38">
        <v>7.0000000000000007E-2</v>
      </c>
      <c r="EG7" s="38">
        <v>0.28999999999999998</v>
      </c>
      <c r="EH7" s="38">
        <v>0</v>
      </c>
      <c r="EI7" s="38">
        <v>0</v>
      </c>
      <c r="EJ7" s="38">
        <v>0.11</v>
      </c>
      <c r="EK7" s="38">
        <v>0.15</v>
      </c>
      <c r="EL7" s="38">
        <v>0.16</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2021-01-27T00:00:24Z</cp:lastPrinted>
  <dcterms:created xsi:type="dcterms:W3CDTF">2020-12-04T02:24:25Z</dcterms:created>
  <dcterms:modified xsi:type="dcterms:W3CDTF">2021-01-29T02:39:53Z</dcterms:modified>
  <cp:category/>
</cp:coreProperties>
</file>