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102\data\総務課\財政係\13_公営企業\R2\030113公営企業に係る「経営比較分析表」の分析等について\各課回答\上水\"/>
    </mc:Choice>
  </mc:AlternateContent>
  <workbookProtection workbookAlgorithmName="SHA-512" workbookHashValue="ArxaDpqJYp2OTcpoXhUVJyosWMOfwkN4z1X8mRMKw0waI7CfV9e5ChGoTAKfEjtH4/fvoLN0u+1nx+tp6QuNmw==" workbookSaltValue="oas5wCbJtgNedmcptYmTj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P10" i="4" s="1"/>
  <c r="O6" i="5"/>
  <c r="I10" i="4" s="1"/>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F85" i="4"/>
  <c r="E85" i="4"/>
  <c r="AT10" i="4"/>
  <c r="AL10" i="4"/>
  <c r="W10" i="4"/>
  <c r="B10" i="4"/>
  <c r="AL8" i="4"/>
  <c r="AD8" i="4"/>
  <c r="I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<sst xmlns="http://schemas.openxmlformats.org/spreadsheetml/2006/main" count="228" uniqueCount="113">
  <si>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</si>
  <si>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</si>
  <si>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</si>
  <si>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</si>
  <si>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</si>
  <si>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</si>
  <si>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</si>
  <si>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</si>
  <si>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</si>
  <si>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</si>
  <si>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</si>
  <si>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</si>
  <si>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</si>
  <si>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</si>
  <si>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</si>
  <si>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</si>
  <si>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</si>
  <si>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</si>
  <si>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</si>
  <si>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</si>
  <si>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</si>
  <si>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</si>
  <si>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</si>
  <si>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</si>
  <si>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</si>
  <si>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</si>
  <si>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</si>
  <si>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</si>
  <si>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</si>
  <si>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</si>
  <si>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</si>
  <si>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</si>
  <si>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</si>
  <si>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</si>
  <si>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</si>
  <si>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</si>
  <si>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</si>
  <si>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</si>
  <si>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</si>
  <si>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</si>
  <si>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</si>
  <si>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</si>
  <si>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</si>
  <si>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</si>
  <si>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</si>
  <si>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</si>
  <si>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</si>
  <si>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</si>
  <si>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</si>
  <si>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</si>
  <si>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</si>
  <si>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</si>
  <si>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</si>
  <si>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</si>
  <si>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</si>
  <si>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</si>
  <si>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</si>
  <si>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</si>
  <si>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</si>
  <si>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</si>
  <si>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</si>
  <si>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</si>
  <si>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</si>
  <si>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</si>
  <si>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</si>
  <si>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</si>
  <si>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</si>
  <si>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</si>
  <si>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</si>
  <si>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</si>
  <si>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</si>
  <si>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</si>
  <si>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</si>
  <si>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</si>
  <si>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</si>
  <si>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</si>
  <si>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</si>
  <si>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</si>
  <si>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</si>
  <si>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</si>
  <si>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</si>
  <si>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</si>
  <si>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</si>
  <si>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</si>
  <si>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</si>
  <si>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</si>
  <si>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</si>
  <si>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</si>
  <si>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</si>
  <si>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</si>
  <si>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</si>
  <si>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</si>
  <si>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</si>
  <si>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</si>
  <si>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</si>
  <si>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</si>
  <si>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</si>
  <si>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</si>
  <si>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</si>
  <si>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</si>
  <si>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</si>
  <si>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</si>
  <si>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</si>
  <si>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</si>
  <si>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</si>
  <si>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</si>
  <si>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</si>
  <si>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</si>
  <si>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</si>
  <si>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</si>
  <si>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経常収支比率については、減少傾向であるが100％台を維持しており、健全性は保たれている。
累積欠損金比率については、ここ数年純利益を計上しており欠損金は減少している。
流動比率は、100％を下回っている。しかし１年以内に償還する企業債を除けば、100％を上回っていることから不良債務とはなっていないが、資金状況が年々厳しくなっている。
企業債残高対給水収益比率は、東日本大震災からの復旧中は企業債を借入していないことから着実に企業債残高が減っているので、当該数値も低く推移している。
給水原価がいくらか抑えられる傾向があり、料金回収率も上向き傾向にあるが、類似団体平均値にはまだまだ及ばない状況である。
施設利用率が上昇しているのは、令和元年度に水道事業認可変更を行い1日配水能力を減らしたことによる。
有収率は、震災復旧工事に伴う無収水量、水質維持の為の排水及び老朽管からの漏水などにより伸び悩んでいる。
</t>
    <rPh sb="0" eb="2">
      <t>ケイジョウ</t>
    </rPh>
    <rPh sb="2" eb="4">
      <t>シュウシ</t>
    </rPh>
    <rPh sb="4" eb="6">
      <t>ヒリツ</t>
    </rPh>
    <rPh sb="12" eb="14">
      <t>ゲンショウ</t>
    </rPh>
    <rPh sb="14" eb="16">
      <t>ケイコウ</t>
    </rPh>
    <rPh sb="24" eb="25">
      <t>ダイ</t>
    </rPh>
    <rPh sb="26" eb="28">
      <t>イジ</t>
    </rPh>
    <rPh sb="33" eb="36">
      <t>ケンゼンセイ</t>
    </rPh>
    <rPh sb="37" eb="38">
      <t>タモ</t>
    </rPh>
    <rPh sb="84" eb="86">
      <t>リュウドウ</t>
    </rPh>
    <rPh sb="86" eb="88">
      <t>ヒリツ</t>
    </rPh>
    <rPh sb="95" eb="97">
      <t>シタマワ</t>
    </rPh>
    <rPh sb="106" eb="107">
      <t>ネン</t>
    </rPh>
    <rPh sb="107" eb="109">
      <t>イナイ</t>
    </rPh>
    <rPh sb="110" eb="112">
      <t>ショウカン</t>
    </rPh>
    <rPh sb="114" eb="116">
      <t>キギョウ</t>
    </rPh>
    <rPh sb="116" eb="117">
      <t>サイ</t>
    </rPh>
    <rPh sb="118" eb="119">
      <t>ヨ</t>
    </rPh>
    <rPh sb="127" eb="129">
      <t>ウワマワ</t>
    </rPh>
    <rPh sb="137" eb="139">
      <t>フリョウ</t>
    </rPh>
    <rPh sb="139" eb="141">
      <t>サイム</t>
    </rPh>
    <rPh sb="151" eb="153">
      <t>シキン</t>
    </rPh>
    <rPh sb="153" eb="155">
      <t>ジョウキョウ</t>
    </rPh>
    <rPh sb="156" eb="158">
      <t>ネンネン</t>
    </rPh>
    <rPh sb="158" eb="159">
      <t>キビ</t>
    </rPh>
    <rPh sb="168" eb="170">
      <t>キギョウ</t>
    </rPh>
    <rPh sb="170" eb="171">
      <t>サイ</t>
    </rPh>
    <rPh sb="171" eb="173">
      <t>ザンダカ</t>
    </rPh>
    <rPh sb="173" eb="174">
      <t>タイ</t>
    </rPh>
    <rPh sb="174" eb="176">
      <t>キュウスイ</t>
    </rPh>
    <rPh sb="176" eb="178">
      <t>シュウエキ</t>
    </rPh>
    <rPh sb="178" eb="179">
      <t>ヒ</t>
    </rPh>
    <rPh sb="179" eb="180">
      <t>リツ</t>
    </rPh>
    <rPh sb="182" eb="183">
      <t>ヒガシ</t>
    </rPh>
    <rPh sb="183" eb="185">
      <t>ニホン</t>
    </rPh>
    <rPh sb="185" eb="188">
      <t>ダイシンサイ</t>
    </rPh>
    <rPh sb="191" eb="193">
      <t>フッキュウ</t>
    </rPh>
    <rPh sb="193" eb="194">
      <t>チュウ</t>
    </rPh>
    <rPh sb="195" eb="197">
      <t>キギョウ</t>
    </rPh>
    <rPh sb="197" eb="198">
      <t>サイ</t>
    </rPh>
    <rPh sb="199" eb="201">
      <t>カリイレ</t>
    </rPh>
    <rPh sb="210" eb="212">
      <t>チャクジツ</t>
    </rPh>
    <rPh sb="213" eb="215">
      <t>キギョウ</t>
    </rPh>
    <rPh sb="215" eb="216">
      <t>サイ</t>
    </rPh>
    <rPh sb="216" eb="218">
      <t>ザンダカ</t>
    </rPh>
    <rPh sb="219" eb="220">
      <t>ヘ</t>
    </rPh>
    <rPh sb="227" eb="229">
      <t>トウガイ</t>
    </rPh>
    <rPh sb="229" eb="231">
      <t>スウチ</t>
    </rPh>
    <rPh sb="232" eb="233">
      <t>ヒク</t>
    </rPh>
    <rPh sb="234" eb="236">
      <t>スイイ</t>
    </rPh>
    <rPh sb="242" eb="244">
      <t>キュウスイ</t>
    </rPh>
    <rPh sb="244" eb="246">
      <t>ゲンカ</t>
    </rPh>
    <rPh sb="251" eb="252">
      <t>オサ</t>
    </rPh>
    <rPh sb="256" eb="258">
      <t>ケイコウ</t>
    </rPh>
    <rPh sb="268" eb="270">
      <t>ウワム</t>
    </rPh>
    <rPh sb="271" eb="273">
      <t>ケイコウ</t>
    </rPh>
    <rPh sb="278" eb="280">
      <t>ルイジ</t>
    </rPh>
    <rPh sb="280" eb="282">
      <t>ダンタイ</t>
    </rPh>
    <rPh sb="282" eb="285">
      <t>ヘイキンチ</t>
    </rPh>
    <rPh sb="291" eb="292">
      <t>オヨ</t>
    </rPh>
    <rPh sb="295" eb="297">
      <t>ジョウキョウ</t>
    </rPh>
    <rPh sb="302" eb="304">
      <t>シセツ</t>
    </rPh>
    <rPh sb="304" eb="306">
      <t>リヨウ</t>
    </rPh>
    <rPh sb="306" eb="307">
      <t>リツ</t>
    </rPh>
    <rPh sb="308" eb="310">
      <t>ジョウショウ</t>
    </rPh>
    <rPh sb="317" eb="319">
      <t>レイワ</t>
    </rPh>
    <rPh sb="319" eb="321">
      <t>ガンネン</t>
    </rPh>
    <rPh sb="321" eb="322">
      <t>ド</t>
    </rPh>
    <rPh sb="323" eb="325">
      <t>スイドウ</t>
    </rPh>
    <rPh sb="325" eb="327">
      <t>ジギョウ</t>
    </rPh>
    <rPh sb="327" eb="329">
      <t>ニンカ</t>
    </rPh>
    <rPh sb="329" eb="331">
      <t>ヘンコウ</t>
    </rPh>
    <rPh sb="332" eb="333">
      <t>オコナ</t>
    </rPh>
    <rPh sb="335" eb="336">
      <t>ニチ</t>
    </rPh>
    <rPh sb="336" eb="338">
      <t>ハイスイ</t>
    </rPh>
    <rPh sb="338" eb="340">
      <t>ノウリョク</t>
    </rPh>
    <rPh sb="341" eb="342">
      <t>ヘ</t>
    </rPh>
    <rPh sb="352" eb="354">
      <t>ユウシュウ</t>
    </rPh>
    <rPh sb="354" eb="355">
      <t>リツ</t>
    </rPh>
    <rPh sb="371" eb="373">
      <t>スイシツ</t>
    </rPh>
    <rPh sb="373" eb="375">
      <t>イジ</t>
    </rPh>
    <rPh sb="376" eb="377">
      <t>タメ</t>
    </rPh>
    <rPh sb="378" eb="380">
      <t>ハイスイ</t>
    </rPh>
    <rPh sb="380" eb="381">
      <t>オヨ</t>
    </rPh>
    <rPh sb="382" eb="384">
      <t>ロウキュウ</t>
    </rPh>
    <rPh sb="384" eb="385">
      <t>カン</t>
    </rPh>
    <rPh sb="395" eb="396">
      <t>ノ</t>
    </rPh>
    <rPh sb="397" eb="398">
      <t>ナヤ</t>
    </rPh>
    <phoneticPr fontId="4"/>
  </si>
  <si>
    <t xml:space="preserve">　有形固定資産減価償却率は、震災以前に老朽化が進んでいた沿岸部の施設を被災後新たに構築したことにより、類似団体の平均を下回っている。
　管路経年化率については、グラフに反映されていないが、実際の数値は以下のとおりである。
平成27年度　5.41％　　平成28年度　17.72％
平成29年度　17.46％ 　平成30年度　17.14％
令和元年度　16.97％
　管路経年化率については、被災した沿岸部の管路が震災に伴う災害復旧工事により更新されているものの、まだ類似団体を上回っている。
　管路更新率については、類似団体を上回っているが災害復旧工事によるものである。同工事が終了次第、低下するものと考えられる。
　震災に伴う災害復旧工事完了後については、国の補助事業を活用して毎年1億程度投資し、老朽管を更新し管路の耐震化に努めていく。
</t>
    <rPh sb="182" eb="184">
      <t>カンロ</t>
    </rPh>
    <rPh sb="184" eb="187">
      <t>ケイネンカ</t>
    </rPh>
    <rPh sb="187" eb="188">
      <t>リツ</t>
    </rPh>
    <rPh sb="194" eb="196">
      <t>ヒサイ</t>
    </rPh>
    <rPh sb="198" eb="200">
      <t>エンガン</t>
    </rPh>
    <rPh sb="200" eb="201">
      <t>ブ</t>
    </rPh>
    <rPh sb="202" eb="204">
      <t>カンロ</t>
    </rPh>
    <rPh sb="205" eb="207">
      <t>シンサイ</t>
    </rPh>
    <rPh sb="208" eb="209">
      <t>トモナ</t>
    </rPh>
    <rPh sb="210" eb="212">
      <t>サイガイ</t>
    </rPh>
    <rPh sb="212" eb="214">
      <t>フッキュウ</t>
    </rPh>
    <rPh sb="214" eb="216">
      <t>コウジ</t>
    </rPh>
    <rPh sb="219" eb="221">
      <t>コウシン</t>
    </rPh>
    <rPh sb="232" eb="234">
      <t>ルイジ</t>
    </rPh>
    <rPh sb="234" eb="235">
      <t>ダン</t>
    </rPh>
    <rPh sb="235" eb="236">
      <t>タイ</t>
    </rPh>
    <rPh sb="237" eb="239">
      <t>ウワマワ</t>
    </rPh>
    <rPh sb="246" eb="248">
      <t>カンロ</t>
    </rPh>
    <rPh sb="248" eb="250">
      <t>コウシン</t>
    </rPh>
    <rPh sb="250" eb="251">
      <t>リツ</t>
    </rPh>
    <rPh sb="257" eb="259">
      <t>ルイジ</t>
    </rPh>
    <rPh sb="259" eb="261">
      <t>ダンタイ</t>
    </rPh>
    <rPh sb="269" eb="271">
      <t>サイガイ</t>
    </rPh>
    <rPh sb="271" eb="273">
      <t>フッキュウ</t>
    </rPh>
    <rPh sb="273" eb="275">
      <t>コウジ</t>
    </rPh>
    <rPh sb="284" eb="285">
      <t>ドウ</t>
    </rPh>
    <rPh sb="285" eb="287">
      <t>コウジ</t>
    </rPh>
    <rPh sb="288" eb="290">
      <t>シュウリョウ</t>
    </rPh>
    <rPh sb="290" eb="292">
      <t>シダイ</t>
    </rPh>
    <rPh sb="293" eb="295">
      <t>テイカ</t>
    </rPh>
    <rPh sb="300" eb="301">
      <t>カンガ</t>
    </rPh>
    <rPh sb="308" eb="310">
      <t>シンサイ</t>
    </rPh>
    <rPh sb="311" eb="312">
      <t>トモナ</t>
    </rPh>
    <rPh sb="313" eb="315">
      <t>サイガイ</t>
    </rPh>
    <rPh sb="315" eb="317">
      <t>フッキュウ</t>
    </rPh>
    <rPh sb="317" eb="319">
      <t>コウジ</t>
    </rPh>
    <rPh sb="319" eb="321">
      <t>カンリョウ</t>
    </rPh>
    <rPh sb="321" eb="322">
      <t>ゴ</t>
    </rPh>
    <rPh sb="328" eb="329">
      <t>クニ</t>
    </rPh>
    <rPh sb="330" eb="332">
      <t>ホジョ</t>
    </rPh>
    <rPh sb="332" eb="334">
      <t>ジギョウ</t>
    </rPh>
    <rPh sb="335" eb="337">
      <t>カツヨウ</t>
    </rPh>
    <rPh sb="339" eb="341">
      <t>マイトシ</t>
    </rPh>
    <rPh sb="342" eb="343">
      <t>オク</t>
    </rPh>
    <rPh sb="343" eb="345">
      <t>テイド</t>
    </rPh>
    <rPh sb="345" eb="347">
      <t>トウシ</t>
    </rPh>
    <rPh sb="349" eb="351">
      <t>ロウキュウ</t>
    </rPh>
    <rPh sb="351" eb="352">
      <t>カン</t>
    </rPh>
    <rPh sb="353" eb="355">
      <t>コウシン</t>
    </rPh>
    <rPh sb="356" eb="358">
      <t>カンロ</t>
    </rPh>
    <rPh sb="359" eb="362">
      <t>タイシンカ</t>
    </rPh>
    <rPh sb="363" eb="364">
      <t>ツト</t>
    </rPh>
    <phoneticPr fontId="4"/>
  </si>
  <si>
    <t xml:space="preserve">東日本大震災に伴う復旧・復興事業10年間の残り1年となったが、期間は5年間延長され、当町の水道事業については令和3年度を目途に終了の見通しである。
令和2年度には中長期的な経営の基本計画である「経営戦略」を策定した。
経営の安定による累積欠損金の解消や流動比率、料金回収率の向上を目指し、国庫補助や起債を活用しながら老朽管更新事業を継続的に行い管路経年化率を抑えつつ、有収率の向上につなげることに資する財政計画となっている。
また、計画の中では、このような課題を克服し水道の事業運営を安定して継続するため、自らコストを抑え経営効率化を図るのはもちろんのこと、使用者の皆様にも相応の負担していただく料金改定についても言及している。
</t>
    <rPh sb="0" eb="1">
      <t>ヒガシ</t>
    </rPh>
    <rPh sb="1" eb="3">
      <t>ニホン</t>
    </rPh>
    <rPh sb="3" eb="6">
      <t>ダイシンサイ</t>
    </rPh>
    <rPh sb="7" eb="8">
      <t>トモナ</t>
    </rPh>
    <rPh sb="9" eb="11">
      <t>フッキュウ</t>
    </rPh>
    <rPh sb="12" eb="14">
      <t>フッコウ</t>
    </rPh>
    <rPh sb="14" eb="16">
      <t>ジギョウ</t>
    </rPh>
    <rPh sb="18" eb="20">
      <t>ネンカン</t>
    </rPh>
    <rPh sb="21" eb="22">
      <t>ノコ</t>
    </rPh>
    <rPh sb="24" eb="25">
      <t>ネン</t>
    </rPh>
    <rPh sb="31" eb="33">
      <t>キカン</t>
    </rPh>
    <rPh sb="35" eb="36">
      <t>ネン</t>
    </rPh>
    <rPh sb="36" eb="37">
      <t>カン</t>
    </rPh>
    <rPh sb="37" eb="39">
      <t>エンチョウ</t>
    </rPh>
    <rPh sb="42" eb="44">
      <t>トウチョウ</t>
    </rPh>
    <rPh sb="45" eb="47">
      <t>スイドウ</t>
    </rPh>
    <rPh sb="47" eb="49">
      <t>ジギョウ</t>
    </rPh>
    <rPh sb="54" eb="56">
      <t>レイワ</t>
    </rPh>
    <rPh sb="57" eb="58">
      <t>ネン</t>
    </rPh>
    <rPh sb="58" eb="59">
      <t>ド</t>
    </rPh>
    <rPh sb="60" eb="62">
      <t>モクト</t>
    </rPh>
    <rPh sb="63" eb="65">
      <t>シュウリョウ</t>
    </rPh>
    <rPh sb="66" eb="68">
      <t>ミトオ</t>
    </rPh>
    <rPh sb="74" eb="76">
      <t>レイワ</t>
    </rPh>
    <rPh sb="77" eb="79">
      <t>ネンド</t>
    </rPh>
    <rPh sb="81" eb="85">
      <t>チュウチョウキテキ</t>
    </rPh>
    <rPh sb="86" eb="88">
      <t>ケイエイ</t>
    </rPh>
    <rPh sb="89" eb="91">
      <t>キホン</t>
    </rPh>
    <rPh sb="91" eb="93">
      <t>ケイカク</t>
    </rPh>
    <rPh sb="103" eb="105">
      <t>サクテイ</t>
    </rPh>
    <rPh sb="109" eb="111">
      <t>ケイエイ</t>
    </rPh>
    <rPh sb="112" eb="114">
      <t>アンテイ</t>
    </rPh>
    <rPh sb="117" eb="119">
      <t>ルイセキ</t>
    </rPh>
    <rPh sb="119" eb="121">
      <t>ケッソン</t>
    </rPh>
    <rPh sb="121" eb="122">
      <t>キン</t>
    </rPh>
    <rPh sb="123" eb="125">
      <t>カイショウ</t>
    </rPh>
    <rPh sb="126" eb="128">
      <t>リュウドウ</t>
    </rPh>
    <rPh sb="128" eb="130">
      <t>ヒリツ</t>
    </rPh>
    <rPh sb="131" eb="133">
      <t>リョウキン</t>
    </rPh>
    <rPh sb="133" eb="135">
      <t>カイシュウ</t>
    </rPh>
    <rPh sb="135" eb="136">
      <t>リツ</t>
    </rPh>
    <rPh sb="137" eb="139">
      <t>コウジョウ</t>
    </rPh>
    <rPh sb="140" eb="142">
      <t>メザ</t>
    </rPh>
    <rPh sb="144" eb="146">
      <t>コッコ</t>
    </rPh>
    <rPh sb="146" eb="148">
      <t>ホジョ</t>
    </rPh>
    <rPh sb="149" eb="151">
      <t>キサイ</t>
    </rPh>
    <rPh sb="152" eb="154">
      <t>カツヨウ</t>
    </rPh>
    <rPh sb="158" eb="160">
      <t>ロウキュウ</t>
    </rPh>
    <rPh sb="160" eb="161">
      <t>カン</t>
    </rPh>
    <rPh sb="161" eb="163">
      <t>コウシン</t>
    </rPh>
    <rPh sb="163" eb="165">
      <t>ジギョウ</t>
    </rPh>
    <rPh sb="166" eb="169">
      <t>ケイゾクテキ</t>
    </rPh>
    <rPh sb="170" eb="171">
      <t>オコナ</t>
    </rPh>
    <rPh sb="172" eb="174">
      <t>カンロ</t>
    </rPh>
    <rPh sb="174" eb="177">
      <t>ケイネンカ</t>
    </rPh>
    <rPh sb="177" eb="178">
      <t>リツ</t>
    </rPh>
    <rPh sb="179" eb="180">
      <t>オサ</t>
    </rPh>
    <rPh sb="184" eb="187">
      <t>ユウシュウリツ</t>
    </rPh>
    <rPh sb="188" eb="190">
      <t>コウジョウ</t>
    </rPh>
    <rPh sb="198" eb="199">
      <t>シ</t>
    </rPh>
    <rPh sb="201" eb="203">
      <t>ザイセイ</t>
    </rPh>
    <rPh sb="203" eb="205">
      <t>ケイカク</t>
    </rPh>
    <rPh sb="216" eb="218">
      <t>ケイカク</t>
    </rPh>
    <rPh sb="219" eb="220">
      <t>ナカ</t>
    </rPh>
    <rPh sb="228" eb="230">
      <t>カダイ</t>
    </rPh>
    <rPh sb="231" eb="233">
      <t>コクフク</t>
    </rPh>
    <rPh sb="234" eb="236">
      <t>スイドウ</t>
    </rPh>
    <rPh sb="237" eb="239">
      <t>ジギョウ</t>
    </rPh>
    <rPh sb="239" eb="241">
      <t>ウンエイ</t>
    </rPh>
    <rPh sb="242" eb="244">
      <t>アンテイ</t>
    </rPh>
    <rPh sb="246" eb="248">
      <t>ケイゾク</t>
    </rPh>
    <rPh sb="253" eb="254">
      <t>ミズカ</t>
    </rPh>
    <rPh sb="259" eb="260">
      <t>オサ</t>
    </rPh>
    <rPh sb="261" eb="263">
      <t>ケイエイ</t>
    </rPh>
    <rPh sb="263" eb="266">
      <t>コウリツカ</t>
    </rPh>
    <rPh sb="267" eb="268">
      <t>ハカ</t>
    </rPh>
    <rPh sb="279" eb="282">
      <t>シヨウシャ</t>
    </rPh>
    <rPh sb="298" eb="300">
      <t>リョウキン</t>
    </rPh>
    <rPh sb="300" eb="302">
      <t>カイテイ</t>
    </rPh>
    <rPh sb="307" eb="309">
      <t>ゲンキュウ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</si>
</sst>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5.51</c:v>
                </c:pt>
                <c:pt idx="4" formatCode="#,##0.00;&quot;△&quot;#,##0.00;&quot;-&quot;">
                  <c:v>2.88</c:v>
                </c:pt>
              </c:numCache>
            </c:numRef>
          </c:val>
          <c:extLst>
            <c:ext xmlns:c16="http://schemas.microsoft.com/office/drawing/2014/chart" uri="{C3380CC4-5D6E-409C-BE32-E72D297353CC}">
              <c16:uniqueId val="{00000000-820F-4654-A339-29A617C81D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820F-4654-A339-29A617C81D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53.38</c:v>
                </c:pt>
                <c:pt idx="1">
                  <c:v>52.57</c:v>
                </c:pt>
                <c:pt idx="2">
                  <c:v>58.66</c:v>
                </c:pt>
                <c:pt idx="3">
                  <c:v>61.67</c:v>
                </c:pt>
                <c:pt idx="4">
                  <c:v>85.65</c:v>
                </c:pt>
              </c:numCache>
            </c:numRef>
          </c:val>
          <c:extLst>
            <c:ext xmlns:c16="http://schemas.microsoft.com/office/drawing/2014/chart" uri="{C3380CC4-5D6E-409C-BE32-E72D297353CC}">
              <c16:uniqueId val="{00000000-8E7A-49C1-9984-98977061B9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8E7A-49C1-9984-98977061B9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71.69</c:v>
                </c:pt>
                <c:pt idx="1">
                  <c:v>73.010000000000005</c:v>
                </c:pt>
                <c:pt idx="2">
                  <c:v>65.91</c:v>
                </c:pt>
                <c:pt idx="3">
                  <c:v>63.52</c:v>
                </c:pt>
                <c:pt idx="4">
                  <c:v>63.85</c:v>
                </c:pt>
              </c:numCache>
            </c:numRef>
          </c:val>
          <c:extLst>
            <c:ext xmlns:c16="http://schemas.microsoft.com/office/drawing/2014/chart" uri="{C3380CC4-5D6E-409C-BE32-E72D297353CC}">
              <c16:uniqueId val="{00000000-6DC8-403C-85CF-62DD0B6E94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6DC8-403C-85CF-62DD0B6E94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113.47</c:v>
                </c:pt>
                <c:pt idx="1">
                  <c:v>110.32</c:v>
                </c:pt>
                <c:pt idx="2">
                  <c:v>106.27</c:v>
                </c:pt>
                <c:pt idx="3">
                  <c:v>100.49</c:v>
                </c:pt>
                <c:pt idx="4">
                  <c:v>102.18</c:v>
                </c:pt>
              </c:numCache>
            </c:numRef>
          </c:val>
          <c:extLst>
            <c:ext xmlns:c16="http://schemas.microsoft.com/office/drawing/2014/chart" uri="{C3380CC4-5D6E-409C-BE32-E72D297353CC}">
              <c16:uniqueId val="{00000000-385B-46AF-8BF6-3D066A3BF6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385B-46AF-8BF6-3D066A3BF6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32.22</c:v>
                </c:pt>
                <c:pt idx="1">
                  <c:v>28.18</c:v>
                </c:pt>
                <c:pt idx="2">
                  <c:v>29.21</c:v>
                </c:pt>
                <c:pt idx="3">
                  <c:v>29.82</c:v>
                </c:pt>
                <c:pt idx="4">
                  <c:v>28.55</c:v>
                </c:pt>
              </c:numCache>
            </c:numRef>
          </c:val>
          <c:extLst>
            <c:ext xmlns:c16="http://schemas.microsoft.com/office/drawing/2014/chart" uri="{C3380CC4-5D6E-409C-BE32-E72D297353CC}">
              <c16:uniqueId val="{00000000-A576-4491-8A6F-2E230997A8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A576-4491-8A6F-2E230997A8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06-481B-8ECA-DE57BFB50B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5606-481B-8ECA-DE57BFB50B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41.62</c:v>
                </c:pt>
                <c:pt idx="1">
                  <c:v>26.06</c:v>
                </c:pt>
                <c:pt idx="2">
                  <c:v>17.95</c:v>
                </c:pt>
                <c:pt idx="3">
                  <c:v>17.25</c:v>
                </c:pt>
                <c:pt idx="4">
                  <c:v>13.78</c:v>
                </c:pt>
              </c:numCache>
            </c:numRef>
          </c:val>
          <c:extLst>
            <c:ext xmlns:c16="http://schemas.microsoft.com/office/drawing/2014/chart" uri="{C3380CC4-5D6E-409C-BE32-E72D297353CC}">
              <c16:uniqueId val="{00000000-1F5B-49B7-84F4-E2D2600727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1F5B-49B7-84F4-E2D2600727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177.81</c:v>
                </c:pt>
                <c:pt idx="1">
                  <c:v>108.89</c:v>
                </c:pt>
                <c:pt idx="2">
                  <c:v>127.99</c:v>
                </c:pt>
                <c:pt idx="3">
                  <c:v>138.88999999999999</c:v>
                </c:pt>
                <c:pt idx="4">
                  <c:v>93.51</c:v>
                </c:pt>
              </c:numCache>
            </c:numRef>
          </c:val>
          <c:extLst>
            <c:ext xmlns:c16="http://schemas.microsoft.com/office/drawing/2014/chart" uri="{C3380CC4-5D6E-409C-BE32-E72D297353CC}">
              <c16:uniqueId val="{00000000-38D2-4E14-84B6-499522A8AB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38D2-4E14-84B6-499522A8AB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646.91999999999996</c:v>
                </c:pt>
                <c:pt idx="1">
                  <c:v>594.62</c:v>
                </c:pt>
                <c:pt idx="2">
                  <c:v>544.49</c:v>
                </c:pt>
                <c:pt idx="3">
                  <c:v>492.49</c:v>
                </c:pt>
                <c:pt idx="4">
                  <c:v>463.39</c:v>
                </c:pt>
              </c:numCache>
            </c:numRef>
          </c:val>
          <c:extLst>
            <c:ext xmlns:c16="http://schemas.microsoft.com/office/drawing/2014/chart" uri="{C3380CC4-5D6E-409C-BE32-E72D297353CC}">
              <c16:uniqueId val="{00000000-2326-4579-9135-4C841B2E59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2326-4579-9135-4C841B2E59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90.11</c:v>
                </c:pt>
                <c:pt idx="1">
                  <c:v>93.32</c:v>
                </c:pt>
                <c:pt idx="2">
                  <c:v>90.8</c:v>
                </c:pt>
                <c:pt idx="3">
                  <c:v>84.85</c:v>
                </c:pt>
                <c:pt idx="4">
                  <c:v>89.39</c:v>
                </c:pt>
              </c:numCache>
            </c:numRef>
          </c:val>
          <c:extLst>
            <c:ext xmlns:c16="http://schemas.microsoft.com/office/drawing/2014/chart" uri="{C3380CC4-5D6E-409C-BE32-E72D297353CC}">
              <c16:uniqueId val="{00000000-01B5-42D3-9762-37676A71B6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01B5-42D3-9762-37676A71B6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245.22</c:v>
                </c:pt>
                <c:pt idx="1">
                  <c:v>239.99</c:v>
                </c:pt>
                <c:pt idx="2">
                  <c:v>247.1</c:v>
                </c:pt>
                <c:pt idx="3">
                  <c:v>264.27999999999997</c:v>
                </c:pt>
                <c:pt idx="4">
                  <c:v>251.26</c:v>
                </c:pt>
              </c:numCache>
            </c:numRef>
          </c:val>
          <c:extLst>
            <c:ext xmlns:c16="http://schemas.microsoft.com/office/drawing/2014/chart" uri="{C3380CC4-5D6E-409C-BE32-E72D297353CC}">
              <c16:uniqueId val="{00000000-3095-45B9-B5BA-76CF79AEFB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3095-45B9-B5BA-76CF79AEFB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南三陸町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12691</v>
      </c>
      <c r="AM8" s="61"/>
      <c r="AN8" s="61"/>
      <c r="AO8" s="61"/>
      <c r="AP8" s="61"/>
      <c r="AQ8" s="61"/>
      <c r="AR8" s="61"/>
      <c r="AS8" s="61"/>
      <c r="AT8" s="52">
        <f>データ!$S$6</f>
        <v>163.4</v>
      </c>
      <c r="AU8" s="53"/>
      <c r="AV8" s="53"/>
      <c r="AW8" s="53"/>
      <c r="AX8" s="53"/>
      <c r="AY8" s="53"/>
      <c r="AZ8" s="53"/>
      <c r="BA8" s="53"/>
      <c r="BB8" s="54">
        <f>データ!$T$6</f>
        <v>77.67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81.760000000000005</v>
      </c>
      <c r="J10" s="53"/>
      <c r="K10" s="53"/>
      <c r="L10" s="53"/>
      <c r="M10" s="53"/>
      <c r="N10" s="53"/>
      <c r="O10" s="64"/>
      <c r="P10" s="54">
        <f>データ!$P$6</f>
        <v>99.65</v>
      </c>
      <c r="Q10" s="54"/>
      <c r="R10" s="54"/>
      <c r="S10" s="54"/>
      <c r="T10" s="54"/>
      <c r="U10" s="54"/>
      <c r="V10" s="54"/>
      <c r="W10" s="61">
        <f>データ!$Q$6</f>
        <v>4070</v>
      </c>
      <c r="X10" s="61"/>
      <c r="Y10" s="61"/>
      <c r="Z10" s="61"/>
      <c r="AA10" s="61"/>
      <c r="AB10" s="61"/>
      <c r="AC10" s="61"/>
      <c r="AD10" s="2"/>
      <c r="AE10" s="2"/>
      <c r="AF10" s="2"/>
      <c r="AG10" s="2"/>
      <c r="AH10" s="4"/>
      <c r="AI10" s="4"/>
      <c r="AJ10" s="4"/>
      <c r="AK10" s="4"/>
      <c r="AL10" s="61">
        <f>データ!$U$6</f>
        <v>12520</v>
      </c>
      <c r="AM10" s="61"/>
      <c r="AN10" s="61"/>
      <c r="AO10" s="61"/>
      <c r="AP10" s="61"/>
      <c r="AQ10" s="61"/>
      <c r="AR10" s="61"/>
      <c r="AS10" s="61"/>
      <c r="AT10" s="52">
        <f>データ!$V$6</f>
        <v>163.4</v>
      </c>
      <c r="AU10" s="53"/>
      <c r="AV10" s="53"/>
      <c r="AW10" s="53"/>
      <c r="AX10" s="53"/>
      <c r="AY10" s="53"/>
      <c r="AZ10" s="53"/>
      <c r="BA10" s="53"/>
      <c r="BB10" s="54">
        <f>データ!$W$6</f>
        <v>76.62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S8EFGhQ5h0O1XdgCcy9Xgvtq3/O4IZHrPbgElfkW6c/TMUjQ7TpB1SMqbb4W/HzGwltODU5hc1X7wa3E5FHSA==" saltValue="eWWeiMa7dDoynGOvHG0Tv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46060</v>
      </c>
      <c r="D6" s="34">
        <f t="shared" si="3"/>
        <v>46</v>
      </c>
      <c r="E6" s="34">
        <f t="shared" si="3"/>
        <v>1</v>
      </c>
      <c r="F6" s="34">
        <f t="shared" si="3"/>
        <v>0</v>
      </c>
      <c r="G6" s="34">
        <f t="shared" si="3"/>
        <v>1</v>
      </c>
      <c r="H6" s="34" t="str">
        <f t="shared" si="3"/>
        <v>宮城県　南三陸町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81.760000000000005</v>
      </c>
      <c r="P6" s="35">
        <f t="shared" si="3"/>
        <v>99.65</v>
      </c>
      <c r="Q6" s="35">
        <f t="shared" si="3"/>
        <v>4070</v>
      </c>
      <c r="R6" s="35">
        <f t="shared" si="3"/>
        <v>12691</v>
      </c>
      <c r="S6" s="35">
        <f t="shared" si="3"/>
        <v>163.4</v>
      </c>
      <c r="T6" s="35">
        <f t="shared" si="3"/>
        <v>77.67</v>
      </c>
      <c r="U6" s="35">
        <f t="shared" si="3"/>
        <v>12520</v>
      </c>
      <c r="V6" s="35">
        <f t="shared" si="3"/>
        <v>163.4</v>
      </c>
      <c r="W6" s="35">
        <f t="shared" si="3"/>
        <v>76.62</v>
      </c>
      <c r="X6" s="36">
        <f>IF(X7="",NA(),X7)</f>
        <v>113.47</v>
      </c>
      <c r="Y6" s="36">
        <f t="shared" ref="Y6:AG6" si="4">IF(Y7="",NA(),Y7)</f>
        <v>110.32</v>
      </c>
      <c r="Z6" s="36">
        <f t="shared" si="4"/>
        <v>106.27</v>
      </c>
      <c r="AA6" s="36">
        <f t="shared" si="4"/>
        <v>100.49</v>
      </c>
      <c r="AB6" s="36">
        <f t="shared" si="4"/>
        <v>102.18</v>
      </c>
      <c r="AC6" s="36">
        <f t="shared" si="4"/>
        <v>111.06</v>
      </c>
      <c r="AD6" s="36">
        <f t="shared" si="4"/>
        <v>111.34</v>
      </c>
      <c r="AE6" s="36">
        <f t="shared" si="4"/>
        <v>110.02</v>
      </c>
      <c r="AF6" s="36">
        <f t="shared" si="4"/>
        <v>108.76</v>
      </c>
      <c r="AG6" s="36">
        <f t="shared" si="4"/>
        <v>108.46</v>
      </c>
      <c r="AH6" s="35" t="str">
        <f>IF(AH7="","",IF(AH7="-","【-】","【"&amp;SUBSTITUTE(TEXT(AH7,"#,##0.00"),"-","△")&amp;"】"))</f>
        <v>【112.01】</v>
      </c>
      <c r="AI6" s="36">
        <f>IF(AI7="",NA(),AI7)</f>
        <v>41.62</v>
      </c>
      <c r="AJ6" s="36">
        <f t="shared" ref="AJ6:AR6" si="5">IF(AJ7="",NA(),AJ7)</f>
        <v>26.06</v>
      </c>
      <c r="AK6" s="36">
        <f t="shared" si="5"/>
        <v>17.95</v>
      </c>
      <c r="AL6" s="36">
        <f t="shared" si="5"/>
        <v>17.25</v>
      </c>
      <c r="AM6" s="36">
        <f t="shared" si="5"/>
        <v>13.78</v>
      </c>
      <c r="AN6" s="36">
        <f t="shared" si="5"/>
        <v>9.35</v>
      </c>
      <c r="AO6" s="36">
        <f t="shared" si="5"/>
        <v>10.130000000000001</v>
      </c>
      <c r="AP6" s="36">
        <f t="shared" si="5"/>
        <v>7.31</v>
      </c>
      <c r="AQ6" s="36">
        <f t="shared" si="5"/>
        <v>7.48</v>
      </c>
      <c r="AR6" s="36">
        <f t="shared" si="5"/>
        <v>11.94</v>
      </c>
      <c r="AS6" s="35" t="str">
        <f>IF(AS7="","",IF(AS7="-","【-】","【"&amp;SUBSTITUTE(TEXT(AS7,"#,##0.00"),"-","△")&amp;"】"))</f>
        <v>【1.08】</v>
      </c>
      <c r="AT6" s="36">
        <f>IF(AT7="",NA(),AT7)</f>
        <v>177.81</v>
      </c>
      <c r="AU6" s="36">
        <f t="shared" ref="AU6:BC6" si="6">IF(AU7="",NA(),AU7)</f>
        <v>108.89</v>
      </c>
      <c r="AV6" s="36">
        <f t="shared" si="6"/>
        <v>127.99</v>
      </c>
      <c r="AW6" s="36">
        <f t="shared" si="6"/>
        <v>138.88999999999999</v>
      </c>
      <c r="AX6" s="36">
        <f t="shared" si="6"/>
        <v>93.51</v>
      </c>
      <c r="AY6" s="36">
        <f t="shared" si="6"/>
        <v>398.29</v>
      </c>
      <c r="AZ6" s="36">
        <f t="shared" si="6"/>
        <v>388.67</v>
      </c>
      <c r="BA6" s="36">
        <f t="shared" si="6"/>
        <v>355.27</v>
      </c>
      <c r="BB6" s="36">
        <f t="shared" si="6"/>
        <v>359.7</v>
      </c>
      <c r="BC6" s="36">
        <f t="shared" si="6"/>
        <v>362.93</v>
      </c>
      <c r="BD6" s="35" t="str">
        <f>IF(BD7="","",IF(BD7="-","【-】","【"&amp;SUBSTITUTE(TEXT(BD7,"#,##0.00"),"-","△")&amp;"】"))</f>
        <v>【264.97】</v>
      </c>
      <c r="BE6" s="36">
        <f>IF(BE7="",NA(),BE7)</f>
        <v>646.91999999999996</v>
      </c>
      <c r="BF6" s="36">
        <f t="shared" ref="BF6:BN6" si="7">IF(BF7="",NA(),BF7)</f>
        <v>594.62</v>
      </c>
      <c r="BG6" s="36">
        <f t="shared" si="7"/>
        <v>544.49</v>
      </c>
      <c r="BH6" s="36">
        <f t="shared" si="7"/>
        <v>492.49</v>
      </c>
      <c r="BI6" s="36">
        <f t="shared" si="7"/>
        <v>463.39</v>
      </c>
      <c r="BJ6" s="36">
        <f t="shared" si="7"/>
        <v>431</v>
      </c>
      <c r="BK6" s="36">
        <f t="shared" si="7"/>
        <v>422.5</v>
      </c>
      <c r="BL6" s="36">
        <f t="shared" si="7"/>
        <v>458.27</v>
      </c>
      <c r="BM6" s="36">
        <f t="shared" si="7"/>
        <v>447.01</v>
      </c>
      <c r="BN6" s="36">
        <f t="shared" si="7"/>
        <v>439.05</v>
      </c>
      <c r="BO6" s="35" t="str">
        <f>IF(BO7="","",IF(BO7="-","【-】","【"&amp;SUBSTITUTE(TEXT(BO7,"#,##0.00"),"-","△")&amp;"】"))</f>
        <v>【266.61】</v>
      </c>
      <c r="BP6" s="36">
        <f>IF(BP7="",NA(),BP7)</f>
        <v>90.11</v>
      </c>
      <c r="BQ6" s="36">
        <f t="shared" ref="BQ6:BY6" si="8">IF(BQ7="",NA(),BQ7)</f>
        <v>93.32</v>
      </c>
      <c r="BR6" s="36">
        <f t="shared" si="8"/>
        <v>90.8</v>
      </c>
      <c r="BS6" s="36">
        <f t="shared" si="8"/>
        <v>84.85</v>
      </c>
      <c r="BT6" s="36">
        <f t="shared" si="8"/>
        <v>89.39</v>
      </c>
      <c r="BU6" s="36">
        <f t="shared" si="8"/>
        <v>100.82</v>
      </c>
      <c r="BV6" s="36">
        <f t="shared" si="8"/>
        <v>101.64</v>
      </c>
      <c r="BW6" s="36">
        <f t="shared" si="8"/>
        <v>96.77</v>
      </c>
      <c r="BX6" s="36">
        <f t="shared" si="8"/>
        <v>95.81</v>
      </c>
      <c r="BY6" s="36">
        <f t="shared" si="8"/>
        <v>95.26</v>
      </c>
      <c r="BZ6" s="35" t="str">
        <f>IF(BZ7="","",IF(BZ7="-","【-】","【"&amp;SUBSTITUTE(TEXT(BZ7,"#,##0.00"),"-","△")&amp;"】"))</f>
        <v>【103.24】</v>
      </c>
      <c r="CA6" s="36">
        <f>IF(CA7="",NA(),CA7)</f>
        <v>245.22</v>
      </c>
      <c r="CB6" s="36">
        <f t="shared" ref="CB6:CJ6" si="9">IF(CB7="",NA(),CB7)</f>
        <v>239.99</v>
      </c>
      <c r="CC6" s="36">
        <f t="shared" si="9"/>
        <v>247.1</v>
      </c>
      <c r="CD6" s="36">
        <f t="shared" si="9"/>
        <v>264.27999999999997</v>
      </c>
      <c r="CE6" s="36">
        <f t="shared" si="9"/>
        <v>251.26</v>
      </c>
      <c r="CF6" s="36">
        <f t="shared" si="9"/>
        <v>179.55</v>
      </c>
      <c r="CG6" s="36">
        <f t="shared" si="9"/>
        <v>179.16</v>
      </c>
      <c r="CH6" s="36">
        <f t="shared" si="9"/>
        <v>187.18</v>
      </c>
      <c r="CI6" s="36">
        <f t="shared" si="9"/>
        <v>189.58</v>
      </c>
      <c r="CJ6" s="36">
        <f t="shared" si="9"/>
        <v>192.82</v>
      </c>
      <c r="CK6" s="35" t="str">
        <f>IF(CK7="","",IF(CK7="-","【-】","【"&amp;SUBSTITUTE(TEXT(CK7,"#,##0.00"),"-","△")&amp;"】"))</f>
        <v>【168.38】</v>
      </c>
      <c r="CL6" s="36">
        <f>IF(CL7="",NA(),CL7)</f>
        <v>53.38</v>
      </c>
      <c r="CM6" s="36">
        <f t="shared" ref="CM6:CU6" si="10">IF(CM7="",NA(),CM7)</f>
        <v>52.57</v>
      </c>
      <c r="CN6" s="36">
        <f t="shared" si="10"/>
        <v>58.66</v>
      </c>
      <c r="CO6" s="36">
        <f t="shared" si="10"/>
        <v>61.67</v>
      </c>
      <c r="CP6" s="36">
        <f t="shared" si="10"/>
        <v>85.65</v>
      </c>
      <c r="CQ6" s="36">
        <f t="shared" si="10"/>
        <v>53.52</v>
      </c>
      <c r="CR6" s="36">
        <f t="shared" si="10"/>
        <v>54.24</v>
      </c>
      <c r="CS6" s="36">
        <f t="shared" si="10"/>
        <v>55.88</v>
      </c>
      <c r="CT6" s="36">
        <f t="shared" si="10"/>
        <v>55.22</v>
      </c>
      <c r="CU6" s="36">
        <f t="shared" si="10"/>
        <v>54.05</v>
      </c>
      <c r="CV6" s="35" t="str">
        <f>IF(CV7="","",IF(CV7="-","【-】","【"&amp;SUBSTITUTE(TEXT(CV7,"#,##0.00"),"-","△")&amp;"】"))</f>
        <v>【60.00】</v>
      </c>
      <c r="CW6" s="36">
        <f>IF(CW7="",NA(),CW7)</f>
        <v>71.69</v>
      </c>
      <c r="CX6" s="36">
        <f t="shared" ref="CX6:DF6" si="11">IF(CX7="",NA(),CX7)</f>
        <v>73.010000000000005</v>
      </c>
      <c r="CY6" s="36">
        <f t="shared" si="11"/>
        <v>65.91</v>
      </c>
      <c r="CZ6" s="36">
        <f t="shared" si="11"/>
        <v>63.52</v>
      </c>
      <c r="DA6" s="36">
        <f t="shared" si="11"/>
        <v>63.85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32.22</v>
      </c>
      <c r="DI6" s="36">
        <f t="shared" ref="DI6:DQ6" si="12">IF(DI7="",NA(),DI7)</f>
        <v>28.18</v>
      </c>
      <c r="DJ6" s="36">
        <f t="shared" si="12"/>
        <v>29.21</v>
      </c>
      <c r="DK6" s="36">
        <f t="shared" si="12"/>
        <v>29.82</v>
      </c>
      <c r="DL6" s="36">
        <f t="shared" si="12"/>
        <v>28.55</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5">
        <f t="shared" ref="EE6:EM6" si="14">IF(EE7="",NA(),EE7)</f>
        <v>0</v>
      </c>
      <c r="EF6" s="35">
        <f t="shared" si="14"/>
        <v>0</v>
      </c>
      <c r="EG6" s="36">
        <f t="shared" si="14"/>
        <v>5.51</v>
      </c>
      <c r="EH6" s="36">
        <f t="shared" si="14"/>
        <v>2.88</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46060</v>
      </c>
      <c r="D7" s="38">
        <v>46</v>
      </c>
      <c r="E7" s="38">
        <v>1</v>
      </c>
      <c r="F7" s="38">
        <v>0</v>
      </c>
      <c r="G7" s="38">
        <v>1</v>
      </c>
      <c r="H7" s="38" t="s">
        <v>93</v>
      </c>
      <c r="I7" s="38" t="s">
        <v>94</v>
      </c>
      <c r="J7" s="38" t="s">
        <v>95</v>
      </c>
      <c r="K7" s="38" t="s">
        <v>96</v>
      </c>
      <c r="L7" s="38" t="s">
        <v>97</v>
      </c>
      <c r="M7" s="38" t="s">
        <v>98</v>
      </c>
      <c r="N7" s="39" t="s">
        <v>99</v>
      </c>
      <c r="O7" s="39">
        <v>81.760000000000005</v>
      </c>
      <c r="P7" s="39">
        <v>99.65</v>
      </c>
      <c r="Q7" s="39">
        <v>4070</v>
      </c>
      <c r="R7" s="39">
        <v>12691</v>
      </c>
      <c r="S7" s="39">
        <v>163.4</v>
      </c>
      <c r="T7" s="39">
        <v>77.67</v>
      </c>
      <c r="U7" s="39">
        <v>12520</v>
      </c>
      <c r="V7" s="39">
        <v>163.4</v>
      </c>
      <c r="W7" s="39">
        <v>76.62</v>
      </c>
      <c r="X7" s="39">
        <v>113.47</v>
      </c>
      <c r="Y7" s="39">
        <v>110.32</v>
      </c>
      <c r="Z7" s="39">
        <v>106.27</v>
      </c>
      <c r="AA7" s="39">
        <v>100.49</v>
      </c>
      <c r="AB7" s="39">
        <v>102.18</v>
      </c>
      <c r="AC7" s="39">
        <v>111.06</v>
      </c>
      <c r="AD7" s="39">
        <v>111.34</v>
      </c>
      <c r="AE7" s="39">
        <v>110.02</v>
      </c>
      <c r="AF7" s="39">
        <v>108.76</v>
      </c>
      <c r="AG7" s="39">
        <v>108.46</v>
      </c>
      <c r="AH7" s="39">
        <v>112.01</v>
      </c>
      <c r="AI7" s="39">
        <v>41.62</v>
      </c>
      <c r="AJ7" s="39">
        <v>26.06</v>
      </c>
      <c r="AK7" s="39">
        <v>17.95</v>
      </c>
      <c r="AL7" s="39">
        <v>17.25</v>
      </c>
      <c r="AM7" s="39">
        <v>13.78</v>
      </c>
      <c r="AN7" s="39">
        <v>9.35</v>
      </c>
      <c r="AO7" s="39">
        <v>10.130000000000001</v>
      </c>
      <c r="AP7" s="39">
        <v>7.31</v>
      </c>
      <c r="AQ7" s="39">
        <v>7.48</v>
      </c>
      <c r="AR7" s="39">
        <v>11.94</v>
      </c>
      <c r="AS7" s="39">
        <v>1.08</v>
      </c>
      <c r="AT7" s="39">
        <v>177.81</v>
      </c>
      <c r="AU7" s="39">
        <v>108.89</v>
      </c>
      <c r="AV7" s="39">
        <v>127.99</v>
      </c>
      <c r="AW7" s="39">
        <v>138.88999999999999</v>
      </c>
      <c r="AX7" s="39">
        <v>93.51</v>
      </c>
      <c r="AY7" s="39">
        <v>398.29</v>
      </c>
      <c r="AZ7" s="39">
        <v>388.67</v>
      </c>
      <c r="BA7" s="39">
        <v>355.27</v>
      </c>
      <c r="BB7" s="39">
        <v>359.7</v>
      </c>
      <c r="BC7" s="39">
        <v>362.93</v>
      </c>
      <c r="BD7" s="39">
        <v>264.97000000000003</v>
      </c>
      <c r="BE7" s="39">
        <v>646.91999999999996</v>
      </c>
      <c r="BF7" s="39">
        <v>594.62</v>
      </c>
      <c r="BG7" s="39">
        <v>544.49</v>
      </c>
      <c r="BH7" s="39">
        <v>492.49</v>
      </c>
      <c r="BI7" s="39">
        <v>463.39</v>
      </c>
      <c r="BJ7" s="39">
        <v>431</v>
      </c>
      <c r="BK7" s="39">
        <v>422.5</v>
      </c>
      <c r="BL7" s="39">
        <v>458.27</v>
      </c>
      <c r="BM7" s="39">
        <v>447.01</v>
      </c>
      <c r="BN7" s="39">
        <v>439.05</v>
      </c>
      <c r="BO7" s="39">
        <v>266.61</v>
      </c>
      <c r="BP7" s="39">
        <v>90.11</v>
      </c>
      <c r="BQ7" s="39">
        <v>93.32</v>
      </c>
      <c r="BR7" s="39">
        <v>90.8</v>
      </c>
      <c r="BS7" s="39">
        <v>84.85</v>
      </c>
      <c r="BT7" s="39">
        <v>89.39</v>
      </c>
      <c r="BU7" s="39">
        <v>100.82</v>
      </c>
      <c r="BV7" s="39">
        <v>101.64</v>
      </c>
      <c r="BW7" s="39">
        <v>96.77</v>
      </c>
      <c r="BX7" s="39">
        <v>95.81</v>
      </c>
      <c r="BY7" s="39">
        <v>95.26</v>
      </c>
      <c r="BZ7" s="39">
        <v>103.24</v>
      </c>
      <c r="CA7" s="39">
        <v>245.22</v>
      </c>
      <c r="CB7" s="39">
        <v>239.99</v>
      </c>
      <c r="CC7" s="39">
        <v>247.1</v>
      </c>
      <c r="CD7" s="39">
        <v>264.27999999999997</v>
      </c>
      <c r="CE7" s="39">
        <v>251.26</v>
      </c>
      <c r="CF7" s="39">
        <v>179.55</v>
      </c>
      <c r="CG7" s="39">
        <v>179.16</v>
      </c>
      <c r="CH7" s="39">
        <v>187.18</v>
      </c>
      <c r="CI7" s="39">
        <v>189.58</v>
      </c>
      <c r="CJ7" s="39">
        <v>192.82</v>
      </c>
      <c r="CK7" s="39">
        <v>168.38</v>
      </c>
      <c r="CL7" s="39">
        <v>53.38</v>
      </c>
      <c r="CM7" s="39">
        <v>52.57</v>
      </c>
      <c r="CN7" s="39">
        <v>58.66</v>
      </c>
      <c r="CO7" s="39">
        <v>61.67</v>
      </c>
      <c r="CP7" s="39">
        <v>85.65</v>
      </c>
      <c r="CQ7" s="39">
        <v>53.52</v>
      </c>
      <c r="CR7" s="39">
        <v>54.24</v>
      </c>
      <c r="CS7" s="39">
        <v>55.88</v>
      </c>
      <c r="CT7" s="39">
        <v>55.22</v>
      </c>
      <c r="CU7" s="39">
        <v>54.05</v>
      </c>
      <c r="CV7" s="39">
        <v>60</v>
      </c>
      <c r="CW7" s="39">
        <v>71.69</v>
      </c>
      <c r="CX7" s="39">
        <v>73.010000000000005</v>
      </c>
      <c r="CY7" s="39">
        <v>65.91</v>
      </c>
      <c r="CZ7" s="39">
        <v>63.52</v>
      </c>
      <c r="DA7" s="39">
        <v>63.85</v>
      </c>
      <c r="DB7" s="39">
        <v>81.459999999999994</v>
      </c>
      <c r="DC7" s="39">
        <v>81.680000000000007</v>
      </c>
      <c r="DD7" s="39">
        <v>80.989999999999995</v>
      </c>
      <c r="DE7" s="39">
        <v>80.930000000000007</v>
      </c>
      <c r="DF7" s="39">
        <v>80.510000000000005</v>
      </c>
      <c r="DG7" s="39">
        <v>89.8</v>
      </c>
      <c r="DH7" s="39">
        <v>32.22</v>
      </c>
      <c r="DI7" s="39">
        <v>28.18</v>
      </c>
      <c r="DJ7" s="39">
        <v>29.21</v>
      </c>
      <c r="DK7" s="39">
        <v>29.82</v>
      </c>
      <c r="DL7" s="39">
        <v>28.55</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v>
      </c>
      <c r="EE7" s="39">
        <v>0</v>
      </c>
      <c r="EF7" s="39">
        <v>0</v>
      </c>
      <c r="EG7" s="39">
        <v>5.51</v>
      </c>
      <c r="EH7" s="39">
        <v>2.88</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2021-01-21T02:54:29Z</cp:lastPrinted>
  <dcterms:created xsi:type="dcterms:W3CDTF">2020-12-04T02:03:29Z</dcterms:created>
  <dcterms:modified xsi:type="dcterms:W3CDTF">2021-01-28T05:44:14Z</dcterms:modified>
  <cp:category/>
</cp:coreProperties>
</file>