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23 山元町★☆\"/>
    </mc:Choice>
  </mc:AlternateContent>
  <workbookProtection workbookAlgorithmName="SHA-512" workbookHashValue="vIlWAHbEh6LEL4LywEDN+Sk/ShF+6gTsskGVLhBfdkF2K8p732FU4iNQKhLzcNLZKM+rbwowGk5+aRMGKQYd4Q==" workbookSaltValue="Po8Wm+oGXXmK+j81oNIX+w==" workbookSpinCount="100000" lockStructure="1"/>
  <bookViews>
    <workbookView xWindow="0" yWindow="0" windowWidth="28800" windowHeight="12015"/>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BB10" i="4"/>
  <c r="AL10" i="4"/>
  <c r="W10" i="4"/>
  <c r="I10" i="4"/>
  <c r="BB8" i="4"/>
  <c r="AT8" i="4"/>
  <c r="AD8" i="4"/>
  <c r="W8" i="4"/>
  <c r="P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<sst xmlns="http://schemas.openxmlformats.org/spreadsheetml/2006/main" count="228" uniqueCount="113">
  <si>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</si>
  <si>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</si>
  <si>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</si>
  <si>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</si>
  <si>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</si>
  <si>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</si>
  <si>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</si>
  <si>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</si>
  <si>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</si>
  <si>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</si>
  <si>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</si>
  <si>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</si>
  <si>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</si>
  <si>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</si>
  <si>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</si>
  <si>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</si>
  <si>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</si>
  <si>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</si>
  <si>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</si>
  <si>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</si>
  <si>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</si>
  <si>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</si>
  <si>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</si>
  <si>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</si>
  <si>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</si>
  <si>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</si>
  <si>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</si>
  <si>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</si>
  <si>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</si>
  <si>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</si>
  <si>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</si>
  <si>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</si>
  <si>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</si>
  <si>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</si>
  <si>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</si>
  <si>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</si>
  <si>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</si>
  <si>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</si>
  <si>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</si>
  <si>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</si>
  <si>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</si>
  <si>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</si>
  <si>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</si>
  <si>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</si>
  <si>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</si>
  <si>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</si>
  <si>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</si>
  <si>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</si>
  <si>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</si>
  <si>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</si>
  <si>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</si>
  <si>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</si>
  <si>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</si>
  <si>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</si>
  <si>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</si>
  <si>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</si>
  <si>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</si>
  <si>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</si>
  <si>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</si>
  <si>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</si>
  <si>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</si>
  <si>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</si>
  <si>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</si>
  <si>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</si>
  <si>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</si>
  <si>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</si>
  <si>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</si>
  <si>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</si>
  <si>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</si>
  <si>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</si>
  <si>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</si>
  <si>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</si>
  <si>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</si>
  <si>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</si>
  <si>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</si>
  <si>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</si>
  <si>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</si>
  <si>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</si>
  <si>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</si>
  <si>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</si>
  <si>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</si>
  <si>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</si>
  <si>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</si>
  <si>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</si>
  <si>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</si>
  <si>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</si>
  <si>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</si>
  <si>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</si>
  <si>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</si>
  <si>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</si>
  <si>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</si>
  <si>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</si>
  <si>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</si>
  <si>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</si>
  <si>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</si>
  <si>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</si>
  <si>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</si>
  <si>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</si>
  <si>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</si>
  <si>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</si>
  <si>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</si>
  <si>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</si>
  <si>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</si>
  <si>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</si>
  <si>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</si>
  <si>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</si>
  <si>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</si>
  <si>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</si>
  <si>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</si>
  <si>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</si>
  <si>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有形固定資産減価償却率は、平均値を上回り、年々増加傾向で推移し、今後老朽化した施設等の更新により更に償却率は増加するものと見込まれる。
　管路経年化率及び管路更新率は平均値を下回っているが、町内に老朽化した管路等が数多く点在しており、今後の更新事業により増加傾向になると見込まれる。</t>
    <rPh sb="1" eb="3">
      <t>ユウケイ</t>
    </rPh>
    <rPh sb="3" eb="5">
      <t>コテイ</t>
    </rPh>
    <rPh sb="5" eb="7">
      <t>シサン</t>
    </rPh>
    <rPh sb="7" eb="9">
      <t>ゲンカ</t>
    </rPh>
    <rPh sb="9" eb="11">
      <t>ショウキャク</t>
    </rPh>
    <rPh sb="11" eb="12">
      <t>リツ</t>
    </rPh>
    <rPh sb="14" eb="17">
      <t>ヘイキンチ</t>
    </rPh>
    <rPh sb="22" eb="24">
      <t>ネンネン</t>
    </rPh>
    <rPh sb="24" eb="26">
      <t>ゾウカ</t>
    </rPh>
    <rPh sb="26" eb="28">
      <t>ケイコウ</t>
    </rPh>
    <rPh sb="29" eb="31">
      <t>スイイ</t>
    </rPh>
    <rPh sb="33" eb="35">
      <t>コンゴ</t>
    </rPh>
    <rPh sb="35" eb="38">
      <t>ロウキュウカ</t>
    </rPh>
    <rPh sb="40" eb="42">
      <t>シセツ</t>
    </rPh>
    <rPh sb="42" eb="43">
      <t>トウ</t>
    </rPh>
    <rPh sb="44" eb="46">
      <t>コウシン</t>
    </rPh>
    <rPh sb="49" eb="50">
      <t>サラ</t>
    </rPh>
    <rPh sb="51" eb="54">
      <t>ショウキャクリツ</t>
    </rPh>
    <rPh sb="55" eb="57">
      <t>ゾウカ</t>
    </rPh>
    <rPh sb="62" eb="64">
      <t>ミコ</t>
    </rPh>
    <rPh sb="70" eb="72">
      <t>カンロ</t>
    </rPh>
    <rPh sb="72" eb="75">
      <t>ケイネンカ</t>
    </rPh>
    <rPh sb="75" eb="76">
      <t>リツ</t>
    </rPh>
    <rPh sb="76" eb="77">
      <t>オヨ</t>
    </rPh>
    <rPh sb="78" eb="80">
      <t>カンロ</t>
    </rPh>
    <rPh sb="80" eb="82">
      <t>コウシン</t>
    </rPh>
    <rPh sb="82" eb="83">
      <t>リツ</t>
    </rPh>
    <rPh sb="84" eb="87">
      <t>ヘイキンチ</t>
    </rPh>
    <rPh sb="88" eb="90">
      <t>シタマワ</t>
    </rPh>
    <rPh sb="96" eb="98">
      <t>チョウナイ</t>
    </rPh>
    <rPh sb="99" eb="102">
      <t>ロウキュウカ</t>
    </rPh>
    <rPh sb="104" eb="106">
      <t>カンロ</t>
    </rPh>
    <rPh sb="106" eb="107">
      <t>トウ</t>
    </rPh>
    <rPh sb="108" eb="110">
      <t>カズオオ</t>
    </rPh>
    <rPh sb="111" eb="113">
      <t>テンザイ</t>
    </rPh>
    <rPh sb="118" eb="120">
      <t>コンゴ</t>
    </rPh>
    <rPh sb="121" eb="123">
      <t>コウシン</t>
    </rPh>
    <rPh sb="123" eb="125">
      <t>ジギョウ</t>
    </rPh>
    <rPh sb="128" eb="130">
      <t>ゾウカ</t>
    </rPh>
    <rPh sb="130" eb="132">
      <t>ケイコウ</t>
    </rPh>
    <rPh sb="136" eb="138">
      <t>ミコ</t>
    </rPh>
    <phoneticPr fontId="4"/>
  </si>
  <si>
    <t>　震災の影響により、大幅な人口減少等から経営状態は悪化したが、現在では新市街地やいちご団地等の接続により収益が増加し、経営は回復傾向にある。
　しかし、依然として資金繰りは厳しく、今後、給水人口の減少や更新事業による資金投資等から安定した経営ができなくなることが懸念される。
　今後は、事業を継続するために、更なるコスト削減を図るとともに、効果的で効率的な経営に努めていく。</t>
    <rPh sb="1" eb="3">
      <t>シンサイ</t>
    </rPh>
    <rPh sb="4" eb="6">
      <t>エイキョウ</t>
    </rPh>
    <rPh sb="10" eb="12">
      <t>オオハバ</t>
    </rPh>
    <rPh sb="13" eb="15">
      <t>ジンコウ</t>
    </rPh>
    <rPh sb="15" eb="17">
      <t>ゲンショウ</t>
    </rPh>
    <rPh sb="17" eb="18">
      <t>トウ</t>
    </rPh>
    <rPh sb="20" eb="22">
      <t>ケイエイ</t>
    </rPh>
    <rPh sb="22" eb="24">
      <t>ジョウタイ</t>
    </rPh>
    <rPh sb="25" eb="27">
      <t>アッカ</t>
    </rPh>
    <rPh sb="31" eb="33">
      <t>ゲンザイ</t>
    </rPh>
    <rPh sb="35" eb="39">
      <t>シンシガイチ</t>
    </rPh>
    <rPh sb="43" eb="45">
      <t>ダンチ</t>
    </rPh>
    <rPh sb="45" eb="46">
      <t>トウ</t>
    </rPh>
    <rPh sb="47" eb="49">
      <t>セツゾク</t>
    </rPh>
    <rPh sb="52" eb="54">
      <t>シュウエキ</t>
    </rPh>
    <rPh sb="55" eb="57">
      <t>ゾウカ</t>
    </rPh>
    <rPh sb="59" eb="61">
      <t>ケイエイ</t>
    </rPh>
    <rPh sb="62" eb="64">
      <t>カイフク</t>
    </rPh>
    <rPh sb="64" eb="66">
      <t>ケイコウ</t>
    </rPh>
    <rPh sb="76" eb="78">
      <t>イゼン</t>
    </rPh>
    <rPh sb="81" eb="84">
      <t>シキンク</t>
    </rPh>
    <rPh sb="86" eb="87">
      <t>キビ</t>
    </rPh>
    <rPh sb="90" eb="92">
      <t>コンゴ</t>
    </rPh>
    <rPh sb="93" eb="95">
      <t>キュウスイ</t>
    </rPh>
    <rPh sb="95" eb="97">
      <t>ジンコウ</t>
    </rPh>
    <rPh sb="98" eb="100">
      <t>ゲンショウ</t>
    </rPh>
    <rPh sb="101" eb="103">
      <t>コウシン</t>
    </rPh>
    <rPh sb="103" eb="105">
      <t>ジギョウ</t>
    </rPh>
    <rPh sb="108" eb="110">
      <t>シキン</t>
    </rPh>
    <rPh sb="110" eb="112">
      <t>トウシ</t>
    </rPh>
    <rPh sb="112" eb="113">
      <t>トウ</t>
    </rPh>
    <rPh sb="115" eb="117">
      <t>アンテイ</t>
    </rPh>
    <rPh sb="119" eb="121">
      <t>ケイエイ</t>
    </rPh>
    <rPh sb="131" eb="133">
      <t>ケネン</t>
    </rPh>
    <rPh sb="139" eb="141">
      <t>コンゴ</t>
    </rPh>
    <rPh sb="143" eb="145">
      <t>ジギョウ</t>
    </rPh>
    <rPh sb="146" eb="148">
      <t>ケイゾク</t>
    </rPh>
    <rPh sb="154" eb="155">
      <t>サラ</t>
    </rPh>
    <rPh sb="160" eb="162">
      <t>サクゲン</t>
    </rPh>
    <rPh sb="163" eb="164">
      <t>ハカ</t>
    </rPh>
    <rPh sb="178" eb="180">
      <t>ケイエイ</t>
    </rPh>
    <rPh sb="181" eb="182">
      <t>ツト</t>
    </rPh>
    <phoneticPr fontId="4"/>
  </si>
  <si>
    <t>　経営収支比率は、毎年100%（平均値）を超え、累積欠損金比率は発生していないため、本町の経営状況は良好である。
　また、料金回収率は100％を超え、給水に係る費用を給水収益で賄うことができている。
　一方、企業債残高は減少傾向で推移しているが、流動比率は平均値を大きく下回っていることから、事業計画を見直しつつ、今後の事業の財源となる企業債借入については十部な精査が必要である。
　また、経常収益は高料金対策補助金等の給水収益以外に依存する割合が高く、本補助金は今後非該当となる見込みであることから、経常収益は減少していくと見込んでいる。
　本町の給水原価は平均値を上回り、さらに水道料金は全国的に見ても非常に高料金であるため、収益確保のため住民負担となるべく料金改定は困難である。今後は、将来の人口需要に見合った事業運営を目指すとともに、資本費・原価等のコスト削減に取り組み、現料金体系を崩さず運営を行っていく。　
　施設利用率は概ね横ばいで推移し、有収率については震災の影響で一時的に停滞したが、新市街地の形成や漏水調査等の成果により、年々増加傾向で推移している。</t>
    <rPh sb="1" eb="3">
      <t>ケイエイ</t>
    </rPh>
    <rPh sb="3" eb="5">
      <t>シュウシ</t>
    </rPh>
    <rPh sb="5" eb="7">
      <t>ヒリツ</t>
    </rPh>
    <rPh sb="9" eb="11">
      <t>マイトシ</t>
    </rPh>
    <rPh sb="16" eb="19">
      <t>ヘイキンチ</t>
    </rPh>
    <rPh sb="21" eb="22">
      <t>コ</t>
    </rPh>
    <rPh sb="24" eb="26">
      <t>ルイセキ</t>
    </rPh>
    <rPh sb="26" eb="28">
      <t>ケッソン</t>
    </rPh>
    <rPh sb="28" eb="29">
      <t>キン</t>
    </rPh>
    <rPh sb="29" eb="31">
      <t>ヒリツ</t>
    </rPh>
    <rPh sb="32" eb="34">
      <t>ハッセイ</t>
    </rPh>
    <rPh sb="42" eb="44">
      <t>ホンチョウ</t>
    </rPh>
    <rPh sb="45" eb="47">
      <t>ケイエイ</t>
    </rPh>
    <rPh sb="47" eb="49">
      <t>ジョウキョウ</t>
    </rPh>
    <rPh sb="50" eb="52">
      <t>リョウコウ</t>
    </rPh>
    <rPh sb="61" eb="63">
      <t>リョウキン</t>
    </rPh>
    <rPh sb="63" eb="65">
      <t>カイシュウ</t>
    </rPh>
    <rPh sb="65" eb="66">
      <t>リツ</t>
    </rPh>
    <rPh sb="72" eb="73">
      <t>コ</t>
    </rPh>
    <rPh sb="75" eb="77">
      <t>キュウスイ</t>
    </rPh>
    <rPh sb="78" eb="79">
      <t>カカ</t>
    </rPh>
    <rPh sb="80" eb="82">
      <t>ヒヨウ</t>
    </rPh>
    <rPh sb="83" eb="85">
      <t>キュウスイ</t>
    </rPh>
    <rPh sb="85" eb="87">
      <t>シュウエキ</t>
    </rPh>
    <rPh sb="88" eb="89">
      <t>マカナ</t>
    </rPh>
    <rPh sb="101" eb="103">
      <t>イッポウ</t>
    </rPh>
    <rPh sb="104" eb="106">
      <t>キギョウ</t>
    </rPh>
    <rPh sb="106" eb="107">
      <t>サイ</t>
    </rPh>
    <rPh sb="107" eb="109">
      <t>ザンダカ</t>
    </rPh>
    <rPh sb="110" eb="112">
      <t>ゲンショウ</t>
    </rPh>
    <rPh sb="112" eb="114">
      <t>ケイコウ</t>
    </rPh>
    <rPh sb="115" eb="117">
      <t>スイイ</t>
    </rPh>
    <rPh sb="123" eb="125">
      <t>リュウドウ</t>
    </rPh>
    <rPh sb="125" eb="127">
      <t>ヒリツ</t>
    </rPh>
    <rPh sb="128" eb="131">
      <t>ヘイキンチ</t>
    </rPh>
    <rPh sb="132" eb="133">
      <t>オオ</t>
    </rPh>
    <rPh sb="135" eb="137">
      <t>シタマワ</t>
    </rPh>
    <rPh sb="146" eb="148">
      <t>ジギョウ</t>
    </rPh>
    <rPh sb="148" eb="150">
      <t>ケイカク</t>
    </rPh>
    <rPh sb="151" eb="153">
      <t>ミナオ</t>
    </rPh>
    <rPh sb="157" eb="159">
      <t>コンゴ</t>
    </rPh>
    <rPh sb="160" eb="162">
      <t>ジギョウ</t>
    </rPh>
    <rPh sb="163" eb="165">
      <t>ザイゲン</t>
    </rPh>
    <rPh sb="168" eb="170">
      <t>キギョウ</t>
    </rPh>
    <rPh sb="170" eb="171">
      <t>サイ</t>
    </rPh>
    <rPh sb="171" eb="173">
      <t>カリイ</t>
    </rPh>
    <rPh sb="178" eb="180">
      <t>ジュウブ</t>
    </rPh>
    <rPh sb="181" eb="183">
      <t>セイサ</t>
    </rPh>
    <rPh sb="184" eb="186">
      <t>ヒツヨウ</t>
    </rPh>
    <rPh sb="195" eb="197">
      <t>ケイジョウ</t>
    </rPh>
    <rPh sb="197" eb="199">
      <t>シュウエキ</t>
    </rPh>
    <rPh sb="200" eb="203">
      <t>コウリョウキン</t>
    </rPh>
    <rPh sb="203" eb="205">
      <t>タイサク</t>
    </rPh>
    <rPh sb="205" eb="208">
      <t>ホジョキン</t>
    </rPh>
    <rPh sb="208" eb="209">
      <t>トウ</t>
    </rPh>
    <rPh sb="210" eb="212">
      <t>キュウスイ</t>
    </rPh>
    <rPh sb="212" eb="214">
      <t>シュウエキ</t>
    </rPh>
    <rPh sb="214" eb="216">
      <t>イガイ</t>
    </rPh>
    <rPh sb="217" eb="219">
      <t>イゾン</t>
    </rPh>
    <rPh sb="221" eb="223">
      <t>ワリアイ</t>
    </rPh>
    <rPh sb="224" eb="225">
      <t>タカ</t>
    </rPh>
    <rPh sb="227" eb="228">
      <t>ホン</t>
    </rPh>
    <rPh sb="228" eb="231">
      <t>ホジョキン</t>
    </rPh>
    <rPh sb="232" eb="234">
      <t>コンゴ</t>
    </rPh>
    <rPh sb="234" eb="237">
      <t>ヒガイトウ</t>
    </rPh>
    <rPh sb="240" eb="242">
      <t>ミコ</t>
    </rPh>
    <rPh sb="251" eb="253">
      <t>ケイジョウ</t>
    </rPh>
    <rPh sb="253" eb="255">
      <t>シュウエキ</t>
    </rPh>
    <rPh sb="256" eb="258">
      <t>ゲンショウ</t>
    </rPh>
    <rPh sb="263" eb="265">
      <t>ミコ</t>
    </rPh>
    <rPh sb="272" eb="274">
      <t>ホンチョウ</t>
    </rPh>
    <rPh sb="275" eb="277">
      <t>キュウスイ</t>
    </rPh>
    <rPh sb="277" eb="279">
      <t>ゲンカ</t>
    </rPh>
    <rPh sb="280" eb="283">
      <t>ヘイキンチ</t>
    </rPh>
    <rPh sb="284" eb="286">
      <t>ウワマワ</t>
    </rPh>
    <rPh sb="291" eb="293">
      <t>スイドウ</t>
    </rPh>
    <rPh sb="293" eb="295">
      <t>リョウキン</t>
    </rPh>
    <rPh sb="296" eb="299">
      <t>ゼンコクテキ</t>
    </rPh>
    <rPh sb="300" eb="301">
      <t>ミ</t>
    </rPh>
    <rPh sb="303" eb="305">
      <t>ヒジョウ</t>
    </rPh>
    <rPh sb="315" eb="317">
      <t>シュウエキ</t>
    </rPh>
    <rPh sb="317" eb="319">
      <t>カクホ</t>
    </rPh>
    <rPh sb="322" eb="324">
      <t>ジュウミン</t>
    </rPh>
    <rPh sb="324" eb="326">
      <t>フタン</t>
    </rPh>
    <rPh sb="331" eb="333">
      <t>リョウキン</t>
    </rPh>
    <rPh sb="333" eb="335">
      <t>カイテイ</t>
    </rPh>
    <rPh sb="336" eb="338">
      <t>コンナン</t>
    </rPh>
    <rPh sb="342" eb="344">
      <t>コンゴ</t>
    </rPh>
    <rPh sb="346" eb="348">
      <t>ショウライ</t>
    </rPh>
    <rPh sb="349" eb="351">
      <t>ジンコウ</t>
    </rPh>
    <rPh sb="351" eb="353">
      <t>ジュヨウ</t>
    </rPh>
    <rPh sb="354" eb="356">
      <t>ミア</t>
    </rPh>
    <rPh sb="358" eb="360">
      <t>ジギョウ</t>
    </rPh>
    <rPh sb="360" eb="362">
      <t>ウンエイ</t>
    </rPh>
    <rPh sb="363" eb="365">
      <t>メザ</t>
    </rPh>
    <rPh sb="371" eb="373">
      <t>シホン</t>
    </rPh>
    <rPh sb="373" eb="374">
      <t>ヒ</t>
    </rPh>
    <rPh sb="375" eb="377">
      <t>ゲンカ</t>
    </rPh>
    <rPh sb="377" eb="378">
      <t>トウ</t>
    </rPh>
    <rPh sb="382" eb="384">
      <t>サクゲン</t>
    </rPh>
    <rPh sb="385" eb="386">
      <t>ト</t>
    </rPh>
    <rPh sb="387" eb="388">
      <t>ク</t>
    </rPh>
    <rPh sb="390" eb="391">
      <t>ゲン</t>
    </rPh>
    <rPh sb="391" eb="393">
      <t>リョウキン</t>
    </rPh>
    <rPh sb="393" eb="395">
      <t>タイケイ</t>
    </rPh>
    <rPh sb="396" eb="397">
      <t>クズ</t>
    </rPh>
    <rPh sb="399" eb="401">
      <t>ウンエイ</t>
    </rPh>
    <rPh sb="402" eb="403">
      <t>オコナ</t>
    </rPh>
    <rPh sb="411" eb="413">
      <t>シセツ</t>
    </rPh>
    <rPh sb="413" eb="415">
      <t>リヨウ</t>
    </rPh>
    <rPh sb="415" eb="416">
      <t>リツ</t>
    </rPh>
    <rPh sb="417" eb="418">
      <t>オオム</t>
    </rPh>
    <rPh sb="419" eb="420">
      <t>ヨコ</t>
    </rPh>
    <rPh sb="423" eb="425">
      <t>スイイ</t>
    </rPh>
    <rPh sb="427" eb="430">
      <t>ユウシュウリツ</t>
    </rPh>
    <rPh sb="435" eb="437">
      <t>シンサイ</t>
    </rPh>
    <rPh sb="438" eb="440">
      <t>エイキョウ</t>
    </rPh>
    <rPh sb="441" eb="444">
      <t>イチジテキ</t>
    </rPh>
    <rPh sb="445" eb="447">
      <t>テイタイ</t>
    </rPh>
    <rPh sb="451" eb="455">
      <t>シンシガイチ</t>
    </rPh>
    <rPh sb="456" eb="458">
      <t>ケイセイ</t>
    </rPh>
    <rPh sb="459" eb="461">
      <t>ロウスイ</t>
    </rPh>
    <rPh sb="461" eb="463">
      <t>チョウサ</t>
    </rPh>
    <rPh sb="463" eb="464">
      <t>トウ</t>
    </rPh>
    <rPh sb="465" eb="467">
      <t>セイカ</t>
    </rPh>
    <rPh sb="471" eb="473">
      <t>ネンネン</t>
    </rPh>
    <rPh sb="473" eb="475">
      <t>ゾウカ</t>
    </rPh>
    <rPh sb="475" eb="477">
      <t>ケイコウ</t>
    </rPh>
    <rPh sb="478" eb="480">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</si>
</sst>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5.4</c:v>
                </c:pt>
                <c:pt idx="1">
                  <c:v>7.0000000000000007E-2</c:v>
                </c:pt>
                <c:pt idx="2" formatCode="#,##0.00;&quot;△&quot;#,##0.00">
                  <c:v>0</c:v>
                </c:pt>
                <c:pt idx="3">
                  <c:v>0.02</c:v>
                </c:pt>
                <c:pt idx="4">
                  <c:v>0.3</c:v>
                </c:pt>
              </c:numCache>
            </c:numRef>
          </c:val>
          <c:extLst>
            <c:ext xmlns:c16="http://schemas.microsoft.com/office/drawing/2014/chart" uri="{C3380CC4-5D6E-409C-BE32-E72D297353CC}">
              <c16:uniqueId val="{00000000-720C-45AA-97A1-DB8ABCA09C6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720C-45AA-97A1-DB8ABCA09C6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66.489999999999995</c:v>
                </c:pt>
                <c:pt idx="1">
                  <c:v>62.64</c:v>
                </c:pt>
                <c:pt idx="2">
                  <c:v>61.7</c:v>
                </c:pt>
                <c:pt idx="3">
                  <c:v>61.19</c:v>
                </c:pt>
                <c:pt idx="4">
                  <c:v>60.14</c:v>
                </c:pt>
              </c:numCache>
            </c:numRef>
          </c:val>
          <c:extLst>
            <c:ext xmlns:c16="http://schemas.microsoft.com/office/drawing/2014/chart" uri="{C3380CC4-5D6E-409C-BE32-E72D297353CC}">
              <c16:uniqueId val="{00000000-CF34-4010-838A-C2C3D40C628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CF34-4010-838A-C2C3D40C628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70.459999999999994</c:v>
                </c:pt>
                <c:pt idx="1">
                  <c:v>75.61</c:v>
                </c:pt>
                <c:pt idx="2">
                  <c:v>78.760000000000005</c:v>
                </c:pt>
                <c:pt idx="3">
                  <c:v>80.28</c:v>
                </c:pt>
                <c:pt idx="4">
                  <c:v>81.430000000000007</c:v>
                </c:pt>
              </c:numCache>
            </c:numRef>
          </c:val>
          <c:extLst>
            <c:ext xmlns:c16="http://schemas.microsoft.com/office/drawing/2014/chart" uri="{C3380CC4-5D6E-409C-BE32-E72D297353CC}">
              <c16:uniqueId val="{00000000-8C1B-4EE7-BFA7-C93103CCB7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8C1B-4EE7-BFA7-C93103CCB7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117.3</c:v>
                </c:pt>
                <c:pt idx="1">
                  <c:v>116.11</c:v>
                </c:pt>
                <c:pt idx="2">
                  <c:v>116.2</c:v>
                </c:pt>
                <c:pt idx="3">
                  <c:v>112.19</c:v>
                </c:pt>
                <c:pt idx="4">
                  <c:v>118.15</c:v>
                </c:pt>
              </c:numCache>
            </c:numRef>
          </c:val>
          <c:extLst>
            <c:ext xmlns:c16="http://schemas.microsoft.com/office/drawing/2014/chart" uri="{C3380CC4-5D6E-409C-BE32-E72D297353CC}">
              <c16:uniqueId val="{00000000-2E63-431C-971F-80524378479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2E63-431C-971F-80524378479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49.73</c:v>
                </c:pt>
                <c:pt idx="1">
                  <c:v>50.12</c:v>
                </c:pt>
                <c:pt idx="2">
                  <c:v>51.09</c:v>
                </c:pt>
                <c:pt idx="3">
                  <c:v>52.8</c:v>
                </c:pt>
                <c:pt idx="4">
                  <c:v>54.12</c:v>
                </c:pt>
              </c:numCache>
            </c:numRef>
          </c:val>
          <c:extLst>
            <c:ext xmlns:c16="http://schemas.microsoft.com/office/drawing/2014/chart" uri="{C3380CC4-5D6E-409C-BE32-E72D297353CC}">
              <c16:uniqueId val="{00000000-AE6C-4F38-BC0B-493600222F6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AE6C-4F38-BC0B-493600222F6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7.52</c:v>
                </c:pt>
                <c:pt idx="1">
                  <c:v>2.11</c:v>
                </c:pt>
                <c:pt idx="2">
                  <c:v>4.68</c:v>
                </c:pt>
                <c:pt idx="3">
                  <c:v>4.67</c:v>
                </c:pt>
                <c:pt idx="4">
                  <c:v>4.34</c:v>
                </c:pt>
              </c:numCache>
            </c:numRef>
          </c:val>
          <c:extLst>
            <c:ext xmlns:c16="http://schemas.microsoft.com/office/drawing/2014/chart" uri="{C3380CC4-5D6E-409C-BE32-E72D297353CC}">
              <c16:uniqueId val="{00000000-325E-42E5-878A-0085A090842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325E-42E5-878A-0085A090842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29-465D-BDC9-E9CA3350CE9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E829-465D-BDC9-E9CA3350CE9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95.3</c:v>
                </c:pt>
                <c:pt idx="1">
                  <c:v>115.27</c:v>
                </c:pt>
                <c:pt idx="2">
                  <c:v>122.09</c:v>
                </c:pt>
                <c:pt idx="3">
                  <c:v>144.33000000000001</c:v>
                </c:pt>
                <c:pt idx="4">
                  <c:v>166.52</c:v>
                </c:pt>
              </c:numCache>
            </c:numRef>
          </c:val>
          <c:extLst>
            <c:ext xmlns:c16="http://schemas.microsoft.com/office/drawing/2014/chart" uri="{C3380CC4-5D6E-409C-BE32-E72D297353CC}">
              <c16:uniqueId val="{00000000-2BBB-435B-BF69-781002DF9CE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2BBB-435B-BF69-781002DF9CE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361.46</c:v>
                </c:pt>
                <c:pt idx="1">
                  <c:v>331.63</c:v>
                </c:pt>
                <c:pt idx="2">
                  <c:v>304.11</c:v>
                </c:pt>
                <c:pt idx="3">
                  <c:v>274.73</c:v>
                </c:pt>
                <c:pt idx="4">
                  <c:v>252.23</c:v>
                </c:pt>
              </c:numCache>
            </c:numRef>
          </c:val>
          <c:extLst>
            <c:ext xmlns:c16="http://schemas.microsoft.com/office/drawing/2014/chart" uri="{C3380CC4-5D6E-409C-BE32-E72D297353CC}">
              <c16:uniqueId val="{00000000-4555-4EEB-8ED5-A90B4500F1C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4555-4EEB-8ED5-A90B4500F1C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93.96</c:v>
                </c:pt>
                <c:pt idx="1">
                  <c:v>94.19</c:v>
                </c:pt>
                <c:pt idx="2">
                  <c:v>101.18</c:v>
                </c:pt>
                <c:pt idx="3">
                  <c:v>100.2</c:v>
                </c:pt>
                <c:pt idx="4">
                  <c:v>108.2</c:v>
                </c:pt>
              </c:numCache>
            </c:numRef>
          </c:val>
          <c:extLst>
            <c:ext xmlns:c16="http://schemas.microsoft.com/office/drawing/2014/chart" uri="{C3380CC4-5D6E-409C-BE32-E72D297353CC}">
              <c16:uniqueId val="{00000000-9516-4402-842F-DD01966A91C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9516-4402-842F-DD01966A91C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292.83</c:v>
                </c:pt>
                <c:pt idx="1">
                  <c:v>292.35000000000002</c:v>
                </c:pt>
                <c:pt idx="2">
                  <c:v>270.86</c:v>
                </c:pt>
                <c:pt idx="3">
                  <c:v>274.38</c:v>
                </c:pt>
                <c:pt idx="4">
                  <c:v>254.02</c:v>
                </c:pt>
              </c:numCache>
            </c:numRef>
          </c:val>
          <c:extLst>
            <c:ext xmlns:c16="http://schemas.microsoft.com/office/drawing/2014/chart" uri="{C3380CC4-5D6E-409C-BE32-E72D297353CC}">
              <c16:uniqueId val="{00000000-2622-4714-AE63-86FBDC3CA3C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2622-4714-AE63-86FBDC3CA3C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5" zoomScaleNormal="115"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山元町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12227</v>
      </c>
      <c r="AM8" s="61"/>
      <c r="AN8" s="61"/>
      <c r="AO8" s="61"/>
      <c r="AP8" s="61"/>
      <c r="AQ8" s="61"/>
      <c r="AR8" s="61"/>
      <c r="AS8" s="61"/>
      <c r="AT8" s="52">
        <f>データ!$S$6</f>
        <v>64.58</v>
      </c>
      <c r="AU8" s="53"/>
      <c r="AV8" s="53"/>
      <c r="AW8" s="53"/>
      <c r="AX8" s="53"/>
      <c r="AY8" s="53"/>
      <c r="AZ8" s="53"/>
      <c r="BA8" s="53"/>
      <c r="BB8" s="54">
        <f>データ!$T$6</f>
        <v>189.33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67.5</v>
      </c>
      <c r="J10" s="53"/>
      <c r="K10" s="53"/>
      <c r="L10" s="53"/>
      <c r="M10" s="53"/>
      <c r="N10" s="53"/>
      <c r="O10" s="64"/>
      <c r="P10" s="54">
        <f>データ!$P$6</f>
        <v>98.94</v>
      </c>
      <c r="Q10" s="54"/>
      <c r="R10" s="54"/>
      <c r="S10" s="54"/>
      <c r="T10" s="54"/>
      <c r="U10" s="54"/>
      <c r="V10" s="54"/>
      <c r="W10" s="61">
        <f>データ!$Q$6</f>
        <v>5346</v>
      </c>
      <c r="X10" s="61"/>
      <c r="Y10" s="61"/>
      <c r="Z10" s="61"/>
      <c r="AA10" s="61"/>
      <c r="AB10" s="61"/>
      <c r="AC10" s="61"/>
      <c r="AD10" s="2"/>
      <c r="AE10" s="2"/>
      <c r="AF10" s="2"/>
      <c r="AG10" s="2"/>
      <c r="AH10" s="4"/>
      <c r="AI10" s="4"/>
      <c r="AJ10" s="4"/>
      <c r="AK10" s="4"/>
      <c r="AL10" s="61">
        <f>データ!$U$6</f>
        <v>11997</v>
      </c>
      <c r="AM10" s="61"/>
      <c r="AN10" s="61"/>
      <c r="AO10" s="61"/>
      <c r="AP10" s="61"/>
      <c r="AQ10" s="61"/>
      <c r="AR10" s="61"/>
      <c r="AS10" s="61"/>
      <c r="AT10" s="52">
        <f>データ!$V$6</f>
        <v>64.58</v>
      </c>
      <c r="AU10" s="53"/>
      <c r="AV10" s="53"/>
      <c r="AW10" s="53"/>
      <c r="AX10" s="53"/>
      <c r="AY10" s="53"/>
      <c r="AZ10" s="53"/>
      <c r="BA10" s="53"/>
      <c r="BB10" s="54">
        <f>データ!$W$6</f>
        <v>185.77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G4/KPwX7Z53ntkjjuOtcI944TcwE3KG2+HooFxnKUcdz8GSsXr7uP/YWJWAOroYyRxPgWGB2JsKdScYGi1f1A==" saltValue="rskZRLQWKfWjYf7SLpPof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43621</v>
      </c>
      <c r="D6" s="34">
        <f t="shared" si="3"/>
        <v>46</v>
      </c>
      <c r="E6" s="34">
        <f t="shared" si="3"/>
        <v>1</v>
      </c>
      <c r="F6" s="34">
        <f t="shared" si="3"/>
        <v>0</v>
      </c>
      <c r="G6" s="34">
        <f t="shared" si="3"/>
        <v>1</v>
      </c>
      <c r="H6" s="34" t="str">
        <f t="shared" si="3"/>
        <v>宮城県　山元町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67.5</v>
      </c>
      <c r="P6" s="35">
        <f t="shared" si="3"/>
        <v>98.94</v>
      </c>
      <c r="Q6" s="35">
        <f t="shared" si="3"/>
        <v>5346</v>
      </c>
      <c r="R6" s="35">
        <f t="shared" si="3"/>
        <v>12227</v>
      </c>
      <c r="S6" s="35">
        <f t="shared" si="3"/>
        <v>64.58</v>
      </c>
      <c r="T6" s="35">
        <f t="shared" si="3"/>
        <v>189.33</v>
      </c>
      <c r="U6" s="35">
        <f t="shared" si="3"/>
        <v>11997</v>
      </c>
      <c r="V6" s="35">
        <f t="shared" si="3"/>
        <v>64.58</v>
      </c>
      <c r="W6" s="35">
        <f t="shared" si="3"/>
        <v>185.77</v>
      </c>
      <c r="X6" s="36">
        <f>IF(X7="",NA(),X7)</f>
        <v>117.3</v>
      </c>
      <c r="Y6" s="36">
        <f t="shared" ref="Y6:AG6" si="4">IF(Y7="",NA(),Y7)</f>
        <v>116.11</v>
      </c>
      <c r="Z6" s="36">
        <f t="shared" si="4"/>
        <v>116.2</v>
      </c>
      <c r="AA6" s="36">
        <f t="shared" si="4"/>
        <v>112.19</v>
      </c>
      <c r="AB6" s="36">
        <f t="shared" si="4"/>
        <v>118.15</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95.3</v>
      </c>
      <c r="AU6" s="36">
        <f t="shared" ref="AU6:BC6" si="6">IF(AU7="",NA(),AU7)</f>
        <v>115.27</v>
      </c>
      <c r="AV6" s="36">
        <f t="shared" si="6"/>
        <v>122.09</v>
      </c>
      <c r="AW6" s="36">
        <f t="shared" si="6"/>
        <v>144.33000000000001</v>
      </c>
      <c r="AX6" s="36">
        <f t="shared" si="6"/>
        <v>166.52</v>
      </c>
      <c r="AY6" s="36">
        <f t="shared" si="6"/>
        <v>398.29</v>
      </c>
      <c r="AZ6" s="36">
        <f t="shared" si="6"/>
        <v>388.67</v>
      </c>
      <c r="BA6" s="36">
        <f t="shared" si="6"/>
        <v>355.27</v>
      </c>
      <c r="BB6" s="36">
        <f t="shared" si="6"/>
        <v>359.7</v>
      </c>
      <c r="BC6" s="36">
        <f t="shared" si="6"/>
        <v>362.93</v>
      </c>
      <c r="BD6" s="35" t="str">
        <f>IF(BD7="","",IF(BD7="-","【-】","【"&amp;SUBSTITUTE(TEXT(BD7,"#,##0.00"),"-","△")&amp;"】"))</f>
        <v>【264.97】</v>
      </c>
      <c r="BE6" s="36">
        <f>IF(BE7="",NA(),BE7)</f>
        <v>361.46</v>
      </c>
      <c r="BF6" s="36">
        <f t="shared" ref="BF6:BN6" si="7">IF(BF7="",NA(),BF7)</f>
        <v>331.63</v>
      </c>
      <c r="BG6" s="36">
        <f t="shared" si="7"/>
        <v>304.11</v>
      </c>
      <c r="BH6" s="36">
        <f t="shared" si="7"/>
        <v>274.73</v>
      </c>
      <c r="BI6" s="36">
        <f t="shared" si="7"/>
        <v>252.23</v>
      </c>
      <c r="BJ6" s="36">
        <f t="shared" si="7"/>
        <v>431</v>
      </c>
      <c r="BK6" s="36">
        <f t="shared" si="7"/>
        <v>422.5</v>
      </c>
      <c r="BL6" s="36">
        <f t="shared" si="7"/>
        <v>458.27</v>
      </c>
      <c r="BM6" s="36">
        <f t="shared" si="7"/>
        <v>447.01</v>
      </c>
      <c r="BN6" s="36">
        <f t="shared" si="7"/>
        <v>439.05</v>
      </c>
      <c r="BO6" s="35" t="str">
        <f>IF(BO7="","",IF(BO7="-","【-】","【"&amp;SUBSTITUTE(TEXT(BO7,"#,##0.00"),"-","△")&amp;"】"))</f>
        <v>【266.61】</v>
      </c>
      <c r="BP6" s="36">
        <f>IF(BP7="",NA(),BP7)</f>
        <v>93.96</v>
      </c>
      <c r="BQ6" s="36">
        <f t="shared" ref="BQ6:BY6" si="8">IF(BQ7="",NA(),BQ7)</f>
        <v>94.19</v>
      </c>
      <c r="BR6" s="36">
        <f t="shared" si="8"/>
        <v>101.18</v>
      </c>
      <c r="BS6" s="36">
        <f t="shared" si="8"/>
        <v>100.2</v>
      </c>
      <c r="BT6" s="36">
        <f t="shared" si="8"/>
        <v>108.2</v>
      </c>
      <c r="BU6" s="36">
        <f t="shared" si="8"/>
        <v>100.82</v>
      </c>
      <c r="BV6" s="36">
        <f t="shared" si="8"/>
        <v>101.64</v>
      </c>
      <c r="BW6" s="36">
        <f t="shared" si="8"/>
        <v>96.77</v>
      </c>
      <c r="BX6" s="36">
        <f t="shared" si="8"/>
        <v>95.81</v>
      </c>
      <c r="BY6" s="36">
        <f t="shared" si="8"/>
        <v>95.26</v>
      </c>
      <c r="BZ6" s="35" t="str">
        <f>IF(BZ7="","",IF(BZ7="-","【-】","【"&amp;SUBSTITUTE(TEXT(BZ7,"#,##0.00"),"-","△")&amp;"】"))</f>
        <v>【103.24】</v>
      </c>
      <c r="CA6" s="36">
        <f>IF(CA7="",NA(),CA7)</f>
        <v>292.83</v>
      </c>
      <c r="CB6" s="36">
        <f t="shared" ref="CB6:CJ6" si="9">IF(CB7="",NA(),CB7)</f>
        <v>292.35000000000002</v>
      </c>
      <c r="CC6" s="36">
        <f t="shared" si="9"/>
        <v>270.86</v>
      </c>
      <c r="CD6" s="36">
        <f t="shared" si="9"/>
        <v>274.38</v>
      </c>
      <c r="CE6" s="36">
        <f t="shared" si="9"/>
        <v>254.02</v>
      </c>
      <c r="CF6" s="36">
        <f t="shared" si="9"/>
        <v>179.55</v>
      </c>
      <c r="CG6" s="36">
        <f t="shared" si="9"/>
        <v>179.16</v>
      </c>
      <c r="CH6" s="36">
        <f t="shared" si="9"/>
        <v>187.18</v>
      </c>
      <c r="CI6" s="36">
        <f t="shared" si="9"/>
        <v>189.58</v>
      </c>
      <c r="CJ6" s="36">
        <f t="shared" si="9"/>
        <v>192.82</v>
      </c>
      <c r="CK6" s="35" t="str">
        <f>IF(CK7="","",IF(CK7="-","【-】","【"&amp;SUBSTITUTE(TEXT(CK7,"#,##0.00"),"-","△")&amp;"】"))</f>
        <v>【168.38】</v>
      </c>
      <c r="CL6" s="36">
        <f>IF(CL7="",NA(),CL7)</f>
        <v>66.489999999999995</v>
      </c>
      <c r="CM6" s="36">
        <f t="shared" ref="CM6:CU6" si="10">IF(CM7="",NA(),CM7)</f>
        <v>62.64</v>
      </c>
      <c r="CN6" s="36">
        <f t="shared" si="10"/>
        <v>61.7</v>
      </c>
      <c r="CO6" s="36">
        <f t="shared" si="10"/>
        <v>61.19</v>
      </c>
      <c r="CP6" s="36">
        <f t="shared" si="10"/>
        <v>60.14</v>
      </c>
      <c r="CQ6" s="36">
        <f t="shared" si="10"/>
        <v>53.52</v>
      </c>
      <c r="CR6" s="36">
        <f t="shared" si="10"/>
        <v>54.24</v>
      </c>
      <c r="CS6" s="36">
        <f t="shared" si="10"/>
        <v>55.88</v>
      </c>
      <c r="CT6" s="36">
        <f t="shared" si="10"/>
        <v>55.22</v>
      </c>
      <c r="CU6" s="36">
        <f t="shared" si="10"/>
        <v>54.05</v>
      </c>
      <c r="CV6" s="35" t="str">
        <f>IF(CV7="","",IF(CV7="-","【-】","【"&amp;SUBSTITUTE(TEXT(CV7,"#,##0.00"),"-","△")&amp;"】"))</f>
        <v>【60.00】</v>
      </c>
      <c r="CW6" s="36">
        <f>IF(CW7="",NA(),CW7)</f>
        <v>70.459999999999994</v>
      </c>
      <c r="CX6" s="36">
        <f t="shared" ref="CX6:DF6" si="11">IF(CX7="",NA(),CX7)</f>
        <v>75.61</v>
      </c>
      <c r="CY6" s="36">
        <f t="shared" si="11"/>
        <v>78.760000000000005</v>
      </c>
      <c r="CZ6" s="36">
        <f t="shared" si="11"/>
        <v>80.28</v>
      </c>
      <c r="DA6" s="36">
        <f t="shared" si="11"/>
        <v>81.430000000000007</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49.73</v>
      </c>
      <c r="DI6" s="36">
        <f t="shared" ref="DI6:DQ6" si="12">IF(DI7="",NA(),DI7)</f>
        <v>50.12</v>
      </c>
      <c r="DJ6" s="36">
        <f t="shared" si="12"/>
        <v>51.09</v>
      </c>
      <c r="DK6" s="36">
        <f t="shared" si="12"/>
        <v>52.8</v>
      </c>
      <c r="DL6" s="36">
        <f t="shared" si="12"/>
        <v>54.12</v>
      </c>
      <c r="DM6" s="36">
        <f t="shared" si="12"/>
        <v>47.7</v>
      </c>
      <c r="DN6" s="36">
        <f t="shared" si="12"/>
        <v>48.14</v>
      </c>
      <c r="DO6" s="36">
        <f t="shared" si="12"/>
        <v>46.61</v>
      </c>
      <c r="DP6" s="36">
        <f t="shared" si="12"/>
        <v>47.97</v>
      </c>
      <c r="DQ6" s="36">
        <f t="shared" si="12"/>
        <v>49.12</v>
      </c>
      <c r="DR6" s="35" t="str">
        <f>IF(DR7="","",IF(DR7="-","【-】","【"&amp;SUBSTITUTE(TEXT(DR7,"#,##0.00"),"-","△")&amp;"】"))</f>
        <v>【49.59】</v>
      </c>
      <c r="DS6" s="36">
        <f>IF(DS7="",NA(),DS7)</f>
        <v>7.52</v>
      </c>
      <c r="DT6" s="36">
        <f t="shared" ref="DT6:EB6" si="13">IF(DT7="",NA(),DT7)</f>
        <v>2.11</v>
      </c>
      <c r="DU6" s="36">
        <f t="shared" si="13"/>
        <v>4.68</v>
      </c>
      <c r="DV6" s="36">
        <f t="shared" si="13"/>
        <v>4.67</v>
      </c>
      <c r="DW6" s="36">
        <f t="shared" si="13"/>
        <v>4.34</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5.4</v>
      </c>
      <c r="EE6" s="36">
        <f t="shared" ref="EE6:EM6" si="14">IF(EE7="",NA(),EE7)</f>
        <v>7.0000000000000007E-2</v>
      </c>
      <c r="EF6" s="35">
        <f t="shared" si="14"/>
        <v>0</v>
      </c>
      <c r="EG6" s="36">
        <f t="shared" si="14"/>
        <v>0.02</v>
      </c>
      <c r="EH6" s="36">
        <f t="shared" si="14"/>
        <v>0.3</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43621</v>
      </c>
      <c r="D7" s="38">
        <v>46</v>
      </c>
      <c r="E7" s="38">
        <v>1</v>
      </c>
      <c r="F7" s="38">
        <v>0</v>
      </c>
      <c r="G7" s="38">
        <v>1</v>
      </c>
      <c r="H7" s="38" t="s">
        <v>92</v>
      </c>
      <c r="I7" s="38" t="s">
        <v>93</v>
      </c>
      <c r="J7" s="38" t="s">
        <v>94</v>
      </c>
      <c r="K7" s="38" t="s">
        <v>95</v>
      </c>
      <c r="L7" s="38" t="s">
        <v>96</v>
      </c>
      <c r="M7" s="38" t="s">
        <v>97</v>
      </c>
      <c r="N7" s="39" t="s">
        <v>98</v>
      </c>
      <c r="O7" s="39">
        <v>67.5</v>
      </c>
      <c r="P7" s="39">
        <v>98.94</v>
      </c>
      <c r="Q7" s="39">
        <v>5346</v>
      </c>
      <c r="R7" s="39">
        <v>12227</v>
      </c>
      <c r="S7" s="39">
        <v>64.58</v>
      </c>
      <c r="T7" s="39">
        <v>189.33</v>
      </c>
      <c r="U7" s="39">
        <v>11997</v>
      </c>
      <c r="V7" s="39">
        <v>64.58</v>
      </c>
      <c r="W7" s="39">
        <v>185.77</v>
      </c>
      <c r="X7" s="39">
        <v>117.3</v>
      </c>
      <c r="Y7" s="39">
        <v>116.11</v>
      </c>
      <c r="Z7" s="39">
        <v>116.2</v>
      </c>
      <c r="AA7" s="39">
        <v>112.19</v>
      </c>
      <c r="AB7" s="39">
        <v>118.15</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95.3</v>
      </c>
      <c r="AU7" s="39">
        <v>115.27</v>
      </c>
      <c r="AV7" s="39">
        <v>122.09</v>
      </c>
      <c r="AW7" s="39">
        <v>144.33000000000001</v>
      </c>
      <c r="AX7" s="39">
        <v>166.52</v>
      </c>
      <c r="AY7" s="39">
        <v>398.29</v>
      </c>
      <c r="AZ7" s="39">
        <v>388.67</v>
      </c>
      <c r="BA7" s="39">
        <v>355.27</v>
      </c>
      <c r="BB7" s="39">
        <v>359.7</v>
      </c>
      <c r="BC7" s="39">
        <v>362.93</v>
      </c>
      <c r="BD7" s="39">
        <v>264.97000000000003</v>
      </c>
      <c r="BE7" s="39">
        <v>361.46</v>
      </c>
      <c r="BF7" s="39">
        <v>331.63</v>
      </c>
      <c r="BG7" s="39">
        <v>304.11</v>
      </c>
      <c r="BH7" s="39">
        <v>274.73</v>
      </c>
      <c r="BI7" s="39">
        <v>252.23</v>
      </c>
      <c r="BJ7" s="39">
        <v>431</v>
      </c>
      <c r="BK7" s="39">
        <v>422.5</v>
      </c>
      <c r="BL7" s="39">
        <v>458.27</v>
      </c>
      <c r="BM7" s="39">
        <v>447.01</v>
      </c>
      <c r="BN7" s="39">
        <v>439.05</v>
      </c>
      <c r="BO7" s="39">
        <v>266.61</v>
      </c>
      <c r="BP7" s="39">
        <v>93.96</v>
      </c>
      <c r="BQ7" s="39">
        <v>94.19</v>
      </c>
      <c r="BR7" s="39">
        <v>101.18</v>
      </c>
      <c r="BS7" s="39">
        <v>100.2</v>
      </c>
      <c r="BT7" s="39">
        <v>108.2</v>
      </c>
      <c r="BU7" s="39">
        <v>100.82</v>
      </c>
      <c r="BV7" s="39">
        <v>101.64</v>
      </c>
      <c r="BW7" s="39">
        <v>96.77</v>
      </c>
      <c r="BX7" s="39">
        <v>95.81</v>
      </c>
      <c r="BY7" s="39">
        <v>95.26</v>
      </c>
      <c r="BZ7" s="39">
        <v>103.24</v>
      </c>
      <c r="CA7" s="39">
        <v>292.83</v>
      </c>
      <c r="CB7" s="39">
        <v>292.35000000000002</v>
      </c>
      <c r="CC7" s="39">
        <v>270.86</v>
      </c>
      <c r="CD7" s="39">
        <v>274.38</v>
      </c>
      <c r="CE7" s="39">
        <v>254.02</v>
      </c>
      <c r="CF7" s="39">
        <v>179.55</v>
      </c>
      <c r="CG7" s="39">
        <v>179.16</v>
      </c>
      <c r="CH7" s="39">
        <v>187.18</v>
      </c>
      <c r="CI7" s="39">
        <v>189.58</v>
      </c>
      <c r="CJ7" s="39">
        <v>192.82</v>
      </c>
      <c r="CK7" s="39">
        <v>168.38</v>
      </c>
      <c r="CL7" s="39">
        <v>66.489999999999995</v>
      </c>
      <c r="CM7" s="39">
        <v>62.64</v>
      </c>
      <c r="CN7" s="39">
        <v>61.7</v>
      </c>
      <c r="CO7" s="39">
        <v>61.19</v>
      </c>
      <c r="CP7" s="39">
        <v>60.14</v>
      </c>
      <c r="CQ7" s="39">
        <v>53.52</v>
      </c>
      <c r="CR7" s="39">
        <v>54.24</v>
      </c>
      <c r="CS7" s="39">
        <v>55.88</v>
      </c>
      <c r="CT7" s="39">
        <v>55.22</v>
      </c>
      <c r="CU7" s="39">
        <v>54.05</v>
      </c>
      <c r="CV7" s="39">
        <v>60</v>
      </c>
      <c r="CW7" s="39">
        <v>70.459999999999994</v>
      </c>
      <c r="CX7" s="39">
        <v>75.61</v>
      </c>
      <c r="CY7" s="39">
        <v>78.760000000000005</v>
      </c>
      <c r="CZ7" s="39">
        <v>80.28</v>
      </c>
      <c r="DA7" s="39">
        <v>81.430000000000007</v>
      </c>
      <c r="DB7" s="39">
        <v>81.459999999999994</v>
      </c>
      <c r="DC7" s="39">
        <v>81.680000000000007</v>
      </c>
      <c r="DD7" s="39">
        <v>80.989999999999995</v>
      </c>
      <c r="DE7" s="39">
        <v>80.930000000000007</v>
      </c>
      <c r="DF7" s="39">
        <v>80.510000000000005</v>
      </c>
      <c r="DG7" s="39">
        <v>89.8</v>
      </c>
      <c r="DH7" s="39">
        <v>49.73</v>
      </c>
      <c r="DI7" s="39">
        <v>50.12</v>
      </c>
      <c r="DJ7" s="39">
        <v>51.09</v>
      </c>
      <c r="DK7" s="39">
        <v>52.8</v>
      </c>
      <c r="DL7" s="39">
        <v>54.12</v>
      </c>
      <c r="DM7" s="39">
        <v>47.7</v>
      </c>
      <c r="DN7" s="39">
        <v>48.14</v>
      </c>
      <c r="DO7" s="39">
        <v>46.61</v>
      </c>
      <c r="DP7" s="39">
        <v>47.97</v>
      </c>
      <c r="DQ7" s="39">
        <v>49.12</v>
      </c>
      <c r="DR7" s="39">
        <v>49.59</v>
      </c>
      <c r="DS7" s="39">
        <v>7.52</v>
      </c>
      <c r="DT7" s="39">
        <v>2.11</v>
      </c>
      <c r="DU7" s="39">
        <v>4.68</v>
      </c>
      <c r="DV7" s="39">
        <v>4.67</v>
      </c>
      <c r="DW7" s="39">
        <v>4.34</v>
      </c>
      <c r="DX7" s="39">
        <v>7.26</v>
      </c>
      <c r="DY7" s="39">
        <v>11.13</v>
      </c>
      <c r="DZ7" s="39">
        <v>10.84</v>
      </c>
      <c r="EA7" s="39">
        <v>15.33</v>
      </c>
      <c r="EB7" s="39">
        <v>16.760000000000002</v>
      </c>
      <c r="EC7" s="39">
        <v>19.440000000000001</v>
      </c>
      <c r="ED7" s="39">
        <v>5.4</v>
      </c>
      <c r="EE7" s="39">
        <v>7.0000000000000007E-2</v>
      </c>
      <c r="EF7" s="39">
        <v>0</v>
      </c>
      <c r="EG7" s="39">
        <v>0.02</v>
      </c>
      <c r="EH7" s="39">
        <v>0.3</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2021-02-05T00:27:42Z</cp:lastPrinted>
  <dcterms:created xsi:type="dcterms:W3CDTF">2020-12-04T02:03:21Z</dcterms:created>
  <dcterms:modified xsi:type="dcterms:W3CDTF">2021-02-05T00:27:53Z</dcterms:modified>
  <cp:category/>
</cp:coreProperties>
</file>