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05 白石市★\"/>
    </mc:Choice>
  </mc:AlternateContent>
  <workbookProtection workbookAlgorithmName="SHA-512" workbookHashValue="Ba2FySj1bPWpczz5n2hTqvKaxtyYW9f5rAkpH/CDKJ7qFD1zOo9EYfl+bqRPz4jtBnWst92Y0h+Q5RGXnSUXqw==" workbookSaltValue="WULgnE5+91dd7RYZDUWwNg==" workbookSpinCount="100000" lockStructure="1"/>
  <bookViews>
    <workbookView xWindow="0" yWindow="0" windowWidth="28800" windowHeight="120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<sst xmlns="http://schemas.openxmlformats.org/spreadsheetml/2006/main" count="228" uniqueCount="115">
  <si>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</si>
  <si>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</si>
  <si>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</si>
  <si>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</si>
  <si>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</si>
  <si>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</si>
  <si>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</si>
  <si>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</si>
  <si>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</si>
  <si>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</si>
  <si>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</si>
  <si>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</si>
  <si>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</si>
  <si>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</si>
  <si>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</si>
  <si>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</si>
  <si>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</si>
  <si>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</si>
  <si>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</si>
  <si>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</si>
  <si>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</si>
  <si>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</si>
  <si>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</si>
  <si>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</si>
  <si>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</si>
  <si>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</si>
  <si>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</si>
  <si>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</si>
  <si>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</si>
  <si>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</si>
  <si>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</si>
  <si>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</si>
  <si>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</si>
  <si>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</si>
  <si>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</si>
  <si>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</si>
  <si>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</si>
  <si>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</si>
  <si>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</si>
  <si>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</si>
  <si>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</si>
  <si>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</si>
  <si>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</si>
  <si>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</si>
  <si>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</si>
  <si>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</si>
  <si>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</si>
  <si>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</si>
  <si>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</si>
  <si>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</si>
  <si>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</si>
  <si>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</si>
  <si>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</si>
  <si>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</si>
  <si>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</si>
  <si>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</si>
  <si>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</si>
  <si>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</si>
  <si>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</si>
  <si>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</si>
  <si>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</si>
  <si>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</si>
  <si>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</si>
  <si>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</si>
  <si>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</si>
  <si>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</si>
  <si>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</si>
  <si>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</si>
  <si>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</si>
  <si>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</si>
  <si>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</si>
  <si>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</si>
  <si>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</si>
  <si>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</si>
  <si>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</si>
  <si>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</si>
  <si>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</si>
  <si>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</si>
  <si>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</si>
  <si>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</si>
  <si>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</si>
  <si>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</si>
  <si>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</si>
  <si>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</si>
  <si>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</si>
  <si>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</si>
  <si>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</si>
  <si>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</si>
  <si>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</si>
  <si>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</si>
  <si>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</si>
  <si>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</si>
  <si>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</si>
  <si>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</si>
  <si>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</si>
  <si>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</si>
  <si>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</si>
  <si>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</si>
  <si>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</si>
  <si>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</si>
  <si>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</si>
  <si>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</si>
  <si>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</si>
  <si>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</si>
  <si>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</si>
  <si>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</si>
  <si>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</si>
  <si>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</si>
  <si>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</si>
  <si>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</si>
  <si>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</si>
  <si>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</si>
  <si>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給水人口の減少や節水型機器の普及による水需要の減少により、給水収益の大幅なのびは見込めない状況である。一方で、老朽化した施設や管路の更新には更なる投資が必要となり、維持管理にかかる費用も増加傾向にあることから当市における水道事業の経営環境はますます厳しいものになることが予測される。
　今後も、計画的な施設の更新や強靱化を図り、安心安全な水道を提供すべく、持続可能な事業運営を行っていく必要がある。</t>
    <rPh sb="1" eb="3">
      <t>キュウスイ</t>
    </rPh>
    <rPh sb="3" eb="5">
      <t>ジンコウ</t>
    </rPh>
    <rPh sb="6" eb="8">
      <t>ゲンショウ</t>
    </rPh>
    <rPh sb="9" eb="12">
      <t>セッスイガタ</t>
    </rPh>
    <rPh sb="12" eb="14">
      <t>キキ</t>
    </rPh>
    <rPh sb="15" eb="17">
      <t>フキュウ</t>
    </rPh>
    <rPh sb="20" eb="21">
      <t>ミズ</t>
    </rPh>
    <rPh sb="21" eb="23">
      <t>ジュヨウ</t>
    </rPh>
    <rPh sb="24" eb="26">
      <t>ゲンショウ</t>
    </rPh>
    <rPh sb="30" eb="32">
      <t>キュウスイ</t>
    </rPh>
    <rPh sb="32" eb="34">
      <t>シュウエキ</t>
    </rPh>
    <rPh sb="35" eb="37">
      <t>オオハバ</t>
    </rPh>
    <rPh sb="41" eb="43">
      <t>ミコ</t>
    </rPh>
    <rPh sb="46" eb="48">
      <t>ジョウキョウ</t>
    </rPh>
    <rPh sb="52" eb="54">
      <t>イッポウ</t>
    </rPh>
    <rPh sb="56" eb="59">
      <t>ロウキュウカ</t>
    </rPh>
    <rPh sb="61" eb="63">
      <t>シセツ</t>
    </rPh>
    <rPh sb="64" eb="66">
      <t>カンロ</t>
    </rPh>
    <rPh sb="67" eb="69">
      <t>コウシン</t>
    </rPh>
    <rPh sb="71" eb="72">
      <t>サラ</t>
    </rPh>
    <rPh sb="74" eb="76">
      <t>トウシ</t>
    </rPh>
    <rPh sb="77" eb="79">
      <t>ヒツヨウ</t>
    </rPh>
    <rPh sb="83" eb="85">
      <t>イジ</t>
    </rPh>
    <rPh sb="85" eb="87">
      <t>カンリ</t>
    </rPh>
    <rPh sb="91" eb="93">
      <t>ヒヨウ</t>
    </rPh>
    <rPh sb="94" eb="96">
      <t>ゾウカ</t>
    </rPh>
    <rPh sb="96" eb="98">
      <t>ケイコウ</t>
    </rPh>
    <rPh sb="105" eb="107">
      <t>トウシ</t>
    </rPh>
    <rPh sb="111" eb="113">
      <t>スイドウ</t>
    </rPh>
    <rPh sb="113" eb="115">
      <t>ジギョウ</t>
    </rPh>
    <rPh sb="116" eb="118">
      <t>ケイエイ</t>
    </rPh>
    <rPh sb="118" eb="120">
      <t>カンキョウ</t>
    </rPh>
    <rPh sb="125" eb="126">
      <t>キビ</t>
    </rPh>
    <rPh sb="136" eb="138">
      <t>ヨソク</t>
    </rPh>
    <rPh sb="144" eb="146">
      <t>コンゴ</t>
    </rPh>
    <rPh sb="148" eb="151">
      <t>ケイカクテキ</t>
    </rPh>
    <rPh sb="152" eb="154">
      <t>シセツ</t>
    </rPh>
    <rPh sb="155" eb="157">
      <t>コウシン</t>
    </rPh>
    <rPh sb="158" eb="160">
      <t>キョウジン</t>
    </rPh>
    <rPh sb="160" eb="161">
      <t>カ</t>
    </rPh>
    <rPh sb="162" eb="163">
      <t>ハカ</t>
    </rPh>
    <rPh sb="165" eb="167">
      <t>アンシン</t>
    </rPh>
    <rPh sb="167" eb="169">
      <t>アンゼン</t>
    </rPh>
    <rPh sb="170" eb="172">
      <t>スイドウ</t>
    </rPh>
    <rPh sb="173" eb="175">
      <t>テイキョウ</t>
    </rPh>
    <rPh sb="179" eb="181">
      <t>ジゾク</t>
    </rPh>
    <rPh sb="181" eb="183">
      <t>カノウ</t>
    </rPh>
    <rPh sb="184" eb="186">
      <t>ジギョウ</t>
    </rPh>
    <rPh sb="186" eb="188">
      <t>ウンエイ</t>
    </rPh>
    <rPh sb="189" eb="190">
      <t>オコナ</t>
    </rPh>
    <rPh sb="194" eb="196">
      <t>ヒツヨウ</t>
    </rPh>
    <phoneticPr fontId="4"/>
  </si>
  <si>
    <t>①有形固定資産減価償却率は、例年60％を超えていることから、法定耐用年数を超えている施設や管路が多い状態が続いていることを示している。
②管路経年化率は、令和元年度に管路更新を2.41km実施した分、平成30年度に比べ0.95ポイントの減となった。
③管路更新率は、平成30年度に比べ0.35ポイントの増となった。平成30年度から令和元年度に繰り越している管路更新工事がいくつかあったことによる増となった。
　</t>
    <rPh sb="1" eb="3">
      <t>ユウケイ</t>
    </rPh>
    <rPh sb="3" eb="7">
      <t>コテイシサン</t>
    </rPh>
    <rPh sb="7" eb="9">
      <t>ゲンカ</t>
    </rPh>
    <rPh sb="9" eb="12">
      <t>ショウキャクリツ</t>
    </rPh>
    <rPh sb="14" eb="15">
      <t>レイ</t>
    </rPh>
    <rPh sb="15" eb="16">
      <t>ネン</t>
    </rPh>
    <rPh sb="20" eb="21">
      <t>コ</t>
    </rPh>
    <rPh sb="30" eb="32">
      <t>ホウテイ</t>
    </rPh>
    <rPh sb="32" eb="34">
      <t>タイヨウ</t>
    </rPh>
    <rPh sb="34" eb="36">
      <t>ネンスウ</t>
    </rPh>
    <rPh sb="37" eb="38">
      <t>コ</t>
    </rPh>
    <rPh sb="42" eb="44">
      <t>シセツ</t>
    </rPh>
    <rPh sb="45" eb="47">
      <t>カンロ</t>
    </rPh>
    <rPh sb="48" eb="49">
      <t>オオ</t>
    </rPh>
    <rPh sb="50" eb="52">
      <t>ジョウタイ</t>
    </rPh>
    <rPh sb="53" eb="54">
      <t>ツヅ</t>
    </rPh>
    <rPh sb="61" eb="62">
      <t>シメ</t>
    </rPh>
    <rPh sb="69" eb="71">
      <t>カンロ</t>
    </rPh>
    <rPh sb="71" eb="73">
      <t>ケイネン</t>
    </rPh>
    <rPh sb="73" eb="74">
      <t>カ</t>
    </rPh>
    <rPh sb="74" eb="75">
      <t>リツ</t>
    </rPh>
    <rPh sb="77" eb="79">
      <t>レイワ</t>
    </rPh>
    <rPh sb="79" eb="82">
      <t>ガンネンド</t>
    </rPh>
    <rPh sb="100" eb="102">
      <t>ヘイセイ</t>
    </rPh>
    <rPh sb="104" eb="106">
      <t>ネンド</t>
    </rPh>
    <rPh sb="107" eb="108">
      <t>クラ</t>
    </rPh>
    <rPh sb="118" eb="119">
      <t>ゲン</t>
    </rPh>
    <rPh sb="126" eb="128">
      <t>カンロ</t>
    </rPh>
    <rPh sb="128" eb="130">
      <t>コウシン</t>
    </rPh>
    <rPh sb="130" eb="131">
      <t>リツ</t>
    </rPh>
    <rPh sb="133" eb="135">
      <t>ヘイセイ</t>
    </rPh>
    <rPh sb="137" eb="139">
      <t>ネンド</t>
    </rPh>
    <rPh sb="140" eb="141">
      <t>クラ</t>
    </rPh>
    <rPh sb="151" eb="152">
      <t>ゾウ</t>
    </rPh>
    <rPh sb="157" eb="159">
      <t>ヘイセイ</t>
    </rPh>
    <rPh sb="161" eb="163">
      <t>ネンド</t>
    </rPh>
    <rPh sb="165" eb="167">
      <t>レイワ</t>
    </rPh>
    <rPh sb="167" eb="170">
      <t>ガンネンド</t>
    </rPh>
    <rPh sb="171" eb="172">
      <t>ク</t>
    </rPh>
    <rPh sb="173" eb="174">
      <t>コ</t>
    </rPh>
    <rPh sb="178" eb="180">
      <t>カンロ</t>
    </rPh>
    <rPh sb="180" eb="182">
      <t>コウシン</t>
    </rPh>
    <rPh sb="182" eb="184">
      <t>コウジ</t>
    </rPh>
    <rPh sb="197" eb="198">
      <t>ゾウ</t>
    </rPh>
    <phoneticPr fontId="4"/>
  </si>
  <si>
    <t>①経常収支比率は、人口減少、節水型機器の普及による給水収益の減と、委託料の増により、100％を割り込んだ。経費削減に努め、100％を上回る必要がある。
③流動比率は、100％を大きく上回っているが、年々減少傾向にある。今後も老朽化した施設や管路の更新と修繕等により現金支出が増え、比率の逓減が予測される。
④企業債残高対給水収益比率は、平成30年度に比べ9.86ポイント増加した。今後更新投資が増えるにつれ企業債の借入も増える一方、給水収益は減少し続けることで、比率が増えることが予測される。
⑤料金回収率は、平成30年度に比べ2.92ポイント減少した。給水収益が減少した一方で、委託料等の経常費用が増加したことによる減少が考えられる。
⑥給水原価は、年々増加傾向にある。低コストで給水が行えるよう、経費削減に努めていく。
⑦施設利用率は、平成29年度から年々減少している。給水人口も減少傾向のため、今後の水需要の動向に見合った施設規模への更新が必要だと考える。
⑧有収率は、平成30年度に比べ0.4ポイントの増となった。今後も漏水調査、更新等を実施し有収率の向上に努めていく。</t>
    <rPh sb="1" eb="3">
      <t>ケイジョウ</t>
    </rPh>
    <rPh sb="3" eb="5">
      <t>シュウシ</t>
    </rPh>
    <rPh sb="5" eb="7">
      <t>ヒリツ</t>
    </rPh>
    <rPh sb="9" eb="11">
      <t>ジンコウ</t>
    </rPh>
    <rPh sb="11" eb="13">
      <t>ゲンショウ</t>
    </rPh>
    <rPh sb="14" eb="16">
      <t>セッスイ</t>
    </rPh>
    <rPh sb="16" eb="17">
      <t>ガタ</t>
    </rPh>
    <rPh sb="17" eb="19">
      <t>キキ</t>
    </rPh>
    <rPh sb="20" eb="22">
      <t>フキュウ</t>
    </rPh>
    <rPh sb="25" eb="27">
      <t>キュウスイ</t>
    </rPh>
    <rPh sb="27" eb="29">
      <t>シュウエキ</t>
    </rPh>
    <rPh sb="30" eb="31">
      <t>ゲン</t>
    </rPh>
    <rPh sb="33" eb="36">
      <t>イタクリョウ</t>
    </rPh>
    <rPh sb="37" eb="38">
      <t>ゾウ</t>
    </rPh>
    <rPh sb="47" eb="48">
      <t>ワ</t>
    </rPh>
    <rPh sb="49" eb="50">
      <t>コ</t>
    </rPh>
    <rPh sb="53" eb="55">
      <t>ケイヒ</t>
    </rPh>
    <rPh sb="55" eb="57">
      <t>サクゲン</t>
    </rPh>
    <rPh sb="58" eb="59">
      <t>ツト</t>
    </rPh>
    <rPh sb="66" eb="68">
      <t>ウワマワ</t>
    </rPh>
    <rPh sb="69" eb="71">
      <t>ヒツヨウ</t>
    </rPh>
    <rPh sb="77" eb="79">
      <t>リュウドウ</t>
    </rPh>
    <rPh sb="79" eb="81">
      <t>ヒリツ</t>
    </rPh>
    <rPh sb="99" eb="101">
      <t>ネンネン</t>
    </rPh>
    <rPh sb="101" eb="103">
      <t>ゲンショウ</t>
    </rPh>
    <rPh sb="103" eb="105">
      <t>ケイコウ</t>
    </rPh>
    <rPh sb="109" eb="111">
      <t>コンゴ</t>
    </rPh>
    <rPh sb="112" eb="115">
      <t>ロウキュウカ</t>
    </rPh>
    <rPh sb="117" eb="119">
      <t>シセツ</t>
    </rPh>
    <rPh sb="120" eb="122">
      <t>カンロ</t>
    </rPh>
    <rPh sb="123" eb="125">
      <t>コウシン</t>
    </rPh>
    <rPh sb="126" eb="128">
      <t>シュウゼン</t>
    </rPh>
    <rPh sb="128" eb="129">
      <t>トウ</t>
    </rPh>
    <rPh sb="132" eb="134">
      <t>ゲンキン</t>
    </rPh>
    <rPh sb="134" eb="136">
      <t>シシュツ</t>
    </rPh>
    <rPh sb="137" eb="138">
      <t>フ</t>
    </rPh>
    <rPh sb="140" eb="142">
      <t>ヒリツ</t>
    </rPh>
    <rPh sb="143" eb="145">
      <t>テイゲン</t>
    </rPh>
    <rPh sb="146" eb="148">
      <t>ヨソク</t>
    </rPh>
    <rPh sb="168" eb="170">
      <t>ヘイセイ</t>
    </rPh>
    <rPh sb="172" eb="174">
      <t>ネンド</t>
    </rPh>
    <rPh sb="175" eb="176">
      <t>クラ</t>
    </rPh>
    <rPh sb="185" eb="187">
      <t>ゾウカ</t>
    </rPh>
    <rPh sb="248" eb="250">
      <t>リョウキン</t>
    </rPh>
    <rPh sb="250" eb="253">
      <t>カイシュウリツ</t>
    </rPh>
    <rPh sb="295" eb="297">
      <t>ケイジョウ</t>
    </rPh>
    <rPh sb="297" eb="299">
      <t>ヒヨウ</t>
    </rPh>
    <rPh sb="300" eb="302">
      <t>ゾウカ</t>
    </rPh>
    <rPh sb="309" eb="311">
      <t>ゲンショウ</t>
    </rPh>
    <rPh sb="312" eb="313">
      <t>カンガ</t>
    </rPh>
    <rPh sb="326" eb="328">
      <t>ネンネン</t>
    </rPh>
    <rPh sb="328" eb="330">
      <t>ゾウカ</t>
    </rPh>
    <rPh sb="330" eb="332">
      <t>ケイコウ</t>
    </rPh>
    <rPh sb="336" eb="337">
      <t>テイ</t>
    </rPh>
    <rPh sb="341" eb="343">
      <t>キュウスイ</t>
    </rPh>
    <rPh sb="344" eb="345">
      <t>オコナ</t>
    </rPh>
    <rPh sb="350" eb="352">
      <t>ケイヒ</t>
    </rPh>
    <rPh sb="352" eb="354">
      <t>サクゲン</t>
    </rPh>
    <rPh sb="355" eb="356">
      <t>ツト</t>
    </rPh>
    <rPh sb="363" eb="365">
      <t>シセツ</t>
    </rPh>
    <rPh sb="365" eb="368">
      <t>リヨウリツ</t>
    </rPh>
    <rPh sb="370" eb="372">
      <t>ヘイセイ</t>
    </rPh>
    <rPh sb="374" eb="376">
      <t>ネンド</t>
    </rPh>
    <rPh sb="378" eb="380">
      <t>ネンネン</t>
    </rPh>
    <rPh sb="380" eb="382">
      <t>ゲンショウ</t>
    </rPh>
    <rPh sb="410" eb="412">
      <t>ミア</t>
    </rPh>
    <rPh sb="414" eb="416">
      <t>シセツ</t>
    </rPh>
    <rPh sb="416" eb="418">
      <t>キボ</t>
    </rPh>
    <rPh sb="427" eb="428">
      <t>カンガ</t>
    </rPh>
    <rPh sb="433" eb="434">
      <t>ユウ</t>
    </rPh>
    <rPh sb="434" eb="436">
      <t>シュウリツ</t>
    </rPh>
    <rPh sb="438" eb="440">
      <t>ヘイセイ</t>
    </rPh>
    <rPh sb="442" eb="444">
      <t>ネンド</t>
    </rPh>
    <rPh sb="445" eb="446">
      <t>クラ</t>
    </rPh>
    <rPh sb="455" eb="456">
      <t>ゾウ</t>
    </rPh>
    <rPh sb="461" eb="463">
      <t>コンゴ</t>
    </rPh>
    <rPh sb="464" eb="466">
      <t>ロウスイ</t>
    </rPh>
    <rPh sb="466" eb="468">
      <t>チョウサ</t>
    </rPh>
    <rPh sb="469" eb="471">
      <t>コウシン</t>
    </rPh>
    <rPh sb="471" eb="472">
      <t>トウ</t>
    </rPh>
    <rPh sb="473" eb="475">
      <t>ジッシ</t>
    </rPh>
    <rPh sb="476" eb="477">
      <t>ユウ</t>
    </rPh>
    <rPh sb="477" eb="479">
      <t>シュウリツ</t>
    </rPh>
    <rPh sb="480" eb="482">
      <t>コウジョウ</t>
    </rPh>
    <rPh sb="483" eb="4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</si>
</sst>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1.1499999999999999</c:v>
                </c:pt>
                <c:pt idx="2">
                  <c:v>0.99</c:v>
                </c:pt>
                <c:pt idx="3">
                  <c:v>0.39</c:v>
                </c:pt>
                <c:pt idx="4">
                  <c:v>0.74</c:v>
                </c:pt>
              </c:numCache>
            </c:numRef>
          </c:val>
          <c:extLst>
            <c:ext xmlns:c16="http://schemas.microsoft.com/office/drawing/2014/chart" uri="{C3380CC4-5D6E-409C-BE32-E72D297353CC}">
              <c16:uniqueId val="{00000000-89EB-4235-BAFF-B194EA1211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89EB-4235-BAFF-B194EA1211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50.14</c:v>
                </c:pt>
                <c:pt idx="1">
                  <c:v>55.55</c:v>
                </c:pt>
                <c:pt idx="2">
                  <c:v>84.46</c:v>
                </c:pt>
                <c:pt idx="3">
                  <c:v>82.53</c:v>
                </c:pt>
                <c:pt idx="4">
                  <c:v>79.97</c:v>
                </c:pt>
              </c:numCache>
            </c:numRef>
          </c:val>
          <c:extLst>
            <c:ext xmlns:c16="http://schemas.microsoft.com/office/drawing/2014/chart" uri="{C3380CC4-5D6E-409C-BE32-E72D297353CC}">
              <c16:uniqueId val="{00000000-F1A1-44B5-8BEA-B15E377CBC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F1A1-44B5-8BEA-B15E377CBC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72.83</c:v>
                </c:pt>
                <c:pt idx="1">
                  <c:v>70.790000000000006</c:v>
                </c:pt>
                <c:pt idx="2">
                  <c:v>72.22</c:v>
                </c:pt>
                <c:pt idx="3">
                  <c:v>73.13</c:v>
                </c:pt>
                <c:pt idx="4">
                  <c:v>73.53</c:v>
                </c:pt>
              </c:numCache>
            </c:numRef>
          </c:val>
          <c:extLst>
            <c:ext xmlns:c16="http://schemas.microsoft.com/office/drawing/2014/chart" uri="{C3380CC4-5D6E-409C-BE32-E72D297353CC}">
              <c16:uniqueId val="{00000000-ADBE-4B67-9AE0-64E4F54A3E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DBE-4B67-9AE0-64E4F54A3E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112.77</c:v>
                </c:pt>
                <c:pt idx="1">
                  <c:v>119.78</c:v>
                </c:pt>
                <c:pt idx="2">
                  <c:v>105.52</c:v>
                </c:pt>
                <c:pt idx="3">
                  <c:v>96.42</c:v>
                </c:pt>
                <c:pt idx="4">
                  <c:v>95.61</c:v>
                </c:pt>
              </c:numCache>
            </c:numRef>
          </c:val>
          <c:extLst>
            <c:ext xmlns:c16="http://schemas.microsoft.com/office/drawing/2014/chart" uri="{C3380CC4-5D6E-409C-BE32-E72D297353CC}">
              <c16:uniqueId val="{00000000-2DF7-428E-8F26-0FDD807440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DF7-428E-8F26-0FDD807440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60.69</c:v>
                </c:pt>
                <c:pt idx="1">
                  <c:v>60.68</c:v>
                </c:pt>
                <c:pt idx="2">
                  <c:v>61.46</c:v>
                </c:pt>
                <c:pt idx="3">
                  <c:v>61.86</c:v>
                </c:pt>
                <c:pt idx="4">
                  <c:v>61.76</c:v>
                </c:pt>
              </c:numCache>
            </c:numRef>
          </c:val>
          <c:extLst>
            <c:ext xmlns:c16="http://schemas.microsoft.com/office/drawing/2014/chart" uri="{C3380CC4-5D6E-409C-BE32-E72D297353CC}">
              <c16:uniqueId val="{00000000-F8A5-49BA-A9BC-6A74DED28C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8A5-49BA-A9BC-6A74DED28C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54.64</c:v>
                </c:pt>
                <c:pt idx="1">
                  <c:v>57.36</c:v>
                </c:pt>
                <c:pt idx="2">
                  <c:v>61.17</c:v>
                </c:pt>
                <c:pt idx="3">
                  <c:v>59.8</c:v>
                </c:pt>
                <c:pt idx="4">
                  <c:v>58.85</c:v>
                </c:pt>
              </c:numCache>
            </c:numRef>
          </c:val>
          <c:extLst>
            <c:ext xmlns:c16="http://schemas.microsoft.com/office/drawing/2014/chart" uri="{C3380CC4-5D6E-409C-BE32-E72D297353CC}">
              <c16:uniqueId val="{00000000-E68C-4E29-BB00-EF7FC2F749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68C-4E29-BB00-EF7FC2F749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D-48A2-B6E6-403DE488E5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D90D-48A2-B6E6-403DE488E5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439.19</c:v>
                </c:pt>
                <c:pt idx="1">
                  <c:v>541.70000000000005</c:v>
                </c:pt>
                <c:pt idx="2">
                  <c:v>511.27</c:v>
                </c:pt>
                <c:pt idx="3">
                  <c:v>478.05</c:v>
                </c:pt>
                <c:pt idx="4">
                  <c:v>416.88</c:v>
                </c:pt>
              </c:numCache>
            </c:numRef>
          </c:val>
          <c:extLst>
            <c:ext xmlns:c16="http://schemas.microsoft.com/office/drawing/2014/chart" uri="{C3380CC4-5D6E-409C-BE32-E72D297353CC}">
              <c16:uniqueId val="{00000000-90C8-43F7-A0A4-3152DAFAF9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90C8-43F7-A0A4-3152DAFAF9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138.08000000000001</c:v>
                </c:pt>
                <c:pt idx="1">
                  <c:v>150.22</c:v>
                </c:pt>
                <c:pt idx="2">
                  <c:v>155.37</c:v>
                </c:pt>
                <c:pt idx="3">
                  <c:v>170.02</c:v>
                </c:pt>
                <c:pt idx="4">
                  <c:v>179.88</c:v>
                </c:pt>
              </c:numCache>
            </c:numRef>
          </c:val>
          <c:extLst>
            <c:ext xmlns:c16="http://schemas.microsoft.com/office/drawing/2014/chart" uri="{C3380CC4-5D6E-409C-BE32-E72D297353CC}">
              <c16:uniqueId val="{00000000-741E-4403-A9DE-4161177BAD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41E-4403-A9DE-4161177BAD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106.73</c:v>
                </c:pt>
                <c:pt idx="1">
                  <c:v>101.98</c:v>
                </c:pt>
                <c:pt idx="2">
                  <c:v>100.86</c:v>
                </c:pt>
                <c:pt idx="3">
                  <c:v>94.31</c:v>
                </c:pt>
                <c:pt idx="4">
                  <c:v>91.39</c:v>
                </c:pt>
              </c:numCache>
            </c:numRef>
          </c:val>
          <c:extLst>
            <c:ext xmlns:c16="http://schemas.microsoft.com/office/drawing/2014/chart" uri="{C3380CC4-5D6E-409C-BE32-E72D297353CC}">
              <c16:uniqueId val="{00000000-D159-4F93-B693-756AB1F516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159-4F93-B693-756AB1F516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241.96</c:v>
                </c:pt>
                <c:pt idx="1">
                  <c:v>253.16</c:v>
                </c:pt>
                <c:pt idx="2">
                  <c:v>258.85000000000002</c:v>
                </c:pt>
                <c:pt idx="3">
                  <c:v>278.95</c:v>
                </c:pt>
                <c:pt idx="4">
                  <c:v>288.45</c:v>
                </c:pt>
              </c:numCache>
            </c:numRef>
          </c:val>
          <c:extLst>
            <c:ext xmlns:c16="http://schemas.microsoft.com/office/drawing/2014/chart" uri="{C3380CC4-5D6E-409C-BE32-E72D297353CC}">
              <c16:uniqueId val="{00000000-4816-454C-A028-F788407EA8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4816-454C-A028-F788407EA8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白石市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33712</v>
      </c>
      <c r="AM8" s="61"/>
      <c r="AN8" s="61"/>
      <c r="AO8" s="61"/>
      <c r="AP8" s="61"/>
      <c r="AQ8" s="61"/>
      <c r="AR8" s="61"/>
      <c r="AS8" s="61"/>
      <c r="AT8" s="52">
        <f>データ!$S$6</f>
        <v>286.48</v>
      </c>
      <c r="AU8" s="53"/>
      <c r="AV8" s="53"/>
      <c r="AW8" s="53"/>
      <c r="AX8" s="53"/>
      <c r="AY8" s="53"/>
      <c r="AZ8" s="53"/>
      <c r="BA8" s="53"/>
      <c r="BB8" s="54">
        <f>データ!$T$6</f>
        <v>117.68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64.91</v>
      </c>
      <c r="J10" s="53"/>
      <c r="K10" s="53"/>
      <c r="L10" s="53"/>
      <c r="M10" s="53"/>
      <c r="N10" s="53"/>
      <c r="O10" s="64"/>
      <c r="P10" s="54">
        <f>データ!$P$6</f>
        <v>96.15</v>
      </c>
      <c r="Q10" s="54"/>
      <c r="R10" s="54"/>
      <c r="S10" s="54"/>
      <c r="T10" s="54"/>
      <c r="U10" s="54"/>
      <c r="V10" s="54"/>
      <c r="W10" s="61">
        <f>データ!$Q$6</f>
        <v>4180</v>
      </c>
      <c r="X10" s="61"/>
      <c r="Y10" s="61"/>
      <c r="Z10" s="61"/>
      <c r="AA10" s="61"/>
      <c r="AB10" s="61"/>
      <c r="AC10" s="61"/>
      <c r="AD10" s="2"/>
      <c r="AE10" s="2"/>
      <c r="AF10" s="2"/>
      <c r="AG10" s="2"/>
      <c r="AH10" s="4"/>
      <c r="AI10" s="4"/>
      <c r="AJ10" s="4"/>
      <c r="AK10" s="4"/>
      <c r="AL10" s="61">
        <f>データ!$U$6</f>
        <v>32146</v>
      </c>
      <c r="AM10" s="61"/>
      <c r="AN10" s="61"/>
      <c r="AO10" s="61"/>
      <c r="AP10" s="61"/>
      <c r="AQ10" s="61"/>
      <c r="AR10" s="61"/>
      <c r="AS10" s="61"/>
      <c r="AT10" s="52">
        <f>データ!$V$6</f>
        <v>49.62</v>
      </c>
      <c r="AU10" s="53"/>
      <c r="AV10" s="53"/>
      <c r="AW10" s="53"/>
      <c r="AX10" s="53"/>
      <c r="AY10" s="53"/>
      <c r="AZ10" s="53"/>
      <c r="BA10" s="53"/>
      <c r="BB10" s="54">
        <f>データ!$W$6</f>
        <v>647.84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mQFC447aR0HOR0hAOmMPs8ZTBPTzPgK+7UhGrQWtB1iA4eSPCGxCLmaOk3YLEziqB/oUr2rHG2MJOB2xOllwQ==" saltValue="Qi89G0OjtU/ykxPrhdF6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42064</v>
      </c>
      <c r="D6" s="34">
        <f t="shared" si="3"/>
        <v>46</v>
      </c>
      <c r="E6" s="34">
        <f t="shared" si="3"/>
        <v>1</v>
      </c>
      <c r="F6" s="34">
        <f t="shared" si="3"/>
        <v>0</v>
      </c>
      <c r="G6" s="34">
        <f t="shared" si="3"/>
        <v>1</v>
      </c>
      <c r="H6" s="34" t="str">
        <f t="shared" si="3"/>
        <v>宮城県　白石市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64.91</v>
      </c>
      <c r="P6" s="35">
        <f t="shared" si="3"/>
        <v>96.15</v>
      </c>
      <c r="Q6" s="35">
        <f t="shared" si="3"/>
        <v>4180</v>
      </c>
      <c r="R6" s="35">
        <f t="shared" si="3"/>
        <v>33712</v>
      </c>
      <c r="S6" s="35">
        <f t="shared" si="3"/>
        <v>286.48</v>
      </c>
      <c r="T6" s="35">
        <f t="shared" si="3"/>
        <v>117.68</v>
      </c>
      <c r="U6" s="35">
        <f t="shared" si="3"/>
        <v>32146</v>
      </c>
      <c r="V6" s="35">
        <f t="shared" si="3"/>
        <v>49.62</v>
      </c>
      <c r="W6" s="35">
        <f t="shared" si="3"/>
        <v>647.84</v>
      </c>
      <c r="X6" s="36">
        <f>IF(X7="",NA(),X7)</f>
        <v>112.77</v>
      </c>
      <c r="Y6" s="36">
        <f t="shared" ref="Y6:AG6" si="4">IF(Y7="",NA(),Y7)</f>
        <v>119.78</v>
      </c>
      <c r="Z6" s="36">
        <f t="shared" si="4"/>
        <v>105.52</v>
      </c>
      <c r="AA6" s="36">
        <f t="shared" si="4"/>
        <v>96.42</v>
      </c>
      <c r="AB6" s="36">
        <f t="shared" si="4"/>
        <v>95.61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439.19</v>
      </c>
      <c r="AU6" s="36">
        <f t="shared" ref="AU6:BC6" si="6">IF(AU7="",NA(),AU7)</f>
        <v>541.70000000000005</v>
      </c>
      <c r="AV6" s="36">
        <f t="shared" si="6"/>
        <v>511.27</v>
      </c>
      <c r="AW6" s="36">
        <f t="shared" si="6"/>
        <v>478.05</v>
      </c>
      <c r="AX6" s="36">
        <f t="shared" si="6"/>
        <v>416.88</v>
      </c>
      <c r="AY6" s="36">
        <f t="shared" si="6"/>
        <v>371.31</v>
      </c>
      <c r="AZ6" s="36">
        <f t="shared" si="6"/>
        <v>377.63</v>
      </c>
      <c r="BA6" s="36">
        <f t="shared" si="6"/>
        <v>357.34</v>
      </c>
      <c r="BB6" s="36">
        <f t="shared" si="6"/>
        <v>366.03</v>
      </c>
      <c r="BC6" s="36">
        <f t="shared" si="6"/>
        <v>365.18</v>
      </c>
      <c r="BD6" s="35" t="str">
        <f>IF(BD7="","",IF(BD7="-","【-】","【"&amp;SUBSTITUTE(TEXT(BD7,"#,##0.00"),"-","△")&amp;"】"))</f>
        <v>【264.97】</v>
      </c>
      <c r="BE6" s="36">
        <f>IF(BE7="",NA(),BE7)</f>
        <v>138.08000000000001</v>
      </c>
      <c r="BF6" s="36">
        <f t="shared" ref="BF6:BN6" si="7">IF(BF7="",NA(),BF7)</f>
        <v>150.22</v>
      </c>
      <c r="BG6" s="36">
        <f t="shared" si="7"/>
        <v>155.37</v>
      </c>
      <c r="BH6" s="36">
        <f t="shared" si="7"/>
        <v>170.02</v>
      </c>
      <c r="BI6" s="36">
        <f t="shared" si="7"/>
        <v>179.88</v>
      </c>
      <c r="BJ6" s="36">
        <f t="shared" si="7"/>
        <v>373.09</v>
      </c>
      <c r="BK6" s="36">
        <f t="shared" si="7"/>
        <v>364.71</v>
      </c>
      <c r="BL6" s="36">
        <f t="shared" si="7"/>
        <v>373.69</v>
      </c>
      <c r="BM6" s="36">
        <f t="shared" si="7"/>
        <v>370.12</v>
      </c>
      <c r="BN6" s="36">
        <f t="shared" si="7"/>
        <v>371.65</v>
      </c>
      <c r="BO6" s="35" t="str">
        <f>IF(BO7="","",IF(BO7="-","【-】","【"&amp;SUBSTITUTE(TEXT(BO7,"#,##0.00"),"-","△")&amp;"】"))</f>
        <v>【266.61】</v>
      </c>
      <c r="BP6" s="36">
        <f>IF(BP7="",NA(),BP7)</f>
        <v>106.73</v>
      </c>
      <c r="BQ6" s="36">
        <f t="shared" ref="BQ6:BY6" si="8">IF(BQ7="",NA(),BQ7)</f>
        <v>101.98</v>
      </c>
      <c r="BR6" s="36">
        <f t="shared" si="8"/>
        <v>100.86</v>
      </c>
      <c r="BS6" s="36">
        <f t="shared" si="8"/>
        <v>94.31</v>
      </c>
      <c r="BT6" s="36">
        <f t="shared" si="8"/>
        <v>91.39</v>
      </c>
      <c r="BU6" s="36">
        <f t="shared" si="8"/>
        <v>99.99</v>
      </c>
      <c r="BV6" s="36">
        <f t="shared" si="8"/>
        <v>100.65</v>
      </c>
      <c r="BW6" s="36">
        <f t="shared" si="8"/>
        <v>99.87</v>
      </c>
      <c r="BX6" s="36">
        <f t="shared" si="8"/>
        <v>100.42</v>
      </c>
      <c r="BY6" s="36">
        <f t="shared" si="8"/>
        <v>98.77</v>
      </c>
      <c r="BZ6" s="35" t="str">
        <f>IF(BZ7="","",IF(BZ7="-","【-】","【"&amp;SUBSTITUTE(TEXT(BZ7,"#,##0.00"),"-","△")&amp;"】"))</f>
        <v>【103.24】</v>
      </c>
      <c r="CA6" s="36">
        <f>IF(CA7="",NA(),CA7)</f>
        <v>241.96</v>
      </c>
      <c r="CB6" s="36">
        <f t="shared" ref="CB6:CJ6" si="9">IF(CB7="",NA(),CB7)</f>
        <v>253.16</v>
      </c>
      <c r="CC6" s="36">
        <f t="shared" si="9"/>
        <v>258.85000000000002</v>
      </c>
      <c r="CD6" s="36">
        <f t="shared" si="9"/>
        <v>278.95</v>
      </c>
      <c r="CE6" s="36">
        <f t="shared" si="9"/>
        <v>288.45</v>
      </c>
      <c r="CF6" s="36">
        <f t="shared" si="9"/>
        <v>171.15</v>
      </c>
      <c r="CG6" s="36">
        <f t="shared" si="9"/>
        <v>170.19</v>
      </c>
      <c r="CH6" s="36">
        <f t="shared" si="9"/>
        <v>171.81</v>
      </c>
      <c r="CI6" s="36">
        <f t="shared" si="9"/>
        <v>171.67</v>
      </c>
      <c r="CJ6" s="36">
        <f t="shared" si="9"/>
        <v>173.67</v>
      </c>
      <c r="CK6" s="35" t="str">
        <f>IF(CK7="","",IF(CK7="-","【-】","【"&amp;SUBSTITUTE(TEXT(CK7,"#,##0.00"),"-","△")&amp;"】"))</f>
        <v>【168.38】</v>
      </c>
      <c r="CL6" s="36">
        <f>IF(CL7="",NA(),CL7)</f>
        <v>50.14</v>
      </c>
      <c r="CM6" s="36">
        <f t="shared" ref="CM6:CU6" si="10">IF(CM7="",NA(),CM7)</f>
        <v>55.55</v>
      </c>
      <c r="CN6" s="36">
        <f t="shared" si="10"/>
        <v>84.46</v>
      </c>
      <c r="CO6" s="36">
        <f t="shared" si="10"/>
        <v>82.53</v>
      </c>
      <c r="CP6" s="36">
        <f t="shared" si="10"/>
        <v>79.97</v>
      </c>
      <c r="CQ6" s="36">
        <f t="shared" si="10"/>
        <v>58.53</v>
      </c>
      <c r="CR6" s="36">
        <f t="shared" si="10"/>
        <v>59.01</v>
      </c>
      <c r="CS6" s="36">
        <f t="shared" si="10"/>
        <v>60.03</v>
      </c>
      <c r="CT6" s="36">
        <f t="shared" si="10"/>
        <v>59.74</v>
      </c>
      <c r="CU6" s="36">
        <f t="shared" si="10"/>
        <v>59.67</v>
      </c>
      <c r="CV6" s="35" t="str">
        <f>IF(CV7="","",IF(CV7="-","【-】","【"&amp;SUBSTITUTE(TEXT(CV7,"#,##0.00"),"-","△")&amp;"】"))</f>
        <v>【60.00】</v>
      </c>
      <c r="CW6" s="36">
        <f>IF(CW7="",NA(),CW7)</f>
        <v>72.83</v>
      </c>
      <c r="CX6" s="36">
        <f t="shared" ref="CX6:DF6" si="11">IF(CX7="",NA(),CX7)</f>
        <v>70.790000000000006</v>
      </c>
      <c r="CY6" s="36">
        <f t="shared" si="11"/>
        <v>72.22</v>
      </c>
      <c r="CZ6" s="36">
        <f t="shared" si="11"/>
        <v>73.13</v>
      </c>
      <c r="DA6" s="36">
        <f t="shared" si="11"/>
        <v>73.53</v>
      </c>
      <c r="DB6" s="36">
        <f t="shared" si="11"/>
        <v>85.26</v>
      </c>
      <c r="DC6" s="36">
        <f t="shared" si="11"/>
        <v>85.37</v>
      </c>
      <c r="DD6" s="36">
        <f t="shared" si="11"/>
        <v>84.81</v>
      </c>
      <c r="DE6" s="36">
        <f t="shared" si="11"/>
        <v>84.8</v>
      </c>
      <c r="DF6" s="36">
        <f t="shared" si="11"/>
        <v>84.6</v>
      </c>
      <c r="DG6" s="35" t="str">
        <f>IF(DG7="","",IF(DG7="-","【-】","【"&amp;SUBSTITUTE(TEXT(DG7,"#,##0.00"),"-","△")&amp;"】"))</f>
        <v>【89.80】</v>
      </c>
      <c r="DH6" s="36">
        <f>IF(DH7="",NA(),DH7)</f>
        <v>60.69</v>
      </c>
      <c r="DI6" s="36">
        <f t="shared" ref="DI6:DQ6" si="12">IF(DI7="",NA(),DI7)</f>
        <v>60.68</v>
      </c>
      <c r="DJ6" s="36">
        <f t="shared" si="12"/>
        <v>61.46</v>
      </c>
      <c r="DK6" s="36">
        <f t="shared" si="12"/>
        <v>61.86</v>
      </c>
      <c r="DL6" s="36">
        <f t="shared" si="12"/>
        <v>61.76</v>
      </c>
      <c r="DM6" s="36">
        <f t="shared" si="12"/>
        <v>45.75</v>
      </c>
      <c r="DN6" s="36">
        <f t="shared" si="12"/>
        <v>46.9</v>
      </c>
      <c r="DO6" s="36">
        <f t="shared" si="12"/>
        <v>47.28</v>
      </c>
      <c r="DP6" s="36">
        <f t="shared" si="12"/>
        <v>47.66</v>
      </c>
      <c r="DQ6" s="36">
        <f t="shared" si="12"/>
        <v>48.17</v>
      </c>
      <c r="DR6" s="35" t="str">
        <f>IF(DR7="","",IF(DR7="-","【-】","【"&amp;SUBSTITUTE(TEXT(DR7,"#,##0.00"),"-","△")&amp;"】"))</f>
        <v>【49.59】</v>
      </c>
      <c r="DS6" s="36">
        <f>IF(DS7="",NA(),DS7)</f>
        <v>54.64</v>
      </c>
      <c r="DT6" s="36">
        <f t="shared" ref="DT6:EB6" si="13">IF(DT7="",NA(),DT7)</f>
        <v>57.36</v>
      </c>
      <c r="DU6" s="36">
        <f t="shared" si="13"/>
        <v>61.17</v>
      </c>
      <c r="DV6" s="36">
        <f t="shared" si="13"/>
        <v>59.8</v>
      </c>
      <c r="DW6" s="36">
        <f t="shared" si="13"/>
        <v>58.85</v>
      </c>
      <c r="DX6" s="36">
        <f t="shared" si="13"/>
        <v>10.54</v>
      </c>
      <c r="DY6" s="36">
        <f t="shared" si="13"/>
        <v>12.03</v>
      </c>
      <c r="DZ6" s="36">
        <f t="shared" si="13"/>
        <v>12.19</v>
      </c>
      <c r="EA6" s="36">
        <f t="shared" si="13"/>
        <v>15.1</v>
      </c>
      <c r="EB6" s="36">
        <f t="shared" si="13"/>
        <v>17.12</v>
      </c>
      <c r="EC6" s="35" t="str">
        <f>IF(EC7="","",IF(EC7="-","【-】","【"&amp;SUBSTITUTE(TEXT(EC7,"#,##0.00"),"-","△")&amp;"】"))</f>
        <v>【19.44】</v>
      </c>
      <c r="ED6" s="36">
        <f>IF(ED7="",NA(),ED7)</f>
        <v>0.08</v>
      </c>
      <c r="EE6" s="36">
        <f t="shared" ref="EE6:EM6" si="14">IF(EE7="",NA(),EE7)</f>
        <v>1.1499999999999999</v>
      </c>
      <c r="EF6" s="36">
        <f t="shared" si="14"/>
        <v>0.99</v>
      </c>
      <c r="EG6" s="36">
        <f t="shared" si="14"/>
        <v>0.39</v>
      </c>
      <c r="EH6" s="36">
        <f t="shared" si="14"/>
        <v>0.74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42064</v>
      </c>
      <c r="D7" s="38">
        <v>46</v>
      </c>
      <c r="E7" s="38">
        <v>1</v>
      </c>
      <c r="F7" s="38">
        <v>0</v>
      </c>
      <c r="G7" s="38">
        <v>1</v>
      </c>
      <c r="H7" s="38" t="s">
        <v>93</v>
      </c>
      <c r="I7" s="38" t="s">
        <v>94</v>
      </c>
      <c r="J7" s="38" t="s">
        <v>95</v>
      </c>
      <c r="K7" s="38" t="s">
        <v>96</v>
      </c>
      <c r="L7" s="38" t="s">
        <v>97</v>
      </c>
      <c r="M7" s="38" t="s">
        <v>98</v>
      </c>
      <c r="N7" s="39" t="s">
        <v>99</v>
      </c>
      <c r="O7" s="39">
        <v>64.91</v>
      </c>
      <c r="P7" s="39">
        <v>96.15</v>
      </c>
      <c r="Q7" s="39">
        <v>4180</v>
      </c>
      <c r="R7" s="39">
        <v>33712</v>
      </c>
      <c r="S7" s="39">
        <v>286.48</v>
      </c>
      <c r="T7" s="39">
        <v>117.68</v>
      </c>
      <c r="U7" s="39">
        <v>32146</v>
      </c>
      <c r="V7" s="39">
        <v>49.62</v>
      </c>
      <c r="W7" s="39">
        <v>647.84</v>
      </c>
      <c r="X7" s="39">
        <v>112.77</v>
      </c>
      <c r="Y7" s="39">
        <v>119.78</v>
      </c>
      <c r="Z7" s="39">
        <v>105.52</v>
      </c>
      <c r="AA7" s="39">
        <v>96.42</v>
      </c>
      <c r="AB7" s="39">
        <v>95.61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439.19</v>
      </c>
      <c r="AU7" s="39">
        <v>541.70000000000005</v>
      </c>
      <c r="AV7" s="39">
        <v>511.27</v>
      </c>
      <c r="AW7" s="39">
        <v>478.05</v>
      </c>
      <c r="AX7" s="39">
        <v>416.88</v>
      </c>
      <c r="AY7" s="39">
        <v>371.31</v>
      </c>
      <c r="AZ7" s="39">
        <v>377.63</v>
      </c>
      <c r="BA7" s="39">
        <v>357.34</v>
      </c>
      <c r="BB7" s="39">
        <v>366.03</v>
      </c>
      <c r="BC7" s="39">
        <v>365.18</v>
      </c>
      <c r="BD7" s="39">
        <v>264.97000000000003</v>
      </c>
      <c r="BE7" s="39">
        <v>138.08000000000001</v>
      </c>
      <c r="BF7" s="39">
        <v>150.22</v>
      </c>
      <c r="BG7" s="39">
        <v>155.37</v>
      </c>
      <c r="BH7" s="39">
        <v>170.02</v>
      </c>
      <c r="BI7" s="39">
        <v>179.88</v>
      </c>
      <c r="BJ7" s="39">
        <v>373.09</v>
      </c>
      <c r="BK7" s="39">
        <v>364.71</v>
      </c>
      <c r="BL7" s="39">
        <v>373.69</v>
      </c>
      <c r="BM7" s="39">
        <v>370.12</v>
      </c>
      <c r="BN7" s="39">
        <v>371.65</v>
      </c>
      <c r="BO7" s="39">
        <v>266.61</v>
      </c>
      <c r="BP7" s="39">
        <v>106.73</v>
      </c>
      <c r="BQ7" s="39">
        <v>101.98</v>
      </c>
      <c r="BR7" s="39">
        <v>100.86</v>
      </c>
      <c r="BS7" s="39">
        <v>94.31</v>
      </c>
      <c r="BT7" s="39">
        <v>91.39</v>
      </c>
      <c r="BU7" s="39">
        <v>99.99</v>
      </c>
      <c r="BV7" s="39">
        <v>100.65</v>
      </c>
      <c r="BW7" s="39">
        <v>99.87</v>
      </c>
      <c r="BX7" s="39">
        <v>100.42</v>
      </c>
      <c r="BY7" s="39">
        <v>98.77</v>
      </c>
      <c r="BZ7" s="39">
        <v>103.24</v>
      </c>
      <c r="CA7" s="39">
        <v>241.96</v>
      </c>
      <c r="CB7" s="39">
        <v>253.16</v>
      </c>
      <c r="CC7" s="39">
        <v>258.85000000000002</v>
      </c>
      <c r="CD7" s="39">
        <v>278.95</v>
      </c>
      <c r="CE7" s="39">
        <v>288.45</v>
      </c>
      <c r="CF7" s="39">
        <v>171.15</v>
      </c>
      <c r="CG7" s="39">
        <v>170.19</v>
      </c>
      <c r="CH7" s="39">
        <v>171.81</v>
      </c>
      <c r="CI7" s="39">
        <v>171.67</v>
      </c>
      <c r="CJ7" s="39">
        <v>173.67</v>
      </c>
      <c r="CK7" s="39">
        <v>168.38</v>
      </c>
      <c r="CL7" s="39">
        <v>50.14</v>
      </c>
      <c r="CM7" s="39">
        <v>55.55</v>
      </c>
      <c r="CN7" s="39">
        <v>84.46</v>
      </c>
      <c r="CO7" s="39">
        <v>82.53</v>
      </c>
      <c r="CP7" s="39">
        <v>79.97</v>
      </c>
      <c r="CQ7" s="39">
        <v>58.53</v>
      </c>
      <c r="CR7" s="39">
        <v>59.01</v>
      </c>
      <c r="CS7" s="39">
        <v>60.03</v>
      </c>
      <c r="CT7" s="39">
        <v>59.74</v>
      </c>
      <c r="CU7" s="39">
        <v>59.67</v>
      </c>
      <c r="CV7" s="39">
        <v>60</v>
      </c>
      <c r="CW7" s="39">
        <v>72.83</v>
      </c>
      <c r="CX7" s="39">
        <v>70.790000000000006</v>
      </c>
      <c r="CY7" s="39">
        <v>72.22</v>
      </c>
      <c r="CZ7" s="39">
        <v>73.13</v>
      </c>
      <c r="DA7" s="39">
        <v>73.53</v>
      </c>
      <c r="DB7" s="39">
        <v>85.26</v>
      </c>
      <c r="DC7" s="39">
        <v>85.37</v>
      </c>
      <c r="DD7" s="39">
        <v>84.81</v>
      </c>
      <c r="DE7" s="39">
        <v>84.8</v>
      </c>
      <c r="DF7" s="39">
        <v>84.6</v>
      </c>
      <c r="DG7" s="39">
        <v>89.8</v>
      </c>
      <c r="DH7" s="39">
        <v>60.69</v>
      </c>
      <c r="DI7" s="39">
        <v>60.68</v>
      </c>
      <c r="DJ7" s="39">
        <v>61.46</v>
      </c>
      <c r="DK7" s="39">
        <v>61.86</v>
      </c>
      <c r="DL7" s="39">
        <v>61.76</v>
      </c>
      <c r="DM7" s="39">
        <v>45.75</v>
      </c>
      <c r="DN7" s="39">
        <v>46.9</v>
      </c>
      <c r="DO7" s="39">
        <v>47.28</v>
      </c>
      <c r="DP7" s="39">
        <v>47.66</v>
      </c>
      <c r="DQ7" s="39">
        <v>48.17</v>
      </c>
      <c r="DR7" s="39">
        <v>49.59</v>
      </c>
      <c r="DS7" s="39">
        <v>54.64</v>
      </c>
      <c r="DT7" s="39">
        <v>57.36</v>
      </c>
      <c r="DU7" s="39">
        <v>61.17</v>
      </c>
      <c r="DV7" s="39">
        <v>59.8</v>
      </c>
      <c r="DW7" s="39">
        <v>58.85</v>
      </c>
      <c r="DX7" s="39">
        <v>10.54</v>
      </c>
      <c r="DY7" s="39">
        <v>12.03</v>
      </c>
      <c r="DZ7" s="39">
        <v>12.19</v>
      </c>
      <c r="EA7" s="39">
        <v>15.1</v>
      </c>
      <c r="EB7" s="39">
        <v>17.12</v>
      </c>
      <c r="EC7" s="39">
        <v>19.440000000000001</v>
      </c>
      <c r="ED7" s="39">
        <v>0.08</v>
      </c>
      <c r="EE7" s="39">
        <v>1.1499999999999999</v>
      </c>
      <c r="EF7" s="39">
        <v>0.99</v>
      </c>
      <c r="EG7" s="39">
        <v>0.39</v>
      </c>
      <c r="EH7" s="39">
        <v>0.74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2021-01-29T02:41:12Z</cp:lastPrinted>
  <dcterms:created xsi:type="dcterms:W3CDTF">2020-12-04T02:03:10Z</dcterms:created>
  <dcterms:modified xsi:type="dcterms:W3CDTF">2021-01-29T02:41:19Z</dcterms:modified>
  <cp:category/>
</cp:coreProperties>
</file>