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7785wd\Desktop\市町村　送付用　経営比較分析表\22 亘理町★\"/>
    </mc:Choice>
  </mc:AlternateContent>
  <workbookProtection workbookAlgorithmName="SHA-512" workbookHashValue="D4G451lCpz85wsIa0BXZf1Sst6cPOlyuNtmQjErML1srUwjRimAZOonHIkQvrge8AGgHYPhuiOyteHxLG9iYsQ==" workbookSaltValue="g/FeMbMl7xxLkvXx24masg=="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<sst xmlns="http://schemas.openxmlformats.org/spreadsheetml/2006/main" count="241" uniqueCount="119">
  <si>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</si>
  <si>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</si>
  <si>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</si>
  <si>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</si>
  <si>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</si>
  <si>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</si>
  <si>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</si>
  <si>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</si>
  <si>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</si>
  <si>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</si>
  <si>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</si>
  <si>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</si>
  <si>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</si>
  <si>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</si>
  <si>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</si>
  <si>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</si>
  <si>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</si>
  <si>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</si>
  <si>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</si>
  <si>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</si>
  <si>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</si>
  <si>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</si>
  <si>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</si>
  <si>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</si>
  <si>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</si>
  <si>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</si>
  <si>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</si>
  <si>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</si>
  <si>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</si>
  <si>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</si>
  <si>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</si>
  <si>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</si>
  <si>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</si>
  <si>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</si>
  <si>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</si>
  <si>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</si>
  <si>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</si>
  <si>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</si>
  <si>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</si>
  <si>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</si>
  <si>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</si>
  <si>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</si>
  <si>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</si>
  <si>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</si>
  <si>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</si>
  <si>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</si>
  <si>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</si>
  <si>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</si>
  <si>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</si>
  <si>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</si>
  <si>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</si>
  <si>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</si>
  <si>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</si>
  <si>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</si>
  <si>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</si>
  <si>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</si>
  <si>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</si>
  <si>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</si>
  <si>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</si>
  <si>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</si>
  <si>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</si>
  <si>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</si>
  <si>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</si>
  <si>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</si>
  <si>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</si>
  <si>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</si>
  <si>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</si>
  <si>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</si>
  <si>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</si>
  <si>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</si>
  <si>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</si>
  <si>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</si>
  <si>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</si>
  <si>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</si>
  <si>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</si>
  <si>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</si>
  <si>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</si>
  <si>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</si>
  <si>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</si>
  <si>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</si>
  <si>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</si>
  <si>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</si>
  <si>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</si>
  <si>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</si>
  <si>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</si>
  <si>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</si>
  <si>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</si>
  <si>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</si>
  <si>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</si>
  <si>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</si>
  <si>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</si>
  <si>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</si>
  <si>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</si>
  <si>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</si>
  <si>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</si>
  <si>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</si>
  <si>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</si>
  <si>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亘理町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</si>
  <si>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</si>
  <si>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</si>
  <si>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</si>
  <si>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</si>
  <si>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</si>
  <si>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</si>
  <si>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</si>
  <si>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</si>
  <si>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</si>
  <si>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</si>
  <si>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</si>
  <si>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</si>
  <si>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</si>
  <si>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</si>
  <si>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</si>
  <si>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</si>
  <si>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</si>
  <si>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</si>
  <si>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全体として経営状況は横ばいであると思われる。
①は上昇しているものの、100%に届いていない状況なので、今後もより維持管理経費の削減や計画的かつ効率的な下水道整備を行い、引き続き上昇するよう努力していきたい。。
④は若干上昇している。今後は減少するよう事業規模を調整していきたい。
⑤は100％を上回っているが、前年より減少した。今後も100％を下回ることがないよう、使用料の増収を目指し普及率の向上を図りたい。
⑥は類似団体平均を下回っている。汚水処理は流域下水道で行っており、汚水処理費を単純に下げることは難しいと考えられるが、年間有収水量を上昇させるよう普及率の向上を図りたい。
⑧は類似団体平均を大きく上回っているが、全国平均には届いていない状況である。新たに供用開始した区域の水洗化を含め、以前に供用開始した区域のより一層の水洗化を促していきたい。</t>
    <rPh sb="0" eb="1">
      <t>モット</t>
    </rPh>
    <rPh sb="2" eb="3">
      <t>フル</t>
    </rPh>
    <rPh sb="4" eb="6">
      <t>クカン</t>
    </rPh>
    <rPh sb="7" eb="9">
      <t>カイシュウ</t>
    </rPh>
    <rPh sb="10" eb="11">
      <t>ヨコ</t>
    </rPh>
    <rPh sb="20" eb="22">
      <t>カンキョ</t>
    </rPh>
    <rPh sb="22" eb="24">
      <t>カイゼン</t>
    </rPh>
    <rPh sb="24" eb="25">
      <t>リツ</t>
    </rPh>
    <rPh sb="25" eb="27">
      <t>ジョウショウ</t>
    </rPh>
    <rPh sb="36" eb="38">
      <t>コンゴ</t>
    </rPh>
    <rPh sb="47" eb="49">
      <t>ケイジョウ</t>
    </rPh>
    <rPh sb="52" eb="54">
      <t>カイシュウ</t>
    </rPh>
    <rPh sb="54" eb="55">
      <t>リツ</t>
    </rPh>
    <rPh sb="56" eb="58">
      <t>ジョウショウ</t>
    </rPh>
    <rPh sb="59" eb="61">
      <t>ミコ</t>
    </rPh>
    <rPh sb="108" eb="110">
      <t>ジャッカン</t>
    </rPh>
    <rPh sb="110" eb="112">
      <t>ジョウショウ</t>
    </rPh>
    <rPh sb="156" eb="158">
      <t>ゼンネン</t>
    </rPh>
    <rPh sb="160" eb="162">
      <t>ゲンショウ</t>
    </rPh>
    <rPh sb="173" eb="175">
      <t>シタマワ</t>
    </rPh>
    <rPh sb="347" eb="348">
      <t>フク</t>
    </rPh>
    <rPh sb="350" eb="352">
      <t>イゼン</t>
    </rPh>
    <rPh sb="353" eb="355">
      <t>キョウヨウ</t>
    </rPh>
    <rPh sb="355" eb="357">
      <t>カイシ</t>
    </rPh>
    <rPh sb="359" eb="361">
      <t>クイキ</t>
    </rPh>
    <phoneticPr fontId="15"/>
  </si>
  <si>
    <t>過去と比較すると経営状況は上向きであると考えられるが、依然として全国平均、類似団体に達していない項目もあることから、全項目で優良となれるよう、現状に満足せず維持管理費の削減や汚水処理原価の抑制、普及率の向上などに取り組んでいく必要があると考える。</t>
    <rPh sb="0" eb="2">
      <t>カコ</t>
    </rPh>
    <rPh sb="3" eb="5">
      <t>ヒカク</t>
    </rPh>
    <rPh sb="8" eb="10">
      <t>ケイエイ</t>
    </rPh>
    <rPh sb="10" eb="12">
      <t>ジョウキョウ</t>
    </rPh>
    <rPh sb="13" eb="15">
      <t>ウワム</t>
    </rPh>
    <rPh sb="20" eb="21">
      <t>カンガ</t>
    </rPh>
    <rPh sb="27" eb="29">
      <t>イゼン</t>
    </rPh>
    <rPh sb="32" eb="34">
      <t>ゼンコク</t>
    </rPh>
    <rPh sb="34" eb="36">
      <t>ヘイキン</t>
    </rPh>
    <rPh sb="37" eb="39">
      <t>ルイジ</t>
    </rPh>
    <rPh sb="39" eb="41">
      <t>ダンタイ</t>
    </rPh>
    <rPh sb="42" eb="43">
      <t>タッ</t>
    </rPh>
    <rPh sb="48" eb="50">
      <t>コウモク</t>
    </rPh>
    <rPh sb="58" eb="61">
      <t>ゼンコウモク</t>
    </rPh>
    <rPh sb="62" eb="64">
      <t>ユウリョウ</t>
    </rPh>
    <rPh sb="71" eb="73">
      <t>ゲンジョウ</t>
    </rPh>
    <rPh sb="74" eb="76">
      <t>マンゾク</t>
    </rPh>
    <rPh sb="78" eb="80">
      <t>イジ</t>
    </rPh>
    <rPh sb="80" eb="83">
      <t>カンリヒ</t>
    </rPh>
    <rPh sb="84" eb="86">
      <t>サクゲン</t>
    </rPh>
    <rPh sb="87" eb="89">
      <t>オスイ</t>
    </rPh>
    <rPh sb="89" eb="91">
      <t>ショリ</t>
    </rPh>
    <rPh sb="91" eb="93">
      <t>ゲンカ</t>
    </rPh>
    <rPh sb="94" eb="96">
      <t>ヨクセイ</t>
    </rPh>
    <rPh sb="97" eb="99">
      <t>フキュウ</t>
    </rPh>
    <rPh sb="99" eb="100">
      <t>リツ</t>
    </rPh>
    <rPh sb="101" eb="103">
      <t>コウジョウ</t>
    </rPh>
    <rPh sb="106" eb="107">
      <t>ト</t>
    </rPh>
    <rPh sb="108" eb="109">
      <t>ク</t>
    </rPh>
    <rPh sb="113" eb="115">
      <t>ヒツヨウ</t>
    </rPh>
    <rPh sb="119" eb="120">
      <t>カンガ</t>
    </rPh>
    <phoneticPr fontId="15"/>
  </si>
  <si>
    <t>最も古い区間の改修を行う必要があることから、今後は費用がコンスタントに計上され、改善率は上昇するものと考えている。</t>
    <rPh sb="0" eb="1">
      <t>モット</t>
    </rPh>
    <rPh sb="2" eb="3">
      <t>フル</t>
    </rPh>
    <rPh sb="4" eb="6">
      <t>クカン</t>
    </rPh>
    <rPh sb="7" eb="9">
      <t>カイシュウ</t>
    </rPh>
    <rPh sb="10" eb="11">
      <t>オコナ</t>
    </rPh>
    <rPh sb="12" eb="14">
      <t>ヒツヨウ</t>
    </rPh>
    <rPh sb="22" eb="24">
      <t>コンゴ</t>
    </rPh>
    <rPh sb="25" eb="27">
      <t>ヒヨウ</t>
    </rPh>
    <rPh sb="35" eb="37">
      <t>ケイジョウ</t>
    </rPh>
    <rPh sb="40" eb="42">
      <t>カイゼン</t>
    </rPh>
    <rPh sb="42" eb="43">
      <t>リツ</t>
    </rPh>
    <rPh sb="44" eb="46">
      <t>ジョウショウ</t>
    </rPh>
    <rPh sb="51" eb="52">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</si>
</sst>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0.03</c:v>
                </c:pt>
                <c:pt idx="2">
                  <c:v>7.0000000000000007E-2</c:v>
                </c:pt>
                <c:pt idx="3">
                  <c:v>0.04</c:v>
                </c:pt>
                <c:pt idx="4" formatCode="#,##0.00;&quot;△&quot;#,##0.00">
                  <c:v>0</c:v>
                </c:pt>
              </c:numCache>
            </c:numRef>
          </c:val>
          <c:extLst>
            <c:ext xmlns:c16="http://schemas.microsoft.com/office/drawing/2014/chart" uri="{C3380CC4-5D6E-409C-BE32-E72D297353CC}">
              <c16:uniqueId val="{00000000-853B-45C0-8226-0997F26EAA7B}"/>
            </c:ext>
          </c:extLst>
        </c:ser>
        <c:dLbls>
          <c:showLegendKey val="0"/>
          <c:showVal val="0"/>
          <c:showCatName val="0"/>
          <c:showSerName val="0"/>
          <c:showPercent val="0"/>
          <c:showBubbleSize val="0"/>
        </c:dLbls>
        <c:gapWidth val="150"/>
        <c:axId val="356086736"/>
        <c:axId val="35608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853B-45C0-8226-0997F26EAA7B}"/>
            </c:ext>
          </c:extLst>
        </c:ser>
        <c:dLbls>
          <c:showLegendKey val="0"/>
          <c:showVal val="0"/>
          <c:showCatName val="0"/>
          <c:showSerName val="0"/>
          <c:showPercent val="0"/>
          <c:showBubbleSize val="0"/>
        </c:dLbls>
        <c:marker val="1"/>
        <c:smooth val="0"/>
        <c:axId val="356086736"/>
        <c:axId val="356087128"/>
      </c:lineChart>
      <c:dateAx>
        <c:axId val="356086736"/>
        <c:scaling>
          <c:orientation val="minMax"/>
        </c:scaling>
        <c:delete val="1"/>
        <c:axPos val="b"/>
        <c:numFmt formatCode="&quot;H&quot;yy" sourceLinked="1"/>
        <c:majorTickMark val="none"/>
        <c:minorTickMark val="none"/>
        <c:tickLblPos val="none"/>
        <c:crossAx val="356087128"/>
        <c:crosses val="autoZero"/>
        <c:auto val="1"/>
        <c:lblOffset val="100"/>
        <c:baseTimeUnit val="years"/>
      </c:dateAx>
      <c:valAx>
        <c:axId val="35608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6-460F-A128-04C233BCF63D}"/>
            </c:ext>
          </c:extLst>
        </c:ser>
        <c:dLbls>
          <c:showLegendKey val="0"/>
          <c:showVal val="0"/>
          <c:showCatName val="0"/>
          <c:showSerName val="0"/>
          <c:showPercent val="0"/>
          <c:showBubbleSize val="0"/>
        </c:dLbls>
        <c:gapWidth val="150"/>
        <c:axId val="357662088"/>
        <c:axId val="3576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7DF6-460F-A128-04C233BCF63D}"/>
            </c:ext>
          </c:extLst>
        </c:ser>
        <c:dLbls>
          <c:showLegendKey val="0"/>
          <c:showVal val="0"/>
          <c:showCatName val="0"/>
          <c:showSerName val="0"/>
          <c:showPercent val="0"/>
          <c:showBubbleSize val="0"/>
        </c:dLbls>
        <c:marker val="1"/>
        <c:smooth val="0"/>
        <c:axId val="357662088"/>
        <c:axId val="357663264"/>
      </c:lineChart>
      <c:dateAx>
        <c:axId val="357662088"/>
        <c:scaling>
          <c:orientation val="minMax"/>
        </c:scaling>
        <c:delete val="1"/>
        <c:axPos val="b"/>
        <c:numFmt formatCode="&quot;H&quot;yy" sourceLinked="1"/>
        <c:majorTickMark val="none"/>
        <c:minorTickMark val="none"/>
        <c:tickLblPos val="none"/>
        <c:crossAx val="357663264"/>
        <c:crosses val="autoZero"/>
        <c:auto val="1"/>
        <c:lblOffset val="100"/>
        <c:baseTimeUnit val="years"/>
      </c:dateAx>
      <c:valAx>
        <c:axId val="3576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93.41</c:v>
                </c:pt>
                <c:pt idx="1">
                  <c:v>93.01</c:v>
                </c:pt>
                <c:pt idx="2">
                  <c:v>91.47</c:v>
                </c:pt>
                <c:pt idx="3">
                  <c:v>91.5</c:v>
                </c:pt>
                <c:pt idx="4">
                  <c:v>91.85</c:v>
                </c:pt>
              </c:numCache>
            </c:numRef>
          </c:val>
          <c:extLst>
            <c:ext xmlns:c16="http://schemas.microsoft.com/office/drawing/2014/chart" uri="{C3380CC4-5D6E-409C-BE32-E72D297353CC}">
              <c16:uniqueId val="{00000000-F19B-4CC2-98C7-113A916D7710}"/>
            </c:ext>
          </c:extLst>
        </c:ser>
        <c:dLbls>
          <c:showLegendKey val="0"/>
          <c:showVal val="0"/>
          <c:showCatName val="0"/>
          <c:showSerName val="0"/>
          <c:showPercent val="0"/>
          <c:showBubbleSize val="0"/>
        </c:dLbls>
        <c:gapWidth val="150"/>
        <c:axId val="357663656"/>
        <c:axId val="3576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F19B-4CC2-98C7-113A916D7710}"/>
            </c:ext>
          </c:extLst>
        </c:ser>
        <c:dLbls>
          <c:showLegendKey val="0"/>
          <c:showVal val="0"/>
          <c:showCatName val="0"/>
          <c:showSerName val="0"/>
          <c:showPercent val="0"/>
          <c:showBubbleSize val="0"/>
        </c:dLbls>
        <c:marker val="1"/>
        <c:smooth val="0"/>
        <c:axId val="357663656"/>
        <c:axId val="357665224"/>
      </c:lineChart>
      <c:dateAx>
        <c:axId val="357663656"/>
        <c:scaling>
          <c:orientation val="minMax"/>
        </c:scaling>
        <c:delete val="1"/>
        <c:axPos val="b"/>
        <c:numFmt formatCode="&quot;H&quot;yy" sourceLinked="1"/>
        <c:majorTickMark val="none"/>
        <c:minorTickMark val="none"/>
        <c:tickLblPos val="none"/>
        <c:crossAx val="357665224"/>
        <c:crosses val="autoZero"/>
        <c:auto val="1"/>
        <c:lblOffset val="100"/>
        <c:baseTimeUnit val="years"/>
      </c:dateAx>
      <c:valAx>
        <c:axId val="3576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76.89</c:v>
                </c:pt>
                <c:pt idx="1">
                  <c:v>73.52</c:v>
                </c:pt>
                <c:pt idx="2">
                  <c:v>76.11</c:v>
                </c:pt>
                <c:pt idx="3">
                  <c:v>78.8</c:v>
                </c:pt>
                <c:pt idx="4">
                  <c:v>82.02</c:v>
                </c:pt>
              </c:numCache>
            </c:numRef>
          </c:val>
          <c:extLst>
            <c:ext xmlns:c16="http://schemas.microsoft.com/office/drawing/2014/chart" uri="{C3380CC4-5D6E-409C-BE32-E72D297353CC}">
              <c16:uniqueId val="{00000000-8DE9-45EE-8981-D1A722B332F2}"/>
            </c:ext>
          </c:extLst>
        </c:ser>
        <c:dLbls>
          <c:showLegendKey val="0"/>
          <c:showVal val="0"/>
          <c:showCatName val="0"/>
          <c:showSerName val="0"/>
          <c:showPercent val="0"/>
          <c:showBubbleSize val="0"/>
        </c:dLbls>
        <c:gapWidth val="150"/>
        <c:axId val="357280528"/>
        <c:axId val="35728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9-45EE-8981-D1A722B332F2}"/>
            </c:ext>
          </c:extLst>
        </c:ser>
        <c:dLbls>
          <c:showLegendKey val="0"/>
          <c:showVal val="0"/>
          <c:showCatName val="0"/>
          <c:showSerName val="0"/>
          <c:showPercent val="0"/>
          <c:showBubbleSize val="0"/>
        </c:dLbls>
        <c:marker val="1"/>
        <c:smooth val="0"/>
        <c:axId val="357280528"/>
        <c:axId val="357280136"/>
      </c:lineChart>
      <c:dateAx>
        <c:axId val="357280528"/>
        <c:scaling>
          <c:orientation val="minMax"/>
        </c:scaling>
        <c:delete val="1"/>
        <c:axPos val="b"/>
        <c:numFmt formatCode="&quot;H&quot;yy" sourceLinked="1"/>
        <c:majorTickMark val="none"/>
        <c:minorTickMark val="none"/>
        <c:tickLblPos val="none"/>
        <c:crossAx val="357280136"/>
        <c:crosses val="autoZero"/>
        <c:auto val="1"/>
        <c:lblOffset val="100"/>
        <c:baseTimeUnit val="years"/>
      </c:dateAx>
      <c:valAx>
        <c:axId val="3572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F-476A-AF8F-D61BB2DF4334}"/>
            </c:ext>
          </c:extLst>
        </c:ser>
        <c:dLbls>
          <c:showLegendKey val="0"/>
          <c:showVal val="0"/>
          <c:showCatName val="0"/>
          <c:showSerName val="0"/>
          <c:showPercent val="0"/>
          <c:showBubbleSize val="0"/>
        </c:dLbls>
        <c:gapWidth val="150"/>
        <c:axId val="357276608"/>
        <c:axId val="35727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F-476A-AF8F-D61BB2DF4334}"/>
            </c:ext>
          </c:extLst>
        </c:ser>
        <c:dLbls>
          <c:showLegendKey val="0"/>
          <c:showVal val="0"/>
          <c:showCatName val="0"/>
          <c:showSerName val="0"/>
          <c:showPercent val="0"/>
          <c:showBubbleSize val="0"/>
        </c:dLbls>
        <c:marker val="1"/>
        <c:smooth val="0"/>
        <c:axId val="357276608"/>
        <c:axId val="357277784"/>
      </c:lineChart>
      <c:dateAx>
        <c:axId val="357276608"/>
        <c:scaling>
          <c:orientation val="minMax"/>
        </c:scaling>
        <c:delete val="1"/>
        <c:axPos val="b"/>
        <c:numFmt formatCode="&quot;H&quot;yy" sourceLinked="1"/>
        <c:majorTickMark val="none"/>
        <c:minorTickMark val="none"/>
        <c:tickLblPos val="none"/>
        <c:crossAx val="357277784"/>
        <c:crosses val="autoZero"/>
        <c:auto val="1"/>
        <c:lblOffset val="100"/>
        <c:baseTimeUnit val="years"/>
      </c:dateAx>
      <c:valAx>
        <c:axId val="3572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BF-41BD-8F3F-E1E3E73C26F7}"/>
            </c:ext>
          </c:extLst>
        </c:ser>
        <c:dLbls>
          <c:showLegendKey val="0"/>
          <c:showVal val="0"/>
          <c:showCatName val="0"/>
          <c:showSerName val="0"/>
          <c:showPercent val="0"/>
          <c:showBubbleSize val="0"/>
        </c:dLbls>
        <c:gapWidth val="150"/>
        <c:axId val="357275040"/>
        <c:axId val="35727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F-41BD-8F3F-E1E3E73C26F7}"/>
            </c:ext>
          </c:extLst>
        </c:ser>
        <c:dLbls>
          <c:showLegendKey val="0"/>
          <c:showVal val="0"/>
          <c:showCatName val="0"/>
          <c:showSerName val="0"/>
          <c:showPercent val="0"/>
          <c:showBubbleSize val="0"/>
        </c:dLbls>
        <c:marker val="1"/>
        <c:smooth val="0"/>
        <c:axId val="357275040"/>
        <c:axId val="357277392"/>
      </c:lineChart>
      <c:dateAx>
        <c:axId val="357275040"/>
        <c:scaling>
          <c:orientation val="minMax"/>
        </c:scaling>
        <c:delete val="1"/>
        <c:axPos val="b"/>
        <c:numFmt formatCode="&quot;H&quot;yy" sourceLinked="1"/>
        <c:majorTickMark val="none"/>
        <c:minorTickMark val="none"/>
        <c:tickLblPos val="none"/>
        <c:crossAx val="357277392"/>
        <c:crosses val="autoZero"/>
        <c:auto val="1"/>
        <c:lblOffset val="100"/>
        <c:baseTimeUnit val="years"/>
      </c:dateAx>
      <c:valAx>
        <c:axId val="3572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0-4E3A-B928-A01A23133E74}"/>
            </c:ext>
          </c:extLst>
        </c:ser>
        <c:dLbls>
          <c:showLegendKey val="0"/>
          <c:showVal val="0"/>
          <c:showCatName val="0"/>
          <c:showSerName val="0"/>
          <c:showPercent val="0"/>
          <c:showBubbleSize val="0"/>
        </c:dLbls>
        <c:gapWidth val="150"/>
        <c:axId val="357281312"/>
        <c:axId val="3572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0-4E3A-B928-A01A23133E74}"/>
            </c:ext>
          </c:extLst>
        </c:ser>
        <c:dLbls>
          <c:showLegendKey val="0"/>
          <c:showVal val="0"/>
          <c:showCatName val="0"/>
          <c:showSerName val="0"/>
          <c:showPercent val="0"/>
          <c:showBubbleSize val="0"/>
        </c:dLbls>
        <c:marker val="1"/>
        <c:smooth val="0"/>
        <c:axId val="357281312"/>
        <c:axId val="357274648"/>
      </c:lineChart>
      <c:dateAx>
        <c:axId val="357281312"/>
        <c:scaling>
          <c:orientation val="minMax"/>
        </c:scaling>
        <c:delete val="1"/>
        <c:axPos val="b"/>
        <c:numFmt formatCode="&quot;H&quot;yy" sourceLinked="1"/>
        <c:majorTickMark val="none"/>
        <c:minorTickMark val="none"/>
        <c:tickLblPos val="none"/>
        <c:crossAx val="357274648"/>
        <c:crosses val="autoZero"/>
        <c:auto val="1"/>
        <c:lblOffset val="100"/>
        <c:baseTimeUnit val="years"/>
      </c:dateAx>
      <c:valAx>
        <c:axId val="3572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B-40FD-89D7-7A348EE83B1C}"/>
            </c:ext>
          </c:extLst>
        </c:ser>
        <c:dLbls>
          <c:showLegendKey val="0"/>
          <c:showVal val="0"/>
          <c:showCatName val="0"/>
          <c:showSerName val="0"/>
          <c:showPercent val="0"/>
          <c:showBubbleSize val="0"/>
        </c:dLbls>
        <c:gapWidth val="150"/>
        <c:axId val="357275432"/>
        <c:axId val="3572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B-40FD-89D7-7A348EE83B1C}"/>
            </c:ext>
          </c:extLst>
        </c:ser>
        <c:dLbls>
          <c:showLegendKey val="0"/>
          <c:showVal val="0"/>
          <c:showCatName val="0"/>
          <c:showSerName val="0"/>
          <c:showPercent val="0"/>
          <c:showBubbleSize val="0"/>
        </c:dLbls>
        <c:marker val="1"/>
        <c:smooth val="0"/>
        <c:axId val="357275432"/>
        <c:axId val="357282096"/>
      </c:lineChart>
      <c:dateAx>
        <c:axId val="357275432"/>
        <c:scaling>
          <c:orientation val="minMax"/>
        </c:scaling>
        <c:delete val="1"/>
        <c:axPos val="b"/>
        <c:numFmt formatCode="&quot;H&quot;yy" sourceLinked="1"/>
        <c:majorTickMark val="none"/>
        <c:minorTickMark val="none"/>
        <c:tickLblPos val="none"/>
        <c:crossAx val="357282096"/>
        <c:crosses val="autoZero"/>
        <c:auto val="1"/>
        <c:lblOffset val="100"/>
        <c:baseTimeUnit val="years"/>
      </c:dateAx>
      <c:valAx>
        <c:axId val="3572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2065.71</c:v>
                </c:pt>
                <c:pt idx="1">
                  <c:v>1959.19</c:v>
                </c:pt>
                <c:pt idx="2">
                  <c:v>1919.58</c:v>
                </c:pt>
                <c:pt idx="3">
                  <c:v>1858.75</c:v>
                </c:pt>
                <c:pt idx="4">
                  <c:v>1999.99</c:v>
                </c:pt>
              </c:numCache>
            </c:numRef>
          </c:val>
          <c:extLst>
            <c:ext xmlns:c16="http://schemas.microsoft.com/office/drawing/2014/chart" uri="{C3380CC4-5D6E-409C-BE32-E72D297353CC}">
              <c16:uniqueId val="{00000000-C67E-4248-B70D-B1C3F0A9E0DC}"/>
            </c:ext>
          </c:extLst>
        </c:ser>
        <c:dLbls>
          <c:showLegendKey val="0"/>
          <c:showVal val="0"/>
          <c:showCatName val="0"/>
          <c:showSerName val="0"/>
          <c:showPercent val="0"/>
          <c:showBubbleSize val="0"/>
        </c:dLbls>
        <c:gapWidth val="150"/>
        <c:axId val="357661304"/>
        <c:axId val="3576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67E-4248-B70D-B1C3F0A9E0DC}"/>
            </c:ext>
          </c:extLst>
        </c:ser>
        <c:dLbls>
          <c:showLegendKey val="0"/>
          <c:showVal val="0"/>
          <c:showCatName val="0"/>
          <c:showSerName val="0"/>
          <c:showPercent val="0"/>
          <c:showBubbleSize val="0"/>
        </c:dLbls>
        <c:marker val="1"/>
        <c:smooth val="0"/>
        <c:axId val="357661304"/>
        <c:axId val="357661696"/>
      </c:lineChart>
      <c:dateAx>
        <c:axId val="357661304"/>
        <c:scaling>
          <c:orientation val="minMax"/>
        </c:scaling>
        <c:delete val="1"/>
        <c:axPos val="b"/>
        <c:numFmt formatCode="&quot;H&quot;yy" sourceLinked="1"/>
        <c:majorTickMark val="none"/>
        <c:minorTickMark val="none"/>
        <c:tickLblPos val="none"/>
        <c:crossAx val="357661696"/>
        <c:crosses val="autoZero"/>
        <c:auto val="1"/>
        <c:lblOffset val="100"/>
        <c:baseTimeUnit val="years"/>
      </c:dateAx>
      <c:valAx>
        <c:axId val="357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99.03</c:v>
                </c:pt>
                <c:pt idx="1">
                  <c:v>91.02</c:v>
                </c:pt>
                <c:pt idx="2">
                  <c:v>98.81</c:v>
                </c:pt>
                <c:pt idx="3">
                  <c:v>106.28</c:v>
                </c:pt>
                <c:pt idx="4">
                  <c:v>101.46</c:v>
                </c:pt>
              </c:numCache>
            </c:numRef>
          </c:val>
          <c:extLst>
            <c:ext xmlns:c16="http://schemas.microsoft.com/office/drawing/2014/chart" uri="{C3380CC4-5D6E-409C-BE32-E72D297353CC}">
              <c16:uniqueId val="{00000000-DE1D-4C6B-9E62-AAD6D0F581DF}"/>
            </c:ext>
          </c:extLst>
        </c:ser>
        <c:dLbls>
          <c:showLegendKey val="0"/>
          <c:showVal val="0"/>
          <c:showCatName val="0"/>
          <c:showSerName val="0"/>
          <c:showPercent val="0"/>
          <c:showBubbleSize val="0"/>
        </c:dLbls>
        <c:gapWidth val="150"/>
        <c:axId val="357660912"/>
        <c:axId val="3576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DE1D-4C6B-9E62-AAD6D0F581DF}"/>
            </c:ext>
          </c:extLst>
        </c:ser>
        <c:dLbls>
          <c:showLegendKey val="0"/>
          <c:showVal val="0"/>
          <c:showCatName val="0"/>
          <c:showSerName val="0"/>
          <c:showPercent val="0"/>
          <c:showBubbleSize val="0"/>
        </c:dLbls>
        <c:marker val="1"/>
        <c:smooth val="0"/>
        <c:axId val="357660912"/>
        <c:axId val="357662480"/>
      </c:lineChart>
      <c:dateAx>
        <c:axId val="357660912"/>
        <c:scaling>
          <c:orientation val="minMax"/>
        </c:scaling>
        <c:delete val="1"/>
        <c:axPos val="b"/>
        <c:numFmt formatCode="&quot;H&quot;yy" sourceLinked="1"/>
        <c:majorTickMark val="none"/>
        <c:minorTickMark val="none"/>
        <c:tickLblPos val="none"/>
        <c:crossAx val="357662480"/>
        <c:crosses val="autoZero"/>
        <c:auto val="1"/>
        <c:lblOffset val="100"/>
        <c:baseTimeUnit val="years"/>
      </c:dateAx>
      <c:valAx>
        <c:axId val="3576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193.77</c:v>
                </c:pt>
                <c:pt idx="1">
                  <c:v>213.3</c:v>
                </c:pt>
                <c:pt idx="2">
                  <c:v>196.64</c:v>
                </c:pt>
                <c:pt idx="3">
                  <c:v>181.03</c:v>
                </c:pt>
                <c:pt idx="4">
                  <c:v>172.39</c:v>
                </c:pt>
              </c:numCache>
            </c:numRef>
          </c:val>
          <c:extLst>
            <c:ext xmlns:c16="http://schemas.microsoft.com/office/drawing/2014/chart" uri="{C3380CC4-5D6E-409C-BE32-E72D297353CC}">
              <c16:uniqueId val="{00000000-D08C-47D2-993B-CC55EFC998FE}"/>
            </c:ext>
          </c:extLst>
        </c:ser>
        <c:dLbls>
          <c:showLegendKey val="0"/>
          <c:showVal val="0"/>
          <c:showCatName val="0"/>
          <c:showSerName val="0"/>
          <c:showPercent val="0"/>
          <c:showBubbleSize val="0"/>
        </c:dLbls>
        <c:gapWidth val="150"/>
        <c:axId val="357660520"/>
        <c:axId val="35766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D08C-47D2-993B-CC55EFC998FE}"/>
            </c:ext>
          </c:extLst>
        </c:ser>
        <c:dLbls>
          <c:showLegendKey val="0"/>
          <c:showVal val="0"/>
          <c:showCatName val="0"/>
          <c:showSerName val="0"/>
          <c:showPercent val="0"/>
          <c:showBubbleSize val="0"/>
        </c:dLbls>
        <c:marker val="1"/>
        <c:smooth val="0"/>
        <c:axId val="357660520"/>
        <c:axId val="357666792"/>
      </c:lineChart>
      <c:dateAx>
        <c:axId val="357660520"/>
        <c:scaling>
          <c:orientation val="minMax"/>
        </c:scaling>
        <c:delete val="1"/>
        <c:axPos val="b"/>
        <c:numFmt formatCode="&quot;H&quot;yy" sourceLinked="1"/>
        <c:majorTickMark val="none"/>
        <c:minorTickMark val="none"/>
        <c:tickLblPos val="none"/>
        <c:crossAx val="357666792"/>
        <c:crosses val="autoZero"/>
        <c:auto val="1"/>
        <c:lblOffset val="100"/>
        <c:baseTimeUnit val="years"/>
      </c:dateAx>
      <c:valAx>
        <c:axId val="3576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亘理町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33577</v>
      </c>
      <c r="AM8" s="51"/>
      <c r="AN8" s="51"/>
      <c r="AO8" s="51"/>
      <c r="AP8" s="51"/>
      <c r="AQ8" s="51"/>
      <c r="AR8" s="51"/>
      <c r="AS8" s="51"/>
      <c r="AT8" s="46">
        <f>データ!T6</f>
        <v>73.599999999999994</v>
      </c>
      <c r="AU8" s="46"/>
      <c r="AV8" s="46"/>
      <c r="AW8" s="46"/>
      <c r="AX8" s="46"/>
      <c r="AY8" s="46"/>
      <c r="AZ8" s="46"/>
      <c r="BA8" s="46"/>
      <c r="BB8" s="46">
        <f>データ!U6</f>
        <v>456.21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79.739999999999995</v>
      </c>
      <c r="Q10" s="46"/>
      <c r="R10" s="46"/>
      <c r="S10" s="46"/>
      <c r="T10" s="46"/>
      <c r="U10" s="46"/>
      <c r="V10" s="46"/>
      <c r="W10" s="46">
        <f>データ!Q6</f>
        <v>97.39</v>
      </c>
      <c r="X10" s="46"/>
      <c r="Y10" s="46"/>
      <c r="Z10" s="46"/>
      <c r="AA10" s="46"/>
      <c r="AB10" s="46"/>
      <c r="AC10" s="46"/>
      <c r="AD10" s="51">
        <f>データ!R6</f>
        <v>3575</v>
      </c>
      <c r="AE10" s="51"/>
      <c r="AF10" s="51"/>
      <c r="AG10" s="51"/>
      <c r="AH10" s="51"/>
      <c r="AI10" s="51"/>
      <c r="AJ10" s="51"/>
      <c r="AK10" s="2"/>
      <c r="AL10" s="51">
        <f>データ!V6</f>
        <v>26710</v>
      </c>
      <c r="AM10" s="51"/>
      <c r="AN10" s="51"/>
      <c r="AO10" s="51"/>
      <c r="AP10" s="51"/>
      <c r="AQ10" s="51"/>
      <c r="AR10" s="51"/>
      <c r="AS10" s="51"/>
      <c r="AT10" s="46">
        <f>データ!W6</f>
        <v>9.57</v>
      </c>
      <c r="AU10" s="46"/>
      <c r="AV10" s="46"/>
      <c r="AW10" s="46"/>
      <c r="AX10" s="46"/>
      <c r="AY10" s="46"/>
      <c r="AZ10" s="46"/>
      <c r="BA10" s="46"/>
      <c r="BB10" s="46">
        <f>データ!X6</f>
        <v>2791.01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116</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6"/>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6"/>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6" t="s">
        <v>117</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6"/>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6"/>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6"/>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6"/>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6"/>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6"/>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6"/>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6"/>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6"/>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6"/>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6"/>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6"/>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6"/>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6"/>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6"/>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GTZ6uTtSQKRtJ/CItgCUOnRkFkDuVK4qtA9bFZ734bmC6Zpiv/DjQUj0isJVpfpntuSFHfMcanrKtPdV5f0Fwg==" saltValue="FtzLmHFNdfsGdKA1LJaT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43613</v>
      </c>
      <c r="D6" s="33">
        <f t="shared" si="3"/>
        <v>47</v>
      </c>
      <c r="E6" s="33">
        <f t="shared" si="3"/>
        <v>17</v>
      </c>
      <c r="F6" s="33">
        <f t="shared" si="3"/>
        <v>1</v>
      </c>
      <c r="G6" s="33">
        <f t="shared" si="3"/>
        <v>0</v>
      </c>
      <c r="H6" s="33" t="str">
        <f t="shared" si="3"/>
        <v>宮城県　亘理町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79.739999999999995</v>
      </c>
      <c r="Q6" s="34">
        <f t="shared" si="3"/>
        <v>97.39</v>
      </c>
      <c r="R6" s="34">
        <f t="shared" si="3"/>
        <v>3575</v>
      </c>
      <c r="S6" s="34">
        <f t="shared" si="3"/>
        <v>33577</v>
      </c>
      <c r="T6" s="34">
        <f t="shared" si="3"/>
        <v>73.599999999999994</v>
      </c>
      <c r="U6" s="34">
        <f t="shared" si="3"/>
        <v>456.21</v>
      </c>
      <c r="V6" s="34">
        <f t="shared" si="3"/>
        <v>26710</v>
      </c>
      <c r="W6" s="34">
        <f t="shared" si="3"/>
        <v>9.57</v>
      </c>
      <c r="X6" s="34">
        <f t="shared" si="3"/>
        <v>2791.01</v>
      </c>
      <c r="Y6" s="35">
        <f>IF(Y7="",NA(),Y7)</f>
        <v>76.89</v>
      </c>
      <c r="Z6" s="35">
        <f t="shared" ref="Z6:AH6" si="4">IF(Z7="",NA(),Z7)</f>
        <v>73.52</v>
      </c>
      <c r="AA6" s="35">
        <f t="shared" si="4"/>
        <v>76.11</v>
      </c>
      <c r="AB6" s="35">
        <f t="shared" si="4"/>
        <v>78.8</v>
      </c>
      <c r="AC6" s="35">
        <f t="shared" si="4"/>
        <v>82.02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2065.71</v>
      </c>
      <c r="BG6" s="35">
        <f t="shared" ref="BG6:BO6" si="7">IF(BG7="",NA(),BG7)</f>
        <v>1959.19</v>
      </c>
      <c r="BH6" s="35">
        <f t="shared" si="7"/>
        <v>1919.58</v>
      </c>
      <c r="BI6" s="35">
        <f t="shared" si="7"/>
        <v>1858.75</v>
      </c>
      <c r="BJ6" s="35">
        <f t="shared" si="7"/>
        <v>1999.99</v>
      </c>
      <c r="BK6" s="35">
        <f t="shared" si="7"/>
        <v>1118.56</v>
      </c>
      <c r="BL6" s="35">
        <f t="shared" si="7"/>
        <v>1111.31</v>
      </c>
      <c r="BM6" s="35">
        <f t="shared" si="7"/>
        <v>966.33</v>
      </c>
      <c r="BN6" s="35">
        <f t="shared" si="7"/>
        <v>958.81</v>
      </c>
      <c r="BO6" s="35">
        <f t="shared" si="7"/>
        <v>1001.3</v>
      </c>
      <c r="BP6" s="34" t="str">
        <f>IF(BP7="","",IF(BP7="-","【-】","【"&amp;SUBSTITUTE(TEXT(BP7,"#,##0.00"),"-","△")&amp;"】"))</f>
        <v>【682.51】</v>
      </c>
      <c r="BQ6" s="35">
        <f>IF(BQ7="",NA(),BQ7)</f>
        <v>99.03</v>
      </c>
      <c r="BR6" s="35">
        <f t="shared" ref="BR6:BZ6" si="8">IF(BR7="",NA(),BR7)</f>
        <v>91.02</v>
      </c>
      <c r="BS6" s="35">
        <f t="shared" si="8"/>
        <v>98.81</v>
      </c>
      <c r="BT6" s="35">
        <f t="shared" si="8"/>
        <v>106.28</v>
      </c>
      <c r="BU6" s="35">
        <f t="shared" si="8"/>
        <v>101.46</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193.77</v>
      </c>
      <c r="CC6" s="35">
        <f t="shared" ref="CC6:CK6" si="9">IF(CC7="",NA(),CC7)</f>
        <v>213.3</v>
      </c>
      <c r="CD6" s="35">
        <f t="shared" si="9"/>
        <v>196.64</v>
      </c>
      <c r="CE6" s="35">
        <f t="shared" si="9"/>
        <v>181.03</v>
      </c>
      <c r="CF6" s="35">
        <f t="shared" si="9"/>
        <v>172.39</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93.41</v>
      </c>
      <c r="CY6" s="35">
        <f t="shared" ref="CY6:DG6" si="11">IF(CY7="",NA(),CY7)</f>
        <v>93.01</v>
      </c>
      <c r="CZ6" s="35">
        <f t="shared" si="11"/>
        <v>91.47</v>
      </c>
      <c r="DA6" s="35">
        <f t="shared" si="11"/>
        <v>91.5</v>
      </c>
      <c r="DB6" s="35">
        <f t="shared" si="11"/>
        <v>91.85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0.03</v>
      </c>
      <c r="EG6" s="35">
        <f t="shared" si="14"/>
        <v>7.0000000000000007E-2</v>
      </c>
      <c r="EH6" s="35">
        <f t="shared" si="14"/>
        <v>0.04</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43613</v>
      </c>
      <c r="D7" s="37">
        <v>47</v>
      </c>
      <c r="E7" s="37">
        <v>17</v>
      </c>
      <c r="F7" s="37">
        <v>1</v>
      </c>
      <c r="G7" s="37">
        <v>0</v>
      </c>
      <c r="H7" s="37" t="s">
        <v>97</v>
      </c>
      <c r="I7" s="37" t="s">
        <v>98</v>
      </c>
      <c r="J7" s="37" t="s">
        <v>99</v>
      </c>
      <c r="K7" s="37" t="s">
        <v>100</v>
      </c>
      <c r="L7" s="37" t="s">
        <v>101</v>
      </c>
      <c r="M7" s="37" t="s">
        <v>102</v>
      </c>
      <c r="N7" s="38" t="s">
        <v>103</v>
      </c>
      <c r="O7" s="38" t="s">
        <v>104</v>
      </c>
      <c r="P7" s="38">
        <v>79.739999999999995</v>
      </c>
      <c r="Q7" s="38">
        <v>97.39</v>
      </c>
      <c r="R7" s="38">
        <v>3575</v>
      </c>
      <c r="S7" s="38">
        <v>33577</v>
      </c>
      <c r="T7" s="38">
        <v>73.599999999999994</v>
      </c>
      <c r="U7" s="38">
        <v>456.21</v>
      </c>
      <c r="V7" s="38">
        <v>26710</v>
      </c>
      <c r="W7" s="38">
        <v>9.57</v>
      </c>
      <c r="X7" s="38">
        <v>2791.01</v>
      </c>
      <c r="Y7" s="38">
        <v>76.89</v>
      </c>
      <c r="Z7" s="38">
        <v>73.52</v>
      </c>
      <c r="AA7" s="38">
        <v>76.11</v>
      </c>
      <c r="AB7" s="38">
        <v>78.8</v>
      </c>
      <c r="AC7" s="38">
        <v>82.02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2065.71</v>
      </c>
      <c r="BG7" s="38">
        <v>1959.19</v>
      </c>
      <c r="BH7" s="38">
        <v>1919.58</v>
      </c>
      <c r="BI7" s="38">
        <v>1858.75</v>
      </c>
      <c r="BJ7" s="38">
        <v>1999.99</v>
      </c>
      <c r="BK7" s="38">
        <v>1118.56</v>
      </c>
      <c r="BL7" s="38">
        <v>1111.31</v>
      </c>
      <c r="BM7" s="38">
        <v>966.33</v>
      </c>
      <c r="BN7" s="38">
        <v>958.81</v>
      </c>
      <c r="BO7" s="38">
        <v>1001.3</v>
      </c>
      <c r="BP7" s="38">
        <v>682.51</v>
      </c>
      <c r="BQ7" s="38">
        <v>99.03</v>
      </c>
      <c r="BR7" s="38">
        <v>91.02</v>
      </c>
      <c r="BS7" s="38">
        <v>98.81</v>
      </c>
      <c r="BT7" s="38">
        <v>106.28</v>
      </c>
      <c r="BU7" s="38">
        <v>101.46</v>
      </c>
      <c r="BV7" s="38">
        <v>72.33</v>
      </c>
      <c r="BW7" s="38">
        <v>75.540000000000006</v>
      </c>
      <c r="BX7" s="38">
        <v>81.739999999999995</v>
      </c>
      <c r="BY7" s="38">
        <v>82.88</v>
      </c>
      <c r="BZ7" s="38">
        <v>81.88</v>
      </c>
      <c r="CA7" s="38">
        <v>100.34</v>
      </c>
      <c r="CB7" s="38">
        <v>193.77</v>
      </c>
      <c r="CC7" s="38">
        <v>213.3</v>
      </c>
      <c r="CD7" s="38">
        <v>196.64</v>
      </c>
      <c r="CE7" s="38">
        <v>181.03</v>
      </c>
      <c r="CF7" s="38">
        <v>172.39</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93.41</v>
      </c>
      <c r="CY7" s="38">
        <v>93.01</v>
      </c>
      <c r="CZ7" s="38">
        <v>91.47</v>
      </c>
      <c r="DA7" s="38">
        <v>91.5</v>
      </c>
      <c r="DB7" s="38">
        <v>91.85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0.03</v>
      </c>
      <c r="EG7" s="38">
        <v>7.0000000000000007E-2</v>
      </c>
      <c r="EH7" s="38">
        <v>0.04</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2021-02-09T00:11:24Z</cp:lastPrinted>
  <dcterms:created xsi:type="dcterms:W3CDTF">2020-12-04T02:42:43Z</dcterms:created>
  <dcterms:modified xsi:type="dcterms:W3CDTF">2021-02-17T02:48:38Z</dcterms:modified>
  <cp:category/>
</cp:coreProperties>
</file>