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3 市町村等回答\32 涌谷町★☆\"/>
    </mc:Choice>
  </mc:AlternateContent>
  <workbookProtection workbookAlgorithmName="SHA-512" workbookHashValue="TUCkTyTaXk0c6RmX2PZL9V+Zbt9ko+0k5CLEio38aDXnZbsGu+NMP1D++cdzMm8FDhPaj8IRjIaqy+ctmL6G4Q==" workbookSaltValue="sT/4yKuP7/rXqkHY5x+YNw==" workbookSpinCount="100000" lockStructure="1"/>
  <bookViews>
    <workbookView xWindow="0" yWindow="0" windowWidth="28800" windowHeight="1201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Q6" i="5"/>
  <c r="P6" i="5"/>
  <c r="P10" i="4" s="1"/>
  <c r="O6" i="5"/>
  <c r="I10" i="4" s="1"/>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AL10" i="4"/>
  <c r="AD10" i="4"/>
  <c r="W10" i="4"/>
  <c r="B10" i="4"/>
  <c r="BB8" i="4"/>
  <c r="AT8" i="4"/>
  <c r="AL8" i="4"/>
  <c r="W8" i="4"/>
  <c r="P8" i="4"/>
  <c r="I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<sst xmlns="http://schemas.openxmlformats.org/spreadsheetml/2006/main" count="297" uniqueCount="116">
  <si>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</si>
  <si>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</si>
  <si>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</si>
  <si>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</si>
  <si>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</si>
  <si>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</si>
  <si>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</si>
  <si>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</si>
  <si>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</si>
  <si>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</si>
  <si>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</si>
  <si>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</si>
  <si>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</si>
  <si>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</si>
  <si>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</si>
  <si>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</si>
  <si>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</si>
  <si>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</si>
  <si>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</si>
  <si>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</si>
  <si>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</si>
  <si>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</si>
  <si>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</si>
  <si>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</si>
  <si>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</si>
  <si>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</si>
  <si>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</si>
  <si>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</si>
  <si>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</si>
  <si>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</si>
  <si>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</si>
  <si>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</si>
  <si>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</si>
  <si>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</si>
  <si>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</si>
  <si>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</si>
  <si>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</si>
  <si>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</si>
  <si>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</si>
  <si>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</si>
  <si>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</si>
  <si>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</si>
  <si>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</si>
  <si>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</si>
  <si>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</si>
  <si>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</si>
  <si>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</si>
  <si>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</si>
  <si>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</si>
  <si>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</si>
  <si>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</si>
  <si>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</si>
  <si>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</si>
  <si>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</si>
  <si>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</si>
  <si>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</si>
  <si>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</si>
  <si>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</si>
  <si>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</si>
  <si>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</si>
  <si>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</si>
  <si>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</si>
  <si>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</si>
  <si>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</si>
  <si>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</si>
  <si>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</si>
  <si>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</si>
  <si>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</si>
  <si>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</si>
  <si>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</si>
  <si>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</si>
  <si>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</si>
  <si>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</si>
  <si>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</si>
  <si>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</si>
  <si>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</si>
  <si>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</si>
  <si>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</si>
  <si>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</si>
  <si>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</si>
  <si>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</si>
  <si>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</si>
  <si>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</si>
  <si>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</si>
  <si>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</si>
  <si>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</si>
  <si>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</si>
  <si>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</si>
  <si>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</si>
  <si>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</si>
  <si>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</si>
  <si>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</si>
  <si>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</si>
  <si>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</si>
  <si>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</si>
  <si>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</si>
  <si>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涌谷町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</si>
  <si>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</si>
  <si>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</si>
  <si>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</si>
  <si>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</si>
  <si>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</si>
  <si>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</si>
  <si>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</si>
  <si>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</si>
  <si>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</si>
  <si>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</si>
  <si>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</si>
  <si>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</si>
  <si>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</si>
  <si>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</si>
  <si>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</si>
  <si>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</si>
  <si>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【有形固定資産減価償却率】・・・今後の動向を注視し、H30に策定した最適整備構想に基づく更新をR4から開始するべく準備を進めていく。</t>
    <rPh sb="1" eb="3">
      <t>ユウケイ</t>
    </rPh>
    <rPh sb="3" eb="7">
      <t>コテイシサン</t>
    </rPh>
    <rPh sb="7" eb="9">
      <t>ゲンカ</t>
    </rPh>
    <rPh sb="9" eb="12">
      <t>ショウキャクリツ</t>
    </rPh>
    <rPh sb="16" eb="18">
      <t>コンゴ</t>
    </rPh>
    <rPh sb="19" eb="21">
      <t>ドウコウ</t>
    </rPh>
    <rPh sb="22" eb="24">
      <t>チュウシ</t>
    </rPh>
    <rPh sb="30" eb="32">
      <t>サクテイ</t>
    </rPh>
    <rPh sb="34" eb="36">
      <t>サイテキ</t>
    </rPh>
    <rPh sb="36" eb="38">
      <t>セイビ</t>
    </rPh>
    <rPh sb="38" eb="40">
      <t>コウソウ</t>
    </rPh>
    <rPh sb="41" eb="42">
      <t>モト</t>
    </rPh>
    <rPh sb="44" eb="46">
      <t>コウシン</t>
    </rPh>
    <rPh sb="51" eb="53">
      <t>カイシ</t>
    </rPh>
    <rPh sb="57" eb="59">
      <t>ジュンビ</t>
    </rPh>
    <rPh sb="60" eb="61">
      <t>スス</t>
    </rPh>
    <phoneticPr fontId="4"/>
  </si>
  <si>
    <t xml:space="preserve">　全体としてみれば、指標はわずかに改善傾向にあると考える。但し、年々、経営環境は厳しくなっていくことから、様々な社会的要因に対応して行くべく経営努力を続けていく。
　長期的には、他の自治体との広域化・共同化は避けられず、各方面と意見交換を続けていく。
</t>
    <rPh sb="1" eb="3">
      <t>ゼンタイ</t>
    </rPh>
    <rPh sb="10" eb="12">
      <t>シヒョウ</t>
    </rPh>
    <rPh sb="17" eb="19">
      <t>カイゼン</t>
    </rPh>
    <rPh sb="19" eb="21">
      <t>ケイコウ</t>
    </rPh>
    <rPh sb="25" eb="26">
      <t>カンガ</t>
    </rPh>
    <rPh sb="29" eb="30">
      <t>タダ</t>
    </rPh>
    <rPh sb="32" eb="34">
      <t>ネンネン</t>
    </rPh>
    <rPh sb="35" eb="37">
      <t>ケイエイ</t>
    </rPh>
    <rPh sb="37" eb="39">
      <t>カンキョウ</t>
    </rPh>
    <rPh sb="40" eb="41">
      <t>キビ</t>
    </rPh>
    <rPh sb="53" eb="55">
      <t>サマザマ</t>
    </rPh>
    <rPh sb="56" eb="59">
      <t>シャカイテキ</t>
    </rPh>
    <rPh sb="59" eb="61">
      <t>ヨウイン</t>
    </rPh>
    <rPh sb="62" eb="64">
      <t>タイオウ</t>
    </rPh>
    <rPh sb="66" eb="67">
      <t>イ</t>
    </rPh>
    <rPh sb="70" eb="72">
      <t>ケイエイ</t>
    </rPh>
    <rPh sb="72" eb="74">
      <t>ドリョク</t>
    </rPh>
    <rPh sb="75" eb="76">
      <t>ツヅ</t>
    </rPh>
    <rPh sb="83" eb="86">
      <t>チョウキテキ</t>
    </rPh>
    <rPh sb="89" eb="90">
      <t>タ</t>
    </rPh>
    <rPh sb="91" eb="94">
      <t>ジチタイ</t>
    </rPh>
    <rPh sb="96" eb="99">
      <t>コウイキカ</t>
    </rPh>
    <rPh sb="100" eb="103">
      <t>キョウドウカ</t>
    </rPh>
    <rPh sb="104" eb="105">
      <t>サ</t>
    </rPh>
    <rPh sb="110" eb="113">
      <t>カクホウメン</t>
    </rPh>
    <rPh sb="114" eb="116">
      <t>イケン</t>
    </rPh>
    <rPh sb="116" eb="118">
      <t>コウカン</t>
    </rPh>
    <rPh sb="119" eb="120">
      <t>ツヅ</t>
    </rPh>
    <phoneticPr fontId="4"/>
  </si>
  <si>
    <t xml:space="preserve">【経常収支比率】・・・指標が100％を下回り、単年度収支は赤字であるが、一般会計繰入金の一部を未収金としたことによる短期的なものと思慮される。農集排は特に使用料収入の割合が低く、一般会計繰入金に頼る収入構造になっており、収入確保のため接続率の向上が不可欠と考えられる。又、計画的に機器類を更新し、突発的な修繕費用の抑制や省エネ化など、費用の縮減にも努めていく。
【経常収支比率】・・・一般会計からの繰入れにより収支バランスを確保しているが、繰入金の一部が未収金となったため、100％未満となった。実質的には、経営上の問題はない。
【流動比率】・・・類似団体よりは高位であり、指標の改善が見られているが、今後とも流動資産の確保に努めていく。
【企業債残高対事業規模比率】・・・昨年度に比して増加した要因は、一般会計負担額が減少したことによるものである。企業債残高は減少傾向であるため、改善傾向となるよう経営努力をしていく。
【経費回収率】・・・使用料収入が減少傾向である中で、効率的な経営を意識しつつ経費削減に努めてきたが、前年比横ばいとなった。使用料収入の確保には接続率の向上を図り、引き続き類似団体並みの60%程度の指標値を目指し努力していく。
【汚水処理原価】・・・有収水量が減少しており、経費回収率と同様、効率的な事業運営のを心がけ、わずかに改善傾向ではあるが、重ねてコスト縮減を図っていき、目標値として経営戦略に示すとおり概ね10年で20%低減させることを目指す。このことにより類似団体と同等の指標値となる。
【施設利用率】・・・将来の改修にあたっては、ダウンサイジングを検討していきながら、当面は施設の余裕分を、災害時や施設更新時のﾊﾞｯｸｱｯﾌﾟ機能として維持していく。
【水洗化率】・・・供用開始から15年超経過し、当初計画時に比して、著しく人口減少・少子高齢化も進み、使用料収入の減少が現実味を帯びていることから、引き続き普及促進を続けていく。又、将来的には処理区域を縮小する見直しの検討もあり得る。
</t>
    <rPh sb="11" eb="13">
      <t>シヒョウ</t>
    </rPh>
    <rPh sb="19" eb="21">
      <t>シタマワ</t>
    </rPh>
    <rPh sb="29" eb="30">
      <t>アカ</t>
    </rPh>
    <rPh sb="42" eb="43">
      <t>キン</t>
    </rPh>
    <rPh sb="44" eb="46">
      <t>イチブ</t>
    </rPh>
    <rPh sb="47" eb="50">
      <t>ミシュウキン</t>
    </rPh>
    <rPh sb="58" eb="61">
      <t>タンキテキ</t>
    </rPh>
    <rPh sb="65" eb="67">
      <t>シリョ</t>
    </rPh>
    <rPh sb="71" eb="72">
      <t>ノウ</t>
    </rPh>
    <rPh sb="72" eb="74">
      <t>シュウハイ</t>
    </rPh>
    <rPh sb="75" eb="76">
      <t>トク</t>
    </rPh>
    <rPh sb="77" eb="80">
      <t>シヨウリョウ</t>
    </rPh>
    <rPh sb="80" eb="82">
      <t>シュウニュウ</t>
    </rPh>
    <rPh sb="83" eb="85">
      <t>ワリアイ</t>
    </rPh>
    <rPh sb="86" eb="87">
      <t>ヒク</t>
    </rPh>
    <rPh sb="89" eb="91">
      <t>イッパン</t>
    </rPh>
    <rPh sb="91" eb="93">
      <t>カイケイ</t>
    </rPh>
    <rPh sb="93" eb="96">
      <t>クリイレキン</t>
    </rPh>
    <rPh sb="97" eb="98">
      <t>タヨ</t>
    </rPh>
    <rPh sb="99" eb="101">
      <t>シュウニュウ</t>
    </rPh>
    <rPh sb="101" eb="103">
      <t>コウゾウ</t>
    </rPh>
    <rPh sb="110" eb="112">
      <t>シュウニュウ</t>
    </rPh>
    <rPh sb="112" eb="114">
      <t>カクホ</t>
    </rPh>
    <rPh sb="157" eb="159">
      <t>ヨクセイ</t>
    </rPh>
    <rPh sb="160" eb="161">
      <t>ショウ</t>
    </rPh>
    <rPh sb="163" eb="164">
      <t>カ</t>
    </rPh>
    <rPh sb="182" eb="184">
      <t>ケイジョウ</t>
    </rPh>
    <rPh sb="184" eb="186">
      <t>シュウシ</t>
    </rPh>
    <rPh sb="186" eb="188">
      <t>ヒリツ</t>
    </rPh>
    <rPh sb="205" eb="207">
      <t>シュウシ</t>
    </rPh>
    <rPh sb="212" eb="214">
      <t>カクホ</t>
    </rPh>
    <rPh sb="220" eb="223">
      <t>クリイレキン</t>
    </rPh>
    <rPh sb="224" eb="226">
      <t>イチブ</t>
    </rPh>
    <rPh sb="227" eb="230">
      <t>ミシュウキン</t>
    </rPh>
    <rPh sb="241" eb="243">
      <t>ミマン</t>
    </rPh>
    <rPh sb="248" eb="251">
      <t>ジッシツテキ</t>
    </rPh>
    <rPh sb="254" eb="257">
      <t>ケイエイジョウ</t>
    </rPh>
    <rPh sb="258" eb="260">
      <t>モンダイ</t>
    </rPh>
    <rPh sb="266" eb="268">
      <t>リュウドウ</t>
    </rPh>
    <rPh sb="268" eb="270">
      <t>ヒリツ</t>
    </rPh>
    <rPh sb="274" eb="276">
      <t>ルイジ</t>
    </rPh>
    <rPh sb="276" eb="278">
      <t>ダンタイ</t>
    </rPh>
    <rPh sb="281" eb="283">
      <t>コウイ</t>
    </rPh>
    <rPh sb="287" eb="289">
      <t>シヒョウ</t>
    </rPh>
    <rPh sb="290" eb="292">
      <t>カイゼン</t>
    </rPh>
    <rPh sb="293" eb="294">
      <t>ミ</t>
    </rPh>
    <rPh sb="301" eb="303">
      <t>コンゴ</t>
    </rPh>
    <rPh sb="305" eb="307">
      <t>リュウドウ</t>
    </rPh>
    <rPh sb="307" eb="309">
      <t>シサン</t>
    </rPh>
    <rPh sb="310" eb="312">
      <t>カクホ</t>
    </rPh>
    <rPh sb="313" eb="314">
      <t>ツト</t>
    </rPh>
    <rPh sb="321" eb="324">
      <t>キギョウサイ</t>
    </rPh>
    <rPh sb="324" eb="326">
      <t>ザンダカ</t>
    </rPh>
    <rPh sb="326" eb="327">
      <t>タイ</t>
    </rPh>
    <rPh sb="327" eb="329">
      <t>ジギョウ</t>
    </rPh>
    <rPh sb="329" eb="331">
      <t>キボ</t>
    </rPh>
    <rPh sb="331" eb="333">
      <t>ヒリツ</t>
    </rPh>
    <rPh sb="337" eb="340">
      <t>サクネンド</t>
    </rPh>
    <rPh sb="341" eb="342">
      <t>ヒ</t>
    </rPh>
    <rPh sb="344" eb="346">
      <t>ゾウカ</t>
    </rPh>
    <rPh sb="348" eb="350">
      <t>ヨウイン</t>
    </rPh>
    <rPh sb="352" eb="354">
      <t>イッパン</t>
    </rPh>
    <rPh sb="354" eb="356">
      <t>カイケイ</t>
    </rPh>
    <rPh sb="356" eb="359">
      <t>フタンガク</t>
    </rPh>
    <rPh sb="360" eb="362">
      <t>ゲンショウ</t>
    </rPh>
    <rPh sb="375" eb="378">
      <t>キギョウサイ</t>
    </rPh>
    <rPh sb="378" eb="380">
      <t>ザンダカ</t>
    </rPh>
    <rPh sb="381" eb="383">
      <t>ゲンショウ</t>
    </rPh>
    <rPh sb="383" eb="385">
      <t>ケイコウ</t>
    </rPh>
    <rPh sb="391" eb="393">
      <t>カイゼン</t>
    </rPh>
    <rPh sb="393" eb="395">
      <t>ケイコウ</t>
    </rPh>
    <rPh sb="400" eb="402">
      <t>ケイエイ</t>
    </rPh>
    <rPh sb="402" eb="404">
      <t>ドリョク</t>
    </rPh>
    <rPh sb="412" eb="414">
      <t>ケイヒ</t>
    </rPh>
    <rPh sb="414" eb="417">
      <t>カイシュウリツ</t>
    </rPh>
    <rPh sb="421" eb="424">
      <t>シヨウリョウ</t>
    </rPh>
    <rPh sb="424" eb="426">
      <t>シュウニュウ</t>
    </rPh>
    <rPh sb="427" eb="429">
      <t>ゲンショウ</t>
    </rPh>
    <rPh sb="429" eb="431">
      <t>ケイコウ</t>
    </rPh>
    <rPh sb="434" eb="435">
      <t>ナカ</t>
    </rPh>
    <rPh sb="437" eb="440">
      <t>コウリツテキ</t>
    </rPh>
    <rPh sb="441" eb="443">
      <t>ケイエイ</t>
    </rPh>
    <rPh sb="444" eb="446">
      <t>イシキ</t>
    </rPh>
    <rPh sb="449" eb="453">
      <t>ケイヒサクゲン</t>
    </rPh>
    <rPh sb="454" eb="455">
      <t>ツト</t>
    </rPh>
    <rPh sb="461" eb="464">
      <t>ゼンネンヒ</t>
    </rPh>
    <rPh sb="464" eb="465">
      <t>ヨコ</t>
    </rPh>
    <rPh sb="472" eb="475">
      <t>シヨウリョウ</t>
    </rPh>
    <rPh sb="475" eb="477">
      <t>シュウニュウ</t>
    </rPh>
    <rPh sb="478" eb="480">
      <t>カクホ</t>
    </rPh>
    <rPh sb="482" eb="484">
      <t>セツゾク</t>
    </rPh>
    <rPh sb="484" eb="485">
      <t>リツ</t>
    </rPh>
    <rPh sb="486" eb="488">
      <t>コウジョウ</t>
    </rPh>
    <rPh sb="489" eb="490">
      <t>ハカ</t>
    </rPh>
    <rPh sb="492" eb="493">
      <t>ヒ</t>
    </rPh>
    <rPh sb="494" eb="495">
      <t>ツヅ</t>
    </rPh>
    <rPh sb="496" eb="498">
      <t>ルイジ</t>
    </rPh>
    <rPh sb="498" eb="500">
      <t>ダンタイ</t>
    </rPh>
    <rPh sb="500" eb="501">
      <t>ナ</t>
    </rPh>
    <rPh sb="506" eb="508">
      <t>テイド</t>
    </rPh>
    <rPh sb="509" eb="511">
      <t>シヒョウ</t>
    </rPh>
    <rPh sb="511" eb="512">
      <t>チ</t>
    </rPh>
    <rPh sb="513" eb="515">
      <t>メザ</t>
    </rPh>
    <rPh sb="516" eb="518">
      <t>ドリョク</t>
    </rPh>
    <rPh sb="525" eb="527">
      <t>オスイ</t>
    </rPh>
    <rPh sb="527" eb="529">
      <t>ショリ</t>
    </rPh>
    <rPh sb="529" eb="531">
      <t>ゲンカ</t>
    </rPh>
    <rPh sb="535" eb="537">
      <t>ユウシュウ</t>
    </rPh>
    <rPh sb="537" eb="539">
      <t>スイリョウ</t>
    </rPh>
    <rPh sb="540" eb="542">
      <t>ゲンショウ</t>
    </rPh>
    <rPh sb="547" eb="549">
      <t>ケイヒ</t>
    </rPh>
    <rPh sb="549" eb="552">
      <t>カイシュウリツ</t>
    </rPh>
    <rPh sb="553" eb="555">
      <t>ドウヨウ</t>
    </rPh>
    <rPh sb="556" eb="559">
      <t>コウリツテキ</t>
    </rPh>
    <rPh sb="560" eb="562">
      <t>ジギョウ</t>
    </rPh>
    <rPh sb="562" eb="564">
      <t>ウンエイ</t>
    </rPh>
    <rPh sb="574" eb="576">
      <t>カイゼン</t>
    </rPh>
    <rPh sb="584" eb="585">
      <t>カサ</t>
    </rPh>
    <rPh sb="590" eb="592">
      <t>シュクゲン</t>
    </rPh>
    <rPh sb="593" eb="594">
      <t>ハカ</t>
    </rPh>
    <rPh sb="599" eb="602">
      <t>モクヒョウチ</t>
    </rPh>
    <rPh sb="605" eb="607">
      <t>ケイエイ</t>
    </rPh>
    <rPh sb="607" eb="609">
      <t>センリャク</t>
    </rPh>
    <rPh sb="610" eb="611">
      <t>シメ</t>
    </rPh>
    <rPh sb="615" eb="616">
      <t>オオム</t>
    </rPh>
    <rPh sb="619" eb="620">
      <t>ネン</t>
    </rPh>
    <rPh sb="624" eb="626">
      <t>テイゲン</t>
    </rPh>
    <rPh sb="632" eb="634">
      <t>メザ</t>
    </rPh>
    <rPh sb="651" eb="653">
      <t>シヒョウ</t>
    </rPh>
    <rPh sb="653" eb="654">
      <t>チ</t>
    </rPh>
    <rPh sb="660" eb="662">
      <t>シセツ</t>
    </rPh>
    <rPh sb="662" eb="665">
      <t>リヨウリツ</t>
    </rPh>
    <rPh sb="669" eb="671">
      <t>ショウライ</t>
    </rPh>
    <rPh sb="672" eb="674">
      <t>カイシュウ</t>
    </rPh>
    <rPh sb="690" eb="692">
      <t>ケントウ</t>
    </rPh>
    <rPh sb="700" eb="702">
      <t>トウメン</t>
    </rPh>
    <rPh sb="703" eb="705">
      <t>シセツ</t>
    </rPh>
    <rPh sb="706" eb="709">
      <t>ヨユウブン</t>
    </rPh>
    <rPh sb="711" eb="714">
      <t>サイガイジ</t>
    </rPh>
    <rPh sb="715" eb="717">
      <t>シセツ</t>
    </rPh>
    <rPh sb="717" eb="720">
      <t>コウシンジ</t>
    </rPh>
    <rPh sb="729" eb="731">
      <t>キノウ</t>
    </rPh>
    <rPh sb="734" eb="736">
      <t>イジ</t>
    </rPh>
    <rPh sb="743" eb="746">
      <t>スイセンカ</t>
    </rPh>
    <rPh sb="746" eb="747">
      <t>リツ</t>
    </rPh>
    <rPh sb="751" eb="753">
      <t>キョウヨウ</t>
    </rPh>
    <rPh sb="753" eb="755">
      <t>カイシ</t>
    </rPh>
    <rPh sb="759" eb="760">
      <t>ネン</t>
    </rPh>
    <rPh sb="760" eb="761">
      <t>チョウ</t>
    </rPh>
    <rPh sb="761" eb="763">
      <t>ケイカ</t>
    </rPh>
    <rPh sb="765" eb="767">
      <t>トウショ</t>
    </rPh>
    <rPh sb="767" eb="770">
      <t>ケイカクジ</t>
    </rPh>
    <rPh sb="771" eb="772">
      <t>ヒ</t>
    </rPh>
    <rPh sb="775" eb="776">
      <t>イチジル</t>
    </rPh>
    <rPh sb="778" eb="780">
      <t>ジンコウ</t>
    </rPh>
    <rPh sb="780" eb="782">
      <t>ゲンショウ</t>
    </rPh>
    <rPh sb="783" eb="785">
      <t>ショウシ</t>
    </rPh>
    <rPh sb="785" eb="788">
      <t>コウレイカ</t>
    </rPh>
    <rPh sb="789" eb="790">
      <t>スス</t>
    </rPh>
    <rPh sb="792" eb="795">
      <t>シヨウリョウ</t>
    </rPh>
    <rPh sb="795" eb="797">
      <t>シュウニュウ</t>
    </rPh>
    <rPh sb="798" eb="800">
      <t>ゲンショウ</t>
    </rPh>
    <rPh sb="801" eb="804">
      <t>ゲンジツミ</t>
    </rPh>
    <rPh sb="805" eb="806">
      <t>オ</t>
    </rPh>
    <rPh sb="815" eb="816">
      <t>ヒ</t>
    </rPh>
    <rPh sb="817" eb="818">
      <t>ツヅ</t>
    </rPh>
    <rPh sb="819" eb="821">
      <t>フキュウ</t>
    </rPh>
    <rPh sb="830" eb="831">
      <t>マタ</t>
    </rPh>
    <rPh sb="837" eb="839">
      <t>ショリ</t>
    </rPh>
    <rPh sb="842" eb="844">
      <t>シュクショウ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</si>
</sst>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6BF-4B0E-A929-35D6430432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0.02</c:v>
                </c:pt>
              </c:numCache>
            </c:numRef>
          </c:val>
          <c:smooth val="0"/>
          <c:extLst>
            <c:ext xmlns:c16="http://schemas.microsoft.com/office/drawing/2014/chart" uri="{C3380CC4-5D6E-409C-BE32-E72D297353CC}">
              <c16:uniqueId val="{00000001-B6BF-4B0E-A929-35D6430432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29.66</c:v>
                </c:pt>
                <c:pt idx="4">
                  <c:v>30.01</c:v>
                </c:pt>
              </c:numCache>
            </c:numRef>
          </c:val>
          <c:extLst>
            <c:ext xmlns:c16="http://schemas.microsoft.com/office/drawing/2014/chart" uri="{C3380CC4-5D6E-409C-BE32-E72D297353CC}">
              <c16:uniqueId val="{00000000-6758-43EB-AA4F-2E4855F0B0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50.68</c:v>
                </c:pt>
                <c:pt idx="4">
                  <c:v>50.14</c:v>
                </c:pt>
              </c:numCache>
            </c:numRef>
          </c:val>
          <c:smooth val="0"/>
          <c:extLst>
            <c:ext xmlns:c16="http://schemas.microsoft.com/office/drawing/2014/chart" uri="{C3380CC4-5D6E-409C-BE32-E72D297353CC}">
              <c16:uniqueId val="{00000001-6758-43EB-AA4F-2E4855F0B0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55.36</c:v>
                </c:pt>
                <c:pt idx="4">
                  <c:v>58.47</c:v>
                </c:pt>
              </c:numCache>
            </c:numRef>
          </c:val>
          <c:extLst>
            <c:ext xmlns:c16="http://schemas.microsoft.com/office/drawing/2014/chart" uri="{C3380CC4-5D6E-409C-BE32-E72D297353CC}">
              <c16:uniqueId val="{00000000-1860-4491-98B0-E6ED6D168C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84.86</c:v>
                </c:pt>
                <c:pt idx="4">
                  <c:v>84.98</c:v>
                </c:pt>
              </c:numCache>
            </c:numRef>
          </c:val>
          <c:smooth val="0"/>
          <c:extLst>
            <c:ext xmlns:c16="http://schemas.microsoft.com/office/drawing/2014/chart" uri="{C3380CC4-5D6E-409C-BE32-E72D297353CC}">
              <c16:uniqueId val="{00000001-1860-4491-98B0-E6ED6D168C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121.08</c:v>
                </c:pt>
                <c:pt idx="4">
                  <c:v>99.98</c:v>
                </c:pt>
              </c:numCache>
            </c:numRef>
          </c:val>
          <c:extLst>
            <c:ext xmlns:c16="http://schemas.microsoft.com/office/drawing/2014/chart" uri="{C3380CC4-5D6E-409C-BE32-E72D297353CC}">
              <c16:uniqueId val="{00000000-9181-45EF-A4AB-C3DCC59A1E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101.77</c:v>
                </c:pt>
                <c:pt idx="4">
                  <c:v>103.6</c:v>
                </c:pt>
              </c:numCache>
            </c:numRef>
          </c:val>
          <c:smooth val="0"/>
          <c:extLst>
            <c:ext xmlns:c16="http://schemas.microsoft.com/office/drawing/2014/chart" uri="{C3380CC4-5D6E-409C-BE32-E72D297353CC}">
              <c16:uniqueId val="{00000001-9181-45EF-A4AB-C3DCC59A1E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3.09</c:v>
                </c:pt>
                <c:pt idx="4">
                  <c:v>6.18</c:v>
                </c:pt>
              </c:numCache>
            </c:numRef>
          </c:val>
          <c:extLst>
            <c:ext xmlns:c16="http://schemas.microsoft.com/office/drawing/2014/chart" uri="{C3380CC4-5D6E-409C-BE32-E72D297353CC}">
              <c16:uniqueId val="{00000000-B0D5-4641-B217-09C6CF5065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24.13</c:v>
                </c:pt>
                <c:pt idx="4">
                  <c:v>23.06</c:v>
                </c:pt>
              </c:numCache>
            </c:numRef>
          </c:val>
          <c:smooth val="0"/>
          <c:extLst>
            <c:ext xmlns:c16="http://schemas.microsoft.com/office/drawing/2014/chart" uri="{C3380CC4-5D6E-409C-BE32-E72D297353CC}">
              <c16:uniqueId val="{00000001-B0D5-4641-B217-09C6CF5065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3CB-4FBE-A8BA-3C5601CFCE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83CB-4FBE-A8BA-3C5601CFCE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0F7-45AD-BB19-7F50F95E08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227.4</c:v>
                </c:pt>
                <c:pt idx="4">
                  <c:v>193.99</c:v>
                </c:pt>
              </c:numCache>
            </c:numRef>
          </c:val>
          <c:smooth val="0"/>
          <c:extLst>
            <c:ext xmlns:c16="http://schemas.microsoft.com/office/drawing/2014/chart" uri="{C3380CC4-5D6E-409C-BE32-E72D297353CC}">
              <c16:uniqueId val="{00000001-C0F7-45AD-BB19-7F50F95E08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35.909999999999997</c:v>
                </c:pt>
                <c:pt idx="4">
                  <c:v>41.56</c:v>
                </c:pt>
              </c:numCache>
            </c:numRef>
          </c:val>
          <c:extLst>
            <c:ext xmlns:c16="http://schemas.microsoft.com/office/drawing/2014/chart" uri="{C3380CC4-5D6E-409C-BE32-E72D297353CC}">
              <c16:uniqueId val="{00000000-B6D1-4B6D-8E23-17FC3921A9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29.54</c:v>
                </c:pt>
                <c:pt idx="4">
                  <c:v>26.99</c:v>
                </c:pt>
              </c:numCache>
            </c:numRef>
          </c:val>
          <c:smooth val="0"/>
          <c:extLst>
            <c:ext xmlns:c16="http://schemas.microsoft.com/office/drawing/2014/chart" uri="{C3380CC4-5D6E-409C-BE32-E72D297353CC}">
              <c16:uniqueId val="{00000001-B6D1-4B6D-8E23-17FC3921A9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689.5</c:v>
                </c:pt>
                <c:pt idx="4">
                  <c:v>1019.2</c:v>
                </c:pt>
              </c:numCache>
            </c:numRef>
          </c:val>
          <c:extLst>
            <c:ext xmlns:c16="http://schemas.microsoft.com/office/drawing/2014/chart" uri="{C3380CC4-5D6E-409C-BE32-E72D297353CC}">
              <c16:uniqueId val="{00000000-FDF9-44C6-AA60-247E72EA06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789.46</c:v>
                </c:pt>
                <c:pt idx="4">
                  <c:v>826.83</c:v>
                </c:pt>
              </c:numCache>
            </c:numRef>
          </c:val>
          <c:smooth val="0"/>
          <c:extLst>
            <c:ext xmlns:c16="http://schemas.microsoft.com/office/drawing/2014/chart" uri="{C3380CC4-5D6E-409C-BE32-E72D297353CC}">
              <c16:uniqueId val="{00000001-FDF9-44C6-AA60-247E72EA06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47.7</c:v>
                </c:pt>
                <c:pt idx="4">
                  <c:v>48.41</c:v>
                </c:pt>
              </c:numCache>
            </c:numRef>
          </c:val>
          <c:extLst>
            <c:ext xmlns:c16="http://schemas.microsoft.com/office/drawing/2014/chart" uri="{C3380CC4-5D6E-409C-BE32-E72D297353CC}">
              <c16:uniqueId val="{00000000-5FCD-4872-B025-96F974C295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57.77</c:v>
                </c:pt>
                <c:pt idx="4">
                  <c:v>57.31</c:v>
                </c:pt>
              </c:numCache>
            </c:numRef>
          </c:val>
          <c:smooth val="0"/>
          <c:extLst>
            <c:ext xmlns:c16="http://schemas.microsoft.com/office/drawing/2014/chart" uri="{C3380CC4-5D6E-409C-BE32-E72D297353CC}">
              <c16:uniqueId val="{00000001-5FCD-4872-B025-96F974C295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321.52999999999997</c:v>
                </c:pt>
                <c:pt idx="4">
                  <c:v>314.37</c:v>
                </c:pt>
              </c:numCache>
            </c:numRef>
          </c:val>
          <c:extLst>
            <c:ext xmlns:c16="http://schemas.microsoft.com/office/drawing/2014/chart" uri="{C3380CC4-5D6E-409C-BE32-E72D297353CC}">
              <c16:uniqueId val="{00000000-A15E-4BA4-9797-72A1CFD93B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274.35000000000002</c:v>
                </c:pt>
                <c:pt idx="4">
                  <c:v>273.52</c:v>
                </c:pt>
              </c:numCache>
            </c:numRef>
          </c:val>
          <c:smooth val="0"/>
          <c:extLst>
            <c:ext xmlns:c16="http://schemas.microsoft.com/office/drawing/2014/chart" uri="{C3380CC4-5D6E-409C-BE32-E72D297353CC}">
              <c16:uniqueId val="{00000001-A15E-4BA4-9797-72A1CFD93B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涌谷町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15910</v>
      </c>
      <c r="AM8" s="69"/>
      <c r="AN8" s="69"/>
      <c r="AO8" s="69"/>
      <c r="AP8" s="69"/>
      <c r="AQ8" s="69"/>
      <c r="AR8" s="69"/>
      <c r="AS8" s="69"/>
      <c r="AT8" s="68">
        <f>データ!T6</f>
        <v>82.16</v>
      </c>
      <c r="AU8" s="68"/>
      <c r="AV8" s="68"/>
      <c r="AW8" s="68"/>
      <c r="AX8" s="68"/>
      <c r="AY8" s="68"/>
      <c r="AZ8" s="68"/>
      <c r="BA8" s="68"/>
      <c r="BB8" s="68">
        <f>データ!U6</f>
        <v>193.65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67.2</v>
      </c>
      <c r="J10" s="68"/>
      <c r="K10" s="68"/>
      <c r="L10" s="68"/>
      <c r="M10" s="68"/>
      <c r="N10" s="68"/>
      <c r="O10" s="68"/>
      <c r="P10" s="68">
        <f>データ!P6</f>
        <v>14.49</v>
      </c>
      <c r="Q10" s="68"/>
      <c r="R10" s="68"/>
      <c r="S10" s="68"/>
      <c r="T10" s="68"/>
      <c r="U10" s="68"/>
      <c r="V10" s="68"/>
      <c r="W10" s="68">
        <f>データ!Q6</f>
        <v>100.35</v>
      </c>
      <c r="X10" s="68"/>
      <c r="Y10" s="68"/>
      <c r="Z10" s="68"/>
      <c r="AA10" s="68"/>
      <c r="AB10" s="68"/>
      <c r="AC10" s="68"/>
      <c r="AD10" s="69">
        <f>データ!R6</f>
        <v>2910</v>
      </c>
      <c r="AE10" s="69"/>
      <c r="AF10" s="69"/>
      <c r="AG10" s="69"/>
      <c r="AH10" s="69"/>
      <c r="AI10" s="69"/>
      <c r="AJ10" s="69"/>
      <c r="AK10" s="2"/>
      <c r="AL10" s="69">
        <f>データ!V6</f>
        <v>2290</v>
      </c>
      <c r="AM10" s="69"/>
      <c r="AN10" s="69"/>
      <c r="AO10" s="69"/>
      <c r="AP10" s="69"/>
      <c r="AQ10" s="69"/>
      <c r="AR10" s="69"/>
      <c r="AS10" s="69"/>
      <c r="AT10" s="68">
        <f>データ!W6</f>
        <v>3.63</v>
      </c>
      <c r="AU10" s="68"/>
      <c r="AV10" s="68"/>
      <c r="AW10" s="68"/>
      <c r="AX10" s="68"/>
      <c r="AY10" s="68"/>
      <c r="AZ10" s="68"/>
      <c r="BA10" s="68"/>
      <c r="BB10" s="68">
        <f>データ!X6</f>
        <v>630.85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71nY2hJBf2MmNEIouyNwy0v0saLIg2KPOIu4lmvdQBHhRiNQxVMfy8t/zLF/vHTRerf/OlWa+MTSNEPMOXzGFg==" saltValue="gdPgbE5G7rzOGJ9vK49Ge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45012</v>
      </c>
      <c r="D6" s="33">
        <f t="shared" si="3"/>
        <v>46</v>
      </c>
      <c r="E6" s="33">
        <f t="shared" si="3"/>
        <v>17</v>
      </c>
      <c r="F6" s="33">
        <f t="shared" si="3"/>
        <v>5</v>
      </c>
      <c r="G6" s="33">
        <f t="shared" si="3"/>
        <v>0</v>
      </c>
      <c r="H6" s="33" t="str">
        <f t="shared" si="3"/>
        <v>宮城県　涌谷町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67.2</v>
      </c>
      <c r="P6" s="34">
        <f t="shared" si="3"/>
        <v>14.49</v>
      </c>
      <c r="Q6" s="34">
        <f t="shared" si="3"/>
        <v>100.35</v>
      </c>
      <c r="R6" s="34">
        <f t="shared" si="3"/>
        <v>2910</v>
      </c>
      <c r="S6" s="34">
        <f t="shared" si="3"/>
        <v>15910</v>
      </c>
      <c r="T6" s="34">
        <f t="shared" si="3"/>
        <v>82.16</v>
      </c>
      <c r="U6" s="34">
        <f t="shared" si="3"/>
        <v>193.65</v>
      </c>
      <c r="V6" s="34">
        <f t="shared" si="3"/>
        <v>2290</v>
      </c>
      <c r="W6" s="34">
        <f t="shared" si="3"/>
        <v>3.63</v>
      </c>
      <c r="X6" s="34">
        <f t="shared" si="3"/>
        <v>630.85</v>
      </c>
      <c r="Y6" s="35" t="str">
        <f>IF(Y7="",NA(),Y7)</f>
        <v>-</v>
      </c>
      <c r="Z6" s="35" t="str">
        <f t="shared" ref="Z6:AH6" si="4">IF(Z7="",NA(),Z7)</f>
        <v>-</v>
      </c>
      <c r="AA6" s="35" t="str">
        <f t="shared" si="4"/>
        <v>-</v>
      </c>
      <c r="AB6" s="35">
        <f t="shared" si="4"/>
        <v>121.08</v>
      </c>
      <c r="AC6" s="35">
        <f t="shared" si="4"/>
        <v>99.98</v>
      </c>
      <c r="AD6" s="35" t="str">
        <f t="shared" si="4"/>
        <v>-</v>
      </c>
      <c r="AE6" s="35" t="str">
        <f t="shared" si="4"/>
        <v>-</v>
      </c>
      <c r="AF6" s="35" t="str">
        <f t="shared" si="4"/>
        <v>-</v>
      </c>
      <c r="AG6" s="35">
        <f t="shared" si="4"/>
        <v>101.77</v>
      </c>
      <c r="AH6" s="35">
        <f t="shared" si="4"/>
        <v>103.6</v>
      </c>
      <c r="AI6" s="34" t="str">
        <f>IF(AI7="","",IF(AI7="-","【-】","【"&amp;SUBSTITUTE(TEXT(AI7,"#,##0.00"),"-","△")&amp;"】"))</f>
        <v>【102.97】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227.4</v>
      </c>
      <c r="AS6" s="35">
        <f t="shared" si="5"/>
        <v>193.99</v>
      </c>
      <c r="AT6" s="34" t="str">
        <f>IF(AT7="","",IF(AT7="-","【-】","【"&amp;SUBSTITUTE(TEXT(AT7,"#,##0.00"),"-","△")&amp;"】"))</f>
        <v>【165.48】</v>
      </c>
      <c r="AU6" s="35" t="str">
        <f>IF(AU7="",NA(),AU7)</f>
        <v>-</v>
      </c>
      <c r="AV6" s="35" t="str">
        <f t="shared" ref="AV6:BD6" si="6">IF(AV7="",NA(),AV7)</f>
        <v>-</v>
      </c>
      <c r="AW6" s="35" t="str">
        <f t="shared" si="6"/>
        <v>-</v>
      </c>
      <c r="AX6" s="35">
        <f t="shared" si="6"/>
        <v>35.909999999999997</v>
      </c>
      <c r="AY6" s="35">
        <f t="shared" si="6"/>
        <v>41.56</v>
      </c>
      <c r="AZ6" s="35" t="str">
        <f t="shared" si="6"/>
        <v>-</v>
      </c>
      <c r="BA6" s="35" t="str">
        <f t="shared" si="6"/>
        <v>-</v>
      </c>
      <c r="BB6" s="35" t="str">
        <f t="shared" si="6"/>
        <v>-</v>
      </c>
      <c r="BC6" s="35">
        <f t="shared" si="6"/>
        <v>29.54</v>
      </c>
      <c r="BD6" s="35">
        <f t="shared" si="6"/>
        <v>26.99</v>
      </c>
      <c r="BE6" s="34" t="str">
        <f>IF(BE7="","",IF(BE7="-","【-】","【"&amp;SUBSTITUTE(TEXT(BE7,"#,##0.00"),"-","△")&amp;"】"))</f>
        <v>【33.84】</v>
      </c>
      <c r="BF6" s="35" t="str">
        <f>IF(BF7="",NA(),BF7)</f>
        <v>-</v>
      </c>
      <c r="BG6" s="35" t="str">
        <f t="shared" ref="BG6:BO6" si="7">IF(BG7="",NA(),BG7)</f>
        <v>-</v>
      </c>
      <c r="BH6" s="35" t="str">
        <f t="shared" si="7"/>
        <v>-</v>
      </c>
      <c r="BI6" s="35">
        <f t="shared" si="7"/>
        <v>689.5</v>
      </c>
      <c r="BJ6" s="35">
        <f t="shared" si="7"/>
        <v>1019.2</v>
      </c>
      <c r="BK6" s="35" t="str">
        <f t="shared" si="7"/>
        <v>-</v>
      </c>
      <c r="BL6" s="35" t="str">
        <f t="shared" si="7"/>
        <v>-</v>
      </c>
      <c r="BM6" s="35" t="str">
        <f t="shared" si="7"/>
        <v>-</v>
      </c>
      <c r="BN6" s="35">
        <f t="shared" si="7"/>
        <v>789.46</v>
      </c>
      <c r="BO6" s="35">
        <f t="shared" si="7"/>
        <v>826.83</v>
      </c>
      <c r="BP6" s="34" t="str">
        <f>IF(BP7="","",IF(BP7="-","【-】","【"&amp;SUBSTITUTE(TEXT(BP7,"#,##0.00"),"-","△")&amp;"】"))</f>
        <v>【765.47】</v>
      </c>
      <c r="BQ6" s="35" t="str">
        <f>IF(BQ7="",NA(),BQ7)</f>
        <v>-</v>
      </c>
      <c r="BR6" s="35" t="str">
        <f t="shared" ref="BR6:BZ6" si="8">IF(BR7="",NA(),BR7)</f>
        <v>-</v>
      </c>
      <c r="BS6" s="35" t="str">
        <f t="shared" si="8"/>
        <v>-</v>
      </c>
      <c r="BT6" s="35">
        <f t="shared" si="8"/>
        <v>47.7</v>
      </c>
      <c r="BU6" s="35">
        <f t="shared" si="8"/>
        <v>48.41</v>
      </c>
      <c r="BV6" s="35" t="str">
        <f t="shared" si="8"/>
        <v>-</v>
      </c>
      <c r="BW6" s="35" t="str">
        <f t="shared" si="8"/>
        <v>-</v>
      </c>
      <c r="BX6" s="35" t="str">
        <f t="shared" si="8"/>
        <v>-</v>
      </c>
      <c r="BY6" s="35">
        <f t="shared" si="8"/>
        <v>57.77</v>
      </c>
      <c r="BZ6" s="35">
        <f t="shared" si="8"/>
        <v>57.31</v>
      </c>
      <c r="CA6" s="34" t="str">
        <f>IF(CA7="","",IF(CA7="-","【-】","【"&amp;SUBSTITUTE(TEXT(CA7,"#,##0.00"),"-","△")&amp;"】"))</f>
        <v>【59.59】</v>
      </c>
      <c r="CB6" s="35" t="str">
        <f>IF(CB7="",NA(),CB7)</f>
        <v>-</v>
      </c>
      <c r="CC6" s="35" t="str">
        <f t="shared" ref="CC6:CK6" si="9">IF(CC7="",NA(),CC7)</f>
        <v>-</v>
      </c>
      <c r="CD6" s="35" t="str">
        <f t="shared" si="9"/>
        <v>-</v>
      </c>
      <c r="CE6" s="35">
        <f t="shared" si="9"/>
        <v>321.52999999999997</v>
      </c>
      <c r="CF6" s="35">
        <f t="shared" si="9"/>
        <v>314.37</v>
      </c>
      <c r="CG6" s="35" t="str">
        <f t="shared" si="9"/>
        <v>-</v>
      </c>
      <c r="CH6" s="35" t="str">
        <f t="shared" si="9"/>
        <v>-</v>
      </c>
      <c r="CI6" s="35" t="str">
        <f t="shared" si="9"/>
        <v>-</v>
      </c>
      <c r="CJ6" s="35">
        <f t="shared" si="9"/>
        <v>274.35000000000002</v>
      </c>
      <c r="CK6" s="35">
        <f t="shared" si="9"/>
        <v>273.52</v>
      </c>
      <c r="CL6" s="34" t="str">
        <f>IF(CL7="","",IF(CL7="-","【-】","【"&amp;SUBSTITUTE(TEXT(CL7,"#,##0.00"),"-","△")&amp;"】"))</f>
        <v>【257.86】</v>
      </c>
      <c r="CM6" s="35" t="str">
        <f>IF(CM7="",NA(),CM7)</f>
        <v>-</v>
      </c>
      <c r="CN6" s="35" t="str">
        <f t="shared" ref="CN6:CV6" si="10">IF(CN7="",NA(),CN7)</f>
        <v>-</v>
      </c>
      <c r="CO6" s="35" t="str">
        <f t="shared" si="10"/>
        <v>-</v>
      </c>
      <c r="CP6" s="35">
        <f t="shared" si="10"/>
        <v>29.66</v>
      </c>
      <c r="CQ6" s="35">
        <f t="shared" si="10"/>
        <v>30.01</v>
      </c>
      <c r="CR6" s="35" t="str">
        <f t="shared" si="10"/>
        <v>-</v>
      </c>
      <c r="CS6" s="35" t="str">
        <f t="shared" si="10"/>
        <v>-</v>
      </c>
      <c r="CT6" s="35" t="str">
        <f t="shared" si="10"/>
        <v>-</v>
      </c>
      <c r="CU6" s="35">
        <f t="shared" si="10"/>
        <v>50.68</v>
      </c>
      <c r="CV6" s="35">
        <f t="shared" si="10"/>
        <v>50.14</v>
      </c>
      <c r="CW6" s="34" t="str">
        <f>IF(CW7="","",IF(CW7="-","【-】","【"&amp;SUBSTITUTE(TEXT(CW7,"#,##0.00"),"-","△")&amp;"】"))</f>
        <v>【51.30】</v>
      </c>
      <c r="CX6" s="35" t="str">
        <f>IF(CX7="",NA(),CX7)</f>
        <v>-</v>
      </c>
      <c r="CY6" s="35" t="str">
        <f t="shared" ref="CY6:DG6" si="11">IF(CY7="",NA(),CY7)</f>
        <v>-</v>
      </c>
      <c r="CZ6" s="35" t="str">
        <f t="shared" si="11"/>
        <v>-</v>
      </c>
      <c r="DA6" s="35">
        <f t="shared" si="11"/>
        <v>55.36</v>
      </c>
      <c r="DB6" s="35">
        <f t="shared" si="11"/>
        <v>58.47</v>
      </c>
      <c r="DC6" s="35" t="str">
        <f t="shared" si="11"/>
        <v>-</v>
      </c>
      <c r="DD6" s="35" t="str">
        <f t="shared" si="11"/>
        <v>-</v>
      </c>
      <c r="DE6" s="35" t="str">
        <f t="shared" si="11"/>
        <v>-</v>
      </c>
      <c r="DF6" s="35">
        <f t="shared" si="11"/>
        <v>84.86</v>
      </c>
      <c r="DG6" s="35">
        <f t="shared" si="11"/>
        <v>84.98</v>
      </c>
      <c r="DH6" s="34" t="str">
        <f>IF(DH7="","",IF(DH7="-","【-】","【"&amp;SUBSTITUTE(TEXT(DH7,"#,##0.00"),"-","△")&amp;"】"))</f>
        <v>【86.22】</v>
      </c>
      <c r="DI6" s="35" t="str">
        <f>IF(DI7="",NA(),DI7)</f>
        <v>-</v>
      </c>
      <c r="DJ6" s="35" t="str">
        <f t="shared" ref="DJ6:DR6" si="12">IF(DJ7="",NA(),DJ7)</f>
        <v>-</v>
      </c>
      <c r="DK6" s="35" t="str">
        <f t="shared" si="12"/>
        <v>-</v>
      </c>
      <c r="DL6" s="35">
        <f t="shared" si="12"/>
        <v>3.09</v>
      </c>
      <c r="DM6" s="35">
        <f t="shared" si="12"/>
        <v>6.18</v>
      </c>
      <c r="DN6" s="35" t="str">
        <f t="shared" si="12"/>
        <v>-</v>
      </c>
      <c r="DO6" s="35" t="str">
        <f t="shared" si="12"/>
        <v>-</v>
      </c>
      <c r="DP6" s="35" t="str">
        <f t="shared" si="12"/>
        <v>-</v>
      </c>
      <c r="DQ6" s="35">
        <f t="shared" si="12"/>
        <v>24.13</v>
      </c>
      <c r="DR6" s="35">
        <f t="shared" si="12"/>
        <v>23.06</v>
      </c>
      <c r="DS6" s="34" t="str">
        <f>IF(DS7="","",IF(DS7="-","【-】","【"&amp;SUBSTITUTE(TEXT(DS7,"#,##0.00"),"-","△")&amp;"】"))</f>
        <v>【24.97】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0.01</v>
      </c>
      <c r="EN6" s="35">
        <f t="shared" si="14"/>
        <v>0.02</v>
      </c>
      <c r="EO6" s="34" t="str">
        <f>IF(EO7="","",IF(EO7="-","【-】","【"&amp;SUBSTITUTE(TEXT(EO7,"#,##0.00"),"-","△")&amp;"】"))</f>
        <v>【0.02】</v>
      </c>
    </row>
    <row r="7" spans="1:148" s="36" customFormat="1" x14ac:dyDescent="0.15">
      <c r="A7" s="28"/>
      <c r="B7" s="37">
        <v>2019</v>
      </c>
      <c r="C7" s="37">
        <v>45012</v>
      </c>
      <c r="D7" s="37">
        <v>46</v>
      </c>
      <c r="E7" s="37">
        <v>17</v>
      </c>
      <c r="F7" s="37">
        <v>5</v>
      </c>
      <c r="G7" s="37">
        <v>0</v>
      </c>
      <c r="H7" s="37" t="s">
        <v>96</v>
      </c>
      <c r="I7" s="37" t="s">
        <v>97</v>
      </c>
      <c r="J7" s="37" t="s">
        <v>98</v>
      </c>
      <c r="K7" s="37" t="s">
        <v>99</v>
      </c>
      <c r="L7" s="37" t="s">
        <v>100</v>
      </c>
      <c r="M7" s="37" t="s">
        <v>101</v>
      </c>
      <c r="N7" s="38" t="s">
        <v>102</v>
      </c>
      <c r="O7" s="38">
        <v>67.2</v>
      </c>
      <c r="P7" s="38">
        <v>14.49</v>
      </c>
      <c r="Q7" s="38">
        <v>100.35</v>
      </c>
      <c r="R7" s="38">
        <v>2910</v>
      </c>
      <c r="S7" s="38">
        <v>15910</v>
      </c>
      <c r="T7" s="38">
        <v>82.16</v>
      </c>
      <c r="U7" s="38">
        <v>193.65</v>
      </c>
      <c r="V7" s="38">
        <v>2290</v>
      </c>
      <c r="W7" s="38">
        <v>3.63</v>
      </c>
      <c r="X7" s="38">
        <v>630.85</v>
      </c>
      <c r="Y7" s="38" t="s">
        <v>102</v>
      </c>
      <c r="Z7" s="38" t="s">
        <v>102</v>
      </c>
      <c r="AA7" s="38" t="s">
        <v>102</v>
      </c>
      <c r="AB7" s="38">
        <v>121.08</v>
      </c>
      <c r="AC7" s="38">
        <v>99.98</v>
      </c>
      <c r="AD7" s="38" t="s">
        <v>102</v>
      </c>
      <c r="AE7" s="38" t="s">
        <v>102</v>
      </c>
      <c r="AF7" s="38" t="s">
        <v>102</v>
      </c>
      <c r="AG7" s="38">
        <v>101.77</v>
      </c>
      <c r="AH7" s="38">
        <v>103.6</v>
      </c>
      <c r="AI7" s="38">
        <v>102.97</v>
      </c>
      <c r="AJ7" s="38" t="s">
        <v>102</v>
      </c>
      <c r="AK7" s="38" t="s">
        <v>102</v>
      </c>
      <c r="AL7" s="38" t="s">
        <v>102</v>
      </c>
      <c r="AM7" s="38">
        <v>0</v>
      </c>
      <c r="AN7" s="38">
        <v>0</v>
      </c>
      <c r="AO7" s="38" t="s">
        <v>102</v>
      </c>
      <c r="AP7" s="38" t="s">
        <v>102</v>
      </c>
      <c r="AQ7" s="38" t="s">
        <v>102</v>
      </c>
      <c r="AR7" s="38">
        <v>227.4</v>
      </c>
      <c r="AS7" s="38">
        <v>193.99</v>
      </c>
      <c r="AT7" s="38">
        <v>165.48</v>
      </c>
      <c r="AU7" s="38" t="s">
        <v>102</v>
      </c>
      <c r="AV7" s="38" t="s">
        <v>102</v>
      </c>
      <c r="AW7" s="38" t="s">
        <v>102</v>
      </c>
      <c r="AX7" s="38">
        <v>35.909999999999997</v>
      </c>
      <c r="AY7" s="38">
        <v>41.56</v>
      </c>
      <c r="AZ7" s="38" t="s">
        <v>102</v>
      </c>
      <c r="BA7" s="38" t="s">
        <v>102</v>
      </c>
      <c r="BB7" s="38" t="s">
        <v>102</v>
      </c>
      <c r="BC7" s="38">
        <v>29.54</v>
      </c>
      <c r="BD7" s="38">
        <v>26.99</v>
      </c>
      <c r="BE7" s="38">
        <v>33.840000000000003</v>
      </c>
      <c r="BF7" s="38" t="s">
        <v>102</v>
      </c>
      <c r="BG7" s="38" t="s">
        <v>102</v>
      </c>
      <c r="BH7" s="38" t="s">
        <v>102</v>
      </c>
      <c r="BI7" s="38">
        <v>689.5</v>
      </c>
      <c r="BJ7" s="38">
        <v>1019.2</v>
      </c>
      <c r="BK7" s="38" t="s">
        <v>102</v>
      </c>
      <c r="BL7" s="38" t="s">
        <v>102</v>
      </c>
      <c r="BM7" s="38" t="s">
        <v>102</v>
      </c>
      <c r="BN7" s="38">
        <v>789.46</v>
      </c>
      <c r="BO7" s="38">
        <v>826.83</v>
      </c>
      <c r="BP7" s="38">
        <v>765.47</v>
      </c>
      <c r="BQ7" s="38" t="s">
        <v>102</v>
      </c>
      <c r="BR7" s="38" t="s">
        <v>102</v>
      </c>
      <c r="BS7" s="38" t="s">
        <v>102</v>
      </c>
      <c r="BT7" s="38">
        <v>47.7</v>
      </c>
      <c r="BU7" s="38">
        <v>48.41</v>
      </c>
      <c r="BV7" s="38" t="s">
        <v>102</v>
      </c>
      <c r="BW7" s="38" t="s">
        <v>102</v>
      </c>
      <c r="BX7" s="38" t="s">
        <v>102</v>
      </c>
      <c r="BY7" s="38">
        <v>57.77</v>
      </c>
      <c r="BZ7" s="38">
        <v>57.31</v>
      </c>
      <c r="CA7" s="38">
        <v>59.59</v>
      </c>
      <c r="CB7" s="38" t="s">
        <v>102</v>
      </c>
      <c r="CC7" s="38" t="s">
        <v>102</v>
      </c>
      <c r="CD7" s="38" t="s">
        <v>102</v>
      </c>
      <c r="CE7" s="38">
        <v>321.52999999999997</v>
      </c>
      <c r="CF7" s="38">
        <v>314.37</v>
      </c>
      <c r="CG7" s="38" t="s">
        <v>102</v>
      </c>
      <c r="CH7" s="38" t="s">
        <v>102</v>
      </c>
      <c r="CI7" s="38" t="s">
        <v>102</v>
      </c>
      <c r="CJ7" s="38">
        <v>274.35000000000002</v>
      </c>
      <c r="CK7" s="38">
        <v>273.52</v>
      </c>
      <c r="CL7" s="38">
        <v>257.86</v>
      </c>
      <c r="CM7" s="38" t="s">
        <v>102</v>
      </c>
      <c r="CN7" s="38" t="s">
        <v>102</v>
      </c>
      <c r="CO7" s="38" t="s">
        <v>102</v>
      </c>
      <c r="CP7" s="38">
        <v>29.66</v>
      </c>
      <c r="CQ7" s="38">
        <v>30.01</v>
      </c>
      <c r="CR7" s="38" t="s">
        <v>102</v>
      </c>
      <c r="CS7" s="38" t="s">
        <v>102</v>
      </c>
      <c r="CT7" s="38" t="s">
        <v>102</v>
      </c>
      <c r="CU7" s="38">
        <v>50.68</v>
      </c>
      <c r="CV7" s="38">
        <v>50.14</v>
      </c>
      <c r="CW7" s="38">
        <v>51.3</v>
      </c>
      <c r="CX7" s="38" t="s">
        <v>102</v>
      </c>
      <c r="CY7" s="38" t="s">
        <v>102</v>
      </c>
      <c r="CZ7" s="38" t="s">
        <v>102</v>
      </c>
      <c r="DA7" s="38">
        <v>55.36</v>
      </c>
      <c r="DB7" s="38">
        <v>58.47</v>
      </c>
      <c r="DC7" s="38" t="s">
        <v>102</v>
      </c>
      <c r="DD7" s="38" t="s">
        <v>102</v>
      </c>
      <c r="DE7" s="38" t="s">
        <v>102</v>
      </c>
      <c r="DF7" s="38">
        <v>84.86</v>
      </c>
      <c r="DG7" s="38">
        <v>84.98</v>
      </c>
      <c r="DH7" s="38">
        <v>86.22</v>
      </c>
      <c r="DI7" s="38" t="s">
        <v>102</v>
      </c>
      <c r="DJ7" s="38" t="s">
        <v>102</v>
      </c>
      <c r="DK7" s="38" t="s">
        <v>102</v>
      </c>
      <c r="DL7" s="38">
        <v>3.09</v>
      </c>
      <c r="DM7" s="38">
        <v>6.18</v>
      </c>
      <c r="DN7" s="38" t="s">
        <v>102</v>
      </c>
      <c r="DO7" s="38" t="s">
        <v>102</v>
      </c>
      <c r="DP7" s="38" t="s">
        <v>102</v>
      </c>
      <c r="DQ7" s="38">
        <v>24.13</v>
      </c>
      <c r="DR7" s="38">
        <v>23.06</v>
      </c>
      <c r="DS7" s="38">
        <v>24.97</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2021-02-04T04:31:03Z</cp:lastPrinted>
  <dcterms:created xsi:type="dcterms:W3CDTF">2020-12-04T02:35:35Z</dcterms:created>
  <dcterms:modified xsi:type="dcterms:W3CDTF">2021-02-05T00:44:49Z</dcterms:modified>
  <cp:category/>
</cp:coreProperties>
</file>