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上下水道課\★佐々木主事　引き渡し用（課長より）\★3 一般\★調査・報告\★県調査\★経営比較分析表\★R2\財政係提出\"/>
    </mc:Choice>
  </mc:AlternateContent>
  <xr:revisionPtr revIDLastSave="0" documentId="13_ncr:1_{604B0665-1256-4DA8-A734-9D70E058E30A}" xr6:coauthVersionLast="45" xr6:coauthVersionMax="45" xr10:uidLastSave="{00000000-0000-0000-0000-000000000000}"/>
  <workbookProtection workbookAlgorithmName="SHA-512" workbookHashValue="9hKGcMbisuAtyIWSG1IwP+6OAfruqUD53wZeprItcvp7YgYgkBGFarPPzAwq2dUaBD2uL73zmC2pb2TJynBbEQ==" workbookSaltValue="G1Pm3CmAh1KrGSJp2QaX7g=="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L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<sst xmlns="http://schemas.openxmlformats.org/spreadsheetml/2006/main" count="236" uniqueCount="120">
  <si>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</si>
  <si>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</si>
  <si>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</si>
  <si>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</si>
  <si>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</si>
  <si>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</si>
  <si>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</si>
  <si>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</si>
  <si>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</si>
  <si>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</si>
  <si>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</si>
  <si>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</si>
  <si>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</si>
  <si>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</si>
  <si>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</si>
  <si>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</si>
  <si>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</si>
  <si>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</si>
  <si>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</si>
  <si>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</si>
  <si>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</si>
  <si>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</si>
  <si>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</si>
  <si>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</si>
  <si>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</si>
  <si>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</si>
  <si>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</si>
  <si>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</si>
  <si>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</si>
  <si>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</si>
  <si>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</si>
  <si>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</si>
  <si>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</si>
  <si>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</si>
  <si>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</si>
  <si>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</si>
  <si>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</si>
  <si>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</si>
  <si>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</si>
  <si>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</si>
  <si>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</si>
  <si>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</si>
  <si>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</si>
  <si>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</si>
  <si>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</si>
  <si>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</si>
  <si>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</si>
  <si>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</si>
  <si>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</si>
  <si>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</si>
  <si>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</si>
  <si>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</si>
  <si>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</si>
  <si>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</si>
  <si>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</si>
  <si>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</si>
  <si>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</si>
  <si>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</si>
  <si>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</si>
  <si>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</si>
  <si>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</si>
  <si>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</si>
  <si>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</si>
  <si>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</si>
  <si>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</si>
  <si>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</si>
  <si>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</si>
  <si>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</si>
  <si>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</si>
  <si>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</si>
  <si>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</si>
  <si>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</si>
  <si>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</si>
  <si>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</si>
  <si>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</si>
  <si>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</si>
  <si>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</si>
  <si>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</si>
  <si>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</si>
  <si>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</si>
  <si>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</si>
  <si>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</si>
  <si>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</si>
  <si>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</si>
  <si>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</si>
  <si>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</si>
  <si>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</si>
  <si>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</si>
  <si>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</si>
  <si>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</si>
  <si>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</si>
  <si>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</si>
  <si>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</si>
  <si>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</si>
  <si>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</si>
  <si>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</si>
  <si>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</si>
  <si>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</si>
  <si>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</si>
  <si>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</si>
  <si>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</si>
  <si>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</si>
  <si>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</si>
  <si>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</si>
  <si>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</si>
  <si>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</si>
  <si>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</si>
  <si>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</si>
  <si>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</si>
  <si>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</si>
  <si>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</si>
  <si>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</si>
  <si>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</si>
  <si>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</si>
  <si>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</si>
  <si>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</si>
  <si>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</si>
  <si>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事業費の内訳は、浄化槽管理委託料と光熱水費を合わせて年間約６９万円と小規模だが、当該地区において必要不可欠な事業であるため、公共下水道と同額の使用料金体系を維持していく。
　本町では平成２８年度に下水道事業経営戦略を策定しており、事業の実施及び進捗管理を図っている。令和３年度に経営戦略の見直しを予定している。
　地方公営企業会計適用については、令和６年度の法適化を目指し、導入準備を進めている。法適化により、自団体の経理内容を明確化し、透明性を高めることで、経営の安定化に努める。</t>
    <rPh sb="140" eb="142">
      <t>ケイエイ</t>
    </rPh>
    <rPh sb="149" eb="151">
      <t>ヨテイ</t>
    </rPh>
    <phoneticPr fontId="4"/>
  </si>
  <si>
    <t>　供用開始から２０年以上経過したがストックマネジメント計画策定の予定はなく、維持管理に努めている。
　今後は処理場及び事業の統廃合や費用対効果について見直しを行う。
　長期的な視点では、浄化槽区域への変更を検討している。</t>
    <rPh sb="84" eb="87">
      <t>チョウキテキ</t>
    </rPh>
    <rPh sb="88" eb="90">
      <t>シテン</t>
    </rPh>
    <rPh sb="93" eb="96">
      <t>ジョウカソウ</t>
    </rPh>
    <rPh sb="96" eb="98">
      <t>クイキ</t>
    </rPh>
    <rPh sb="100" eb="102">
      <t>ヘンコウ</t>
    </rPh>
    <rPh sb="103" eb="105">
      <t>ケントウ</t>
    </rPh>
    <phoneticPr fontId="4"/>
  </si>
  <si>
    <t>　収益的収支比率は１００％だが、経費回収率が減少しており、使用料収入で賄えない分は一般会計繰入金を補填財源としている。
　簡易排水区域内の人口は極めて少なく、今後も人口及び接続数の増加が見込めないため、使用料収入で賄えない分は、一般会計繰入金を補填財源とする状況が続くと分析する。</t>
    <rPh sb="22" eb="24">
      <t>ゲンショウ</t>
    </rPh>
    <rPh sb="49" eb="51">
      <t>ホテン</t>
    </rPh>
    <rPh sb="61" eb="65">
      <t>カンイハイスイ</t>
    </rPh>
    <rPh sb="65" eb="68">
      <t>クイキナイ</t>
    </rPh>
    <rPh sb="82" eb="84">
      <t>ジンコウ</t>
    </rPh>
    <rPh sb="84" eb="85">
      <t>オヨ</t>
    </rPh>
    <rPh sb="86" eb="88">
      <t>セツゾク</t>
    </rPh>
    <rPh sb="88" eb="89">
      <t>スウ</t>
    </rPh>
    <rPh sb="90" eb="92">
      <t>ゾウカ</t>
    </rPh>
    <rPh sb="93" eb="95">
      <t>ミコ</t>
    </rPh>
    <rPh sb="101" eb="104">
      <t>シヨウリョウ</t>
    </rPh>
    <rPh sb="104" eb="106">
      <t>シュウニュウ</t>
    </rPh>
    <rPh sb="107" eb="108">
      <t>マカナ</t>
    </rPh>
    <rPh sb="111" eb="112">
      <t>ブン</t>
    </rPh>
    <rPh sb="122" eb="124">
      <t>ホテン</t>
    </rPh>
    <rPh sb="135" eb="137">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</si>
</sst>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FD-4724-B72F-E665120C60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6FD-4724-B72F-E665120C60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15.79</c:v>
                </c:pt>
                <c:pt idx="1">
                  <c:v>15.79</c:v>
                </c:pt>
                <c:pt idx="2">
                  <c:v>15.79</c:v>
                </c:pt>
                <c:pt idx="3">
                  <c:v>10.53</c:v>
                </c:pt>
                <c:pt idx="4">
                  <c:v>10.53</c:v>
                </c:pt>
              </c:numCache>
            </c:numRef>
          </c:val>
          <c:extLst>
            <c:ext xmlns:c16="http://schemas.microsoft.com/office/drawing/2014/chart" uri="{C3380CC4-5D6E-409C-BE32-E72D297353CC}">
              <c16:uniqueId val="{00000000-1A08-48B5-B1D9-C2D8E53B3EE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27.46</c:v>
                </c:pt>
                <c:pt idx="1">
                  <c:v>27.55</c:v>
                </c:pt>
                <c:pt idx="2">
                  <c:v>27.26</c:v>
                </c:pt>
                <c:pt idx="3">
                  <c:v>27.09</c:v>
                </c:pt>
                <c:pt idx="4">
                  <c:v>26.64</c:v>
                </c:pt>
              </c:numCache>
            </c:numRef>
          </c:val>
          <c:smooth val="0"/>
          <c:extLst>
            <c:ext xmlns:c16="http://schemas.microsoft.com/office/drawing/2014/chart" uri="{C3380CC4-5D6E-409C-BE32-E72D297353CC}">
              <c16:uniqueId val="{00000001-1A08-48B5-B1D9-C2D8E53B3EE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44.44</c:v>
                </c:pt>
                <c:pt idx="1">
                  <c:v>41.18</c:v>
                </c:pt>
                <c:pt idx="2">
                  <c:v>42.86</c:v>
                </c:pt>
                <c:pt idx="3">
                  <c:v>42.86</c:v>
                </c:pt>
                <c:pt idx="4">
                  <c:v>78.569999999999993</c:v>
                </c:pt>
              </c:numCache>
            </c:numRef>
          </c:val>
          <c:extLst>
            <c:ext xmlns:c16="http://schemas.microsoft.com/office/drawing/2014/chart" uri="{C3380CC4-5D6E-409C-BE32-E72D297353CC}">
              <c16:uniqueId val="{00000000-A69D-4139-A411-F578DD40187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94.81</c:v>
                </c:pt>
                <c:pt idx="1">
                  <c:v>94.87</c:v>
                </c:pt>
                <c:pt idx="2">
                  <c:v>94.93</c:v>
                </c:pt>
                <c:pt idx="3">
                  <c:v>95.1</c:v>
                </c:pt>
                <c:pt idx="4">
                  <c:v>95.52</c:v>
                </c:pt>
              </c:numCache>
            </c:numRef>
          </c:val>
          <c:smooth val="0"/>
          <c:extLst>
            <c:ext xmlns:c16="http://schemas.microsoft.com/office/drawing/2014/chart" uri="{C3380CC4-5D6E-409C-BE32-E72D297353CC}">
              <c16:uniqueId val="{00000001-A69D-4139-A411-F578DD40187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510-4142-9B26-CC571CBF5C5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10-4142-9B26-CC571CBF5C5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56-4A49-9403-6665861019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56-4A49-9403-6665861019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14-4479-93AD-6F059537CF8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14-4479-93AD-6F059537CF8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BA-47E3-81C5-9CA29B6CAD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BA-47E3-81C5-9CA29B6CAD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AA-4A98-BA89-858B07CE1A2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AA-4A98-BA89-858B07CE1A2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C7-4B40-B26B-510177B56A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332.28</c:v>
                </c:pt>
                <c:pt idx="1">
                  <c:v>274.07</c:v>
                </c:pt>
                <c:pt idx="2">
                  <c:v>243.02</c:v>
                </c:pt>
                <c:pt idx="3">
                  <c:v>196.19</c:v>
                </c:pt>
                <c:pt idx="4">
                  <c:v>129.4</c:v>
                </c:pt>
              </c:numCache>
            </c:numRef>
          </c:val>
          <c:smooth val="0"/>
          <c:extLst>
            <c:ext xmlns:c16="http://schemas.microsoft.com/office/drawing/2014/chart" uri="{C3380CC4-5D6E-409C-BE32-E72D297353CC}">
              <c16:uniqueId val="{00000001-C3C7-4B40-B26B-510177B56A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34.340000000000003</c:v>
                </c:pt>
                <c:pt idx="1">
                  <c:v>34.409999999999997</c:v>
                </c:pt>
                <c:pt idx="2">
                  <c:v>30.11</c:v>
                </c:pt>
                <c:pt idx="3">
                  <c:v>31.03</c:v>
                </c:pt>
                <c:pt idx="4">
                  <c:v>24.89</c:v>
                </c:pt>
              </c:numCache>
            </c:numRef>
          </c:val>
          <c:extLst>
            <c:ext xmlns:c16="http://schemas.microsoft.com/office/drawing/2014/chart" uri="{C3380CC4-5D6E-409C-BE32-E72D297353CC}">
              <c16:uniqueId val="{00000000-CA99-40CA-B54C-B1C3A544FC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35.83</c:v>
                </c:pt>
                <c:pt idx="1">
                  <c:v>37.06</c:v>
                </c:pt>
                <c:pt idx="2">
                  <c:v>41.35</c:v>
                </c:pt>
                <c:pt idx="3">
                  <c:v>39.07</c:v>
                </c:pt>
                <c:pt idx="4">
                  <c:v>38.409999999999997</c:v>
                </c:pt>
              </c:numCache>
            </c:numRef>
          </c:val>
          <c:smooth val="0"/>
          <c:extLst>
            <c:ext xmlns:c16="http://schemas.microsoft.com/office/drawing/2014/chart" uri="{C3380CC4-5D6E-409C-BE32-E72D297353CC}">
              <c16:uniqueId val="{00000001-CA99-40CA-B54C-B1C3A544FC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562.19000000000005</c:v>
                </c:pt>
                <c:pt idx="1">
                  <c:v>570.5</c:v>
                </c:pt>
                <c:pt idx="2">
                  <c:v>667.49</c:v>
                </c:pt>
                <c:pt idx="3">
                  <c:v>625.42999999999995</c:v>
                </c:pt>
                <c:pt idx="4">
                  <c:v>803.47</c:v>
                </c:pt>
              </c:numCache>
            </c:numRef>
          </c:val>
          <c:extLst>
            <c:ext xmlns:c16="http://schemas.microsoft.com/office/drawing/2014/chart" uri="{C3380CC4-5D6E-409C-BE32-E72D297353CC}">
              <c16:uniqueId val="{00000000-2BD4-436A-A65B-35700CE441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528.37</c:v>
                </c:pt>
                <c:pt idx="1">
                  <c:v>514.20000000000005</c:v>
                </c:pt>
                <c:pt idx="2">
                  <c:v>456.7</c:v>
                </c:pt>
                <c:pt idx="3">
                  <c:v>485</c:v>
                </c:pt>
                <c:pt idx="4">
                  <c:v>501.56</c:v>
                </c:pt>
              </c:numCache>
            </c:numRef>
          </c:val>
          <c:smooth val="0"/>
          <c:extLst>
            <c:ext xmlns:c16="http://schemas.microsoft.com/office/drawing/2014/chart" uri="{C3380CC4-5D6E-409C-BE32-E72D297353CC}">
              <c16:uniqueId val="{00000001-2BD4-436A-A65B-35700CE441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加美町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22992</v>
      </c>
      <c r="AM8" s="69"/>
      <c r="AN8" s="69"/>
      <c r="AO8" s="69"/>
      <c r="AP8" s="69"/>
      <c r="AQ8" s="69"/>
      <c r="AR8" s="69"/>
      <c r="AS8" s="69"/>
      <c r="AT8" s="68">
        <f>データ!T6</f>
        <v>460.67</v>
      </c>
      <c r="AU8" s="68"/>
      <c r="AV8" s="68"/>
      <c r="AW8" s="68"/>
      <c r="AX8" s="68"/>
      <c r="AY8" s="68"/>
      <c r="AZ8" s="68"/>
      <c r="BA8" s="68"/>
      <c r="BB8" s="68">
        <f>データ!U6</f>
        <v>49.91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0.06</v>
      </c>
      <c r="Q10" s="68"/>
      <c r="R10" s="68"/>
      <c r="S10" s="68"/>
      <c r="T10" s="68"/>
      <c r="U10" s="68"/>
      <c r="V10" s="68"/>
      <c r="W10" s="68">
        <f>データ!Q6</f>
        <v>100</v>
      </c>
      <c r="X10" s="68"/>
      <c r="Y10" s="68"/>
      <c r="Z10" s="68"/>
      <c r="AA10" s="68"/>
      <c r="AB10" s="68"/>
      <c r="AC10" s="68"/>
      <c r="AD10" s="69">
        <f>データ!R6</f>
        <v>3302</v>
      </c>
      <c r="AE10" s="69"/>
      <c r="AF10" s="69"/>
      <c r="AG10" s="69"/>
      <c r="AH10" s="69"/>
      <c r="AI10" s="69"/>
      <c r="AJ10" s="69"/>
      <c r="AK10" s="2"/>
      <c r="AL10" s="69">
        <f>データ!V6</f>
        <v>14</v>
      </c>
      <c r="AM10" s="69"/>
      <c r="AN10" s="69"/>
      <c r="AO10" s="69"/>
      <c r="AP10" s="69"/>
      <c r="AQ10" s="69"/>
      <c r="AR10" s="69"/>
      <c r="AS10" s="69"/>
      <c r="AT10" s="68">
        <f>データ!W6</f>
        <v>0.03</v>
      </c>
      <c r="AU10" s="68"/>
      <c r="AV10" s="68"/>
      <c r="AW10" s="68"/>
      <c r="AX10" s="68"/>
      <c r="AY10" s="68"/>
      <c r="AZ10" s="68"/>
      <c r="BA10" s="68"/>
      <c r="BB10" s="68">
        <f>データ!X6</f>
        <v>466.67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【129.40】</v>
      </c>
      <c r="I86" s="26" t="str">
        <f>データ!CA6</f>
        <v>【38.41】</v>
      </c>
      <c r="J86" s="26" t="str">
        <f>データ!CL6</f>
        <v>【501.56】</v>
      </c>
      <c r="K86" s="26" t="str">
        <f>データ!CW6</f>
        <v>【26.64】</v>
      </c>
      <c r="L86" s="26" t="str">
        <f>データ!DH6</f>
        <v>【95.52】</v>
      </c>
      <c r="M86" s="26" t="s">
        <v>43</v>
      </c>
      <c r="N86" s="26" t="s">
        <v>44</v>
      </c>
      <c r="O86" s="26" t="str">
        <f>データ!EO6</f>
        <v>【0.00】</v>
      </c>
    </row>
  </sheetData>
  <sheetProtection algorithmName="SHA-512" hashValue="i2kGykXfNIzLcikHurK12R0NsswasFy61yVzROf2CYHhkbQmy0W+r2lsaA97YWAlNcNhEf2YWAeBkcbn6ftSxA==" saltValue="swBcFARDm3evjlwBTIXR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44458</v>
      </c>
      <c r="D6" s="33">
        <f t="shared" si="3"/>
        <v>47</v>
      </c>
      <c r="E6" s="33">
        <f t="shared" si="3"/>
        <v>17</v>
      </c>
      <c r="F6" s="33">
        <f t="shared" si="3"/>
        <v>8</v>
      </c>
      <c r="G6" s="33">
        <f t="shared" si="3"/>
        <v>0</v>
      </c>
      <c r="H6" s="33" t="str">
        <f t="shared" si="3"/>
        <v>宮城県　加美町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0.06</v>
      </c>
      <c r="Q6" s="34">
        <f t="shared" si="3"/>
        <v>100</v>
      </c>
      <c r="R6" s="34">
        <f t="shared" si="3"/>
        <v>3302</v>
      </c>
      <c r="S6" s="34">
        <f t="shared" si="3"/>
        <v>22992</v>
      </c>
      <c r="T6" s="34">
        <f t="shared" si="3"/>
        <v>460.67</v>
      </c>
      <c r="U6" s="34">
        <f t="shared" si="3"/>
        <v>49.91</v>
      </c>
      <c r="V6" s="34">
        <f t="shared" si="3"/>
        <v>14</v>
      </c>
      <c r="W6" s="34">
        <f t="shared" si="3"/>
        <v>0.03</v>
      </c>
      <c r="X6" s="34">
        <f t="shared" si="3"/>
        <v>466.67</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332.28</v>
      </c>
      <c r="BL6" s="35">
        <f t="shared" si="7"/>
        <v>274.07</v>
      </c>
      <c r="BM6" s="35">
        <f t="shared" si="7"/>
        <v>243.02</v>
      </c>
      <c r="BN6" s="35">
        <f t="shared" si="7"/>
        <v>196.19</v>
      </c>
      <c r="BO6" s="35">
        <f t="shared" si="7"/>
        <v>129.4</v>
      </c>
      <c r="BP6" s="34" t="str">
        <f>IF(BP7="","",IF(BP7="-","【-】","【"&amp;SUBSTITUTE(TEXT(BP7,"#,##0.00"),"-","△")&amp;"】"))</f>
        <v>【129.40】</v>
      </c>
      <c r="BQ6" s="35">
        <f>IF(BQ7="",NA(),BQ7)</f>
        <v>34.340000000000003</v>
      </c>
      <c r="BR6" s="35">
        <f t="shared" ref="BR6:BZ6" si="8">IF(BR7="",NA(),BR7)</f>
        <v>34.409999999999997</v>
      </c>
      <c r="BS6" s="35">
        <f t="shared" si="8"/>
        <v>30.11</v>
      </c>
      <c r="BT6" s="35">
        <f t="shared" si="8"/>
        <v>31.03</v>
      </c>
      <c r="BU6" s="35">
        <f t="shared" si="8"/>
        <v>24.89</v>
      </c>
      <c r="BV6" s="35">
        <f t="shared" si="8"/>
        <v>35.83</v>
      </c>
      <c r="BW6" s="35">
        <f t="shared" si="8"/>
        <v>37.06</v>
      </c>
      <c r="BX6" s="35">
        <f t="shared" si="8"/>
        <v>41.35</v>
      </c>
      <c r="BY6" s="35">
        <f t="shared" si="8"/>
        <v>39.07</v>
      </c>
      <c r="BZ6" s="35">
        <f t="shared" si="8"/>
        <v>38.409999999999997</v>
      </c>
      <c r="CA6" s="34" t="str">
        <f>IF(CA7="","",IF(CA7="-","【-】","【"&amp;SUBSTITUTE(TEXT(CA7,"#,##0.00"),"-","△")&amp;"】"))</f>
        <v>【38.41】</v>
      </c>
      <c r="CB6" s="35">
        <f>IF(CB7="",NA(),CB7)</f>
        <v>562.19000000000005</v>
      </c>
      <c r="CC6" s="35">
        <f t="shared" ref="CC6:CK6" si="9">IF(CC7="",NA(),CC7)</f>
        <v>570.5</v>
      </c>
      <c r="CD6" s="35">
        <f t="shared" si="9"/>
        <v>667.49</v>
      </c>
      <c r="CE6" s="35">
        <f t="shared" si="9"/>
        <v>625.42999999999995</v>
      </c>
      <c r="CF6" s="35">
        <f t="shared" si="9"/>
        <v>803.47</v>
      </c>
      <c r="CG6" s="35">
        <f t="shared" si="9"/>
        <v>528.37</v>
      </c>
      <c r="CH6" s="35">
        <f t="shared" si="9"/>
        <v>514.20000000000005</v>
      </c>
      <c r="CI6" s="35">
        <f t="shared" si="9"/>
        <v>456.7</v>
      </c>
      <c r="CJ6" s="35">
        <f t="shared" si="9"/>
        <v>485</v>
      </c>
      <c r="CK6" s="35">
        <f t="shared" si="9"/>
        <v>501.56</v>
      </c>
      <c r="CL6" s="34" t="str">
        <f>IF(CL7="","",IF(CL7="-","【-】","【"&amp;SUBSTITUTE(TEXT(CL7,"#,##0.00"),"-","△")&amp;"】"))</f>
        <v>【501.56】</v>
      </c>
      <c r="CM6" s="35">
        <f>IF(CM7="",NA(),CM7)</f>
        <v>15.79</v>
      </c>
      <c r="CN6" s="35">
        <f t="shared" ref="CN6:CV6" si="10">IF(CN7="",NA(),CN7)</f>
        <v>15.79</v>
      </c>
      <c r="CO6" s="35">
        <f t="shared" si="10"/>
        <v>15.79</v>
      </c>
      <c r="CP6" s="35">
        <f t="shared" si="10"/>
        <v>10.53</v>
      </c>
      <c r="CQ6" s="35">
        <f t="shared" si="10"/>
        <v>10.53</v>
      </c>
      <c r="CR6" s="35">
        <f t="shared" si="10"/>
        <v>27.46</v>
      </c>
      <c r="CS6" s="35">
        <f t="shared" si="10"/>
        <v>27.55</v>
      </c>
      <c r="CT6" s="35">
        <f t="shared" si="10"/>
        <v>27.26</v>
      </c>
      <c r="CU6" s="35">
        <f t="shared" si="10"/>
        <v>27.09</v>
      </c>
      <c r="CV6" s="35">
        <f t="shared" si="10"/>
        <v>26.64</v>
      </c>
      <c r="CW6" s="34" t="str">
        <f>IF(CW7="","",IF(CW7="-","【-】","【"&amp;SUBSTITUTE(TEXT(CW7,"#,##0.00"),"-","△")&amp;"】"))</f>
        <v>【26.64】</v>
      </c>
      <c r="CX6" s="35">
        <f>IF(CX7="",NA(),CX7)</f>
        <v>44.44</v>
      </c>
      <c r="CY6" s="35">
        <f t="shared" ref="CY6:DG6" si="11">IF(CY7="",NA(),CY7)</f>
        <v>41.18</v>
      </c>
      <c r="CZ6" s="35">
        <f t="shared" si="11"/>
        <v>42.86</v>
      </c>
      <c r="DA6" s="35">
        <f t="shared" si="11"/>
        <v>42.86</v>
      </c>
      <c r="DB6" s="35">
        <f t="shared" si="11"/>
        <v>78.569999999999993</v>
      </c>
      <c r="DC6" s="35">
        <f t="shared" si="11"/>
        <v>94.81</v>
      </c>
      <c r="DD6" s="35">
        <f t="shared" si="11"/>
        <v>94.87</v>
      </c>
      <c r="DE6" s="35">
        <f t="shared" si="11"/>
        <v>94.93</v>
      </c>
      <c r="DF6" s="35">
        <f t="shared" si="11"/>
        <v>95.1</v>
      </c>
      <c r="DG6" s="35">
        <f t="shared" si="11"/>
        <v>95.52</v>
      </c>
      <c r="DH6" s="34" t="str">
        <f>IF(DH7="","",IF(DH7="-","【-】","【"&amp;SUBSTITUTE(TEXT(DH7,"#,##0.00"),"-","△")&amp;"】"))</f>
        <v>【95.52】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44458</v>
      </c>
      <c r="D7" s="37">
        <v>47</v>
      </c>
      <c r="E7" s="37">
        <v>17</v>
      </c>
      <c r="F7" s="37">
        <v>8</v>
      </c>
      <c r="G7" s="37">
        <v>0</v>
      </c>
      <c r="H7" s="37" t="s">
        <v>98</v>
      </c>
      <c r="I7" s="37" t="s">
        <v>99</v>
      </c>
      <c r="J7" s="37" t="s">
        <v>100</v>
      </c>
      <c r="K7" s="37" t="s">
        <v>101</v>
      </c>
      <c r="L7" s="37" t="s">
        <v>102</v>
      </c>
      <c r="M7" s="37" t="s">
        <v>103</v>
      </c>
      <c r="N7" s="38" t="s">
        <v>104</v>
      </c>
      <c r="O7" s="38" t="s">
        <v>105</v>
      </c>
      <c r="P7" s="38">
        <v>0.06</v>
      </c>
      <c r="Q7" s="38">
        <v>100</v>
      </c>
      <c r="R7" s="38">
        <v>3302</v>
      </c>
      <c r="S7" s="38">
        <v>22992</v>
      </c>
      <c r="T7" s="38">
        <v>460.67</v>
      </c>
      <c r="U7" s="38">
        <v>49.91</v>
      </c>
      <c r="V7" s="38">
        <v>14</v>
      </c>
      <c r="W7" s="38">
        <v>0.03</v>
      </c>
      <c r="X7" s="38">
        <v>466.67</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332.28</v>
      </c>
      <c r="BL7" s="38">
        <v>274.07</v>
      </c>
      <c r="BM7" s="38">
        <v>243.02</v>
      </c>
      <c r="BN7" s="38">
        <v>196.19</v>
      </c>
      <c r="BO7" s="38">
        <v>129.4</v>
      </c>
      <c r="BP7" s="38">
        <v>129.4</v>
      </c>
      <c r="BQ7" s="38">
        <v>34.340000000000003</v>
      </c>
      <c r="BR7" s="38">
        <v>34.409999999999997</v>
      </c>
      <c r="BS7" s="38">
        <v>30.11</v>
      </c>
      <c r="BT7" s="38">
        <v>31.03</v>
      </c>
      <c r="BU7" s="38">
        <v>24.89</v>
      </c>
      <c r="BV7" s="38">
        <v>35.83</v>
      </c>
      <c r="BW7" s="38">
        <v>37.06</v>
      </c>
      <c r="BX7" s="38">
        <v>41.35</v>
      </c>
      <c r="BY7" s="38">
        <v>39.07</v>
      </c>
      <c r="BZ7" s="38">
        <v>38.409999999999997</v>
      </c>
      <c r="CA7" s="38">
        <v>38.409999999999997</v>
      </c>
      <c r="CB7" s="38">
        <v>562.19000000000005</v>
      </c>
      <c r="CC7" s="38">
        <v>570.5</v>
      </c>
      <c r="CD7" s="38">
        <v>667.49</v>
      </c>
      <c r="CE7" s="38">
        <v>625.42999999999995</v>
      </c>
      <c r="CF7" s="38">
        <v>803.47</v>
      </c>
      <c r="CG7" s="38">
        <v>528.37</v>
      </c>
      <c r="CH7" s="38">
        <v>514.20000000000005</v>
      </c>
      <c r="CI7" s="38">
        <v>456.7</v>
      </c>
      <c r="CJ7" s="38">
        <v>485</v>
      </c>
      <c r="CK7" s="38">
        <v>501.56</v>
      </c>
      <c r="CL7" s="38">
        <v>501.56</v>
      </c>
      <c r="CM7" s="38">
        <v>15.79</v>
      </c>
      <c r="CN7" s="38">
        <v>15.79</v>
      </c>
      <c r="CO7" s="38">
        <v>15.79</v>
      </c>
      <c r="CP7" s="38">
        <v>10.53</v>
      </c>
      <c r="CQ7" s="38">
        <v>10.53</v>
      </c>
      <c r="CR7" s="38">
        <v>27.46</v>
      </c>
      <c r="CS7" s="38">
        <v>27.55</v>
      </c>
      <c r="CT7" s="38">
        <v>27.26</v>
      </c>
      <c r="CU7" s="38">
        <v>27.09</v>
      </c>
      <c r="CV7" s="38">
        <v>26.64</v>
      </c>
      <c r="CW7" s="38">
        <v>26.64</v>
      </c>
      <c r="CX7" s="38">
        <v>44.44</v>
      </c>
      <c r="CY7" s="38">
        <v>41.18</v>
      </c>
      <c r="CZ7" s="38">
        <v>42.86</v>
      </c>
      <c r="DA7" s="38">
        <v>42.86</v>
      </c>
      <c r="DB7" s="38">
        <v>78.569999999999993</v>
      </c>
      <c r="DC7" s="38">
        <v>94.81</v>
      </c>
      <c r="DD7" s="38">
        <v>94.87</v>
      </c>
      <c r="DE7" s="38">
        <v>94.93</v>
      </c>
      <c r="DF7" s="38">
        <v>95.1</v>
      </c>
      <c r="DG7" s="38">
        <v>95.52</v>
      </c>
      <c r="DH7" s="38">
        <v>95.52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直也</cp:lastModifiedBy>
  <cp:lastPrinted>2021-01-25T04:49:12Z</cp:lastPrinted>
  <dcterms:created xsi:type="dcterms:W3CDTF">2020-12-04T03:13:28Z</dcterms:created>
  <dcterms:modified xsi:type="dcterms:W3CDTF">2021-01-26T02:38:37Z</dcterms:modified>
  <cp:category/>
</cp:coreProperties>
</file>