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S:\総合振興課\財政係\●未処理●\佐々木担当\（R3.1.29〆切）公営企業に係る「経営比較分析表」の分析等について\03_建設水道課→財政係\"/>
    </mc:Choice>
  </mc:AlternateContent>
  <xr:revisionPtr revIDLastSave="0" documentId="13_ncr:1_{56A4CF18-D97C-4A82-AF53-A1CCA6496328}" xr6:coauthVersionLast="36" xr6:coauthVersionMax="36" xr10:uidLastSave="{00000000-0000-0000-0000-000000000000}"/>
  <workbookProtection workbookAlgorithmName="SHA-512" workbookHashValue="NZsIIVdFg6814HJ8XAl5wdu5lS0wvQtOZ9qAFcztZHN1fv9X52XmpMZxLMedkC6aokSfTsIeYsYXr2wWQpDw7g==" workbookSaltValue="AbaU12iVUXENTyNgEPNBeg==" workbookSpinCount="100000" lockStructure="1"/>
  <bookViews>
    <workbookView xWindow="0" yWindow="0" windowWidth="1641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D10" i="4"/>
  <c r="W10" i="4"/>
  <c r="B10" i="4"/>
  <c r="BB8" i="4"/>
  <c r="AL8" i="4"/>
  <c r="AD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<sst xmlns="http://schemas.openxmlformats.org/spreadsheetml/2006/main" count="247" uniqueCount="120">
  <si>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</si>
  <si>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</si>
  <si>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</si>
  <si>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</si>
  <si>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</si>
  <si>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</si>
  <si>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</si>
  <si>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</si>
  <si>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</si>
  <si>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</si>
  <si>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</si>
  <si>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</si>
  <si>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</si>
  <si>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</si>
  <si>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</si>
  <si>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</si>
  <si>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</si>
  <si>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</si>
  <si>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</si>
  <si>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</si>
  <si>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</si>
  <si>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</si>
  <si>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</si>
  <si>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</si>
  <si>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</si>
  <si>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</si>
  <si>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</si>
  <si>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</si>
  <si>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</si>
  <si>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</si>
  <si>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</si>
  <si>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</si>
  <si>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</si>
  <si>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</si>
  <si>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</si>
  <si>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</si>
  <si>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</si>
  <si>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</si>
  <si>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</si>
  <si>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</si>
  <si>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</si>
  <si>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</si>
  <si>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</si>
  <si>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</si>
  <si>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</si>
  <si>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</si>
  <si>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</si>
  <si>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</si>
  <si>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</si>
  <si>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</si>
  <si>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</si>
  <si>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</si>
  <si>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</si>
  <si>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</si>
  <si>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</si>
  <si>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</si>
  <si>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</si>
  <si>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</si>
  <si>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</si>
  <si>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</si>
  <si>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</si>
  <si>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</si>
  <si>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</si>
  <si>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</si>
  <si>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</si>
  <si>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</si>
  <si>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</si>
  <si>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</si>
  <si>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</si>
  <si>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</si>
  <si>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</si>
  <si>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</si>
  <si>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</si>
  <si>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</si>
  <si>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</si>
  <si>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</si>
  <si>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</si>
  <si>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</si>
  <si>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</si>
  <si>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</si>
  <si>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</si>
  <si>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</si>
  <si>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</si>
  <si>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</si>
  <si>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</si>
  <si>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</si>
  <si>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</si>
  <si>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</si>
  <si>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</si>
  <si>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</si>
  <si>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</si>
  <si>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</si>
  <si>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</si>
  <si>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</si>
  <si>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</si>
  <si>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</si>
  <si>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</si>
  <si>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</si>
  <si>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</si>
  <si>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</si>
  <si>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</si>
  <si>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</si>
  <si>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</si>
  <si>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</si>
  <si>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</si>
  <si>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</si>
  <si>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</si>
  <si>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</si>
  <si>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</si>
  <si>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</si>
  <si>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</si>
  <si>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</si>
  <si>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</si>
  <si>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</si>
  <si>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</si>
  <si>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</si>
  <si>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</si>
  <si>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rPh sb="92" eb="94">
      <t>サクテイ</t>
    </rPh>
    <rPh sb="96" eb="98">
      <t>ケイエイ</t>
    </rPh>
    <rPh sb="98" eb="100">
      <t>センリャク</t>
    </rPh>
    <rPh sb="101" eb="102">
      <t>モト</t>
    </rPh>
    <rPh sb="105" eb="108">
      <t>ケイカクテキ</t>
    </rPh>
    <rPh sb="109" eb="112">
      <t>コウリツテキ</t>
    </rPh>
    <rPh sb="113" eb="115">
      <t>ジギョウ</t>
    </rPh>
    <rPh sb="115" eb="117">
      <t>ウンエイ</t>
    </rPh>
    <rPh sb="118" eb="120">
      <t>スイシン</t>
    </rPh>
    <phoneticPr fontId="4"/>
  </si>
  <si>
    <t>平成10年から使用を開始している浄化槽があり、耐用年数も29年となっており、今後10年程度で更新時期を迎えることになる。
現在はブロワー及び放流ポンプ等に故障が発生した場合、交換・修繕を行っている。</t>
    <rPh sb="0" eb="2">
      <t>ヘイセイ</t>
    </rPh>
    <rPh sb="4" eb="5">
      <t>ネン</t>
    </rPh>
    <rPh sb="7" eb="9">
      <t>シヨウ</t>
    </rPh>
    <rPh sb="10" eb="12">
      <t>カイシ</t>
    </rPh>
    <rPh sb="16" eb="19">
      <t>ジョウカソウ</t>
    </rPh>
    <rPh sb="23" eb="25">
      <t>タイヨウ</t>
    </rPh>
    <rPh sb="25" eb="27">
      <t>ネンスウ</t>
    </rPh>
    <rPh sb="30" eb="31">
      <t>ネン</t>
    </rPh>
    <rPh sb="38" eb="40">
      <t>コンゴ</t>
    </rPh>
    <rPh sb="42" eb="43">
      <t>ネン</t>
    </rPh>
    <rPh sb="43" eb="45">
      <t>テイド</t>
    </rPh>
    <rPh sb="46" eb="48">
      <t>コウシン</t>
    </rPh>
    <rPh sb="48" eb="50">
      <t>ジキ</t>
    </rPh>
    <rPh sb="51" eb="52">
      <t>ムカ</t>
    </rPh>
    <rPh sb="61" eb="63">
      <t>ゲンザイ</t>
    </rPh>
    <rPh sb="68" eb="69">
      <t>オヨ</t>
    </rPh>
    <rPh sb="70" eb="72">
      <t>ホウリュウ</t>
    </rPh>
    <rPh sb="75" eb="76">
      <t>トウ</t>
    </rPh>
    <rPh sb="77" eb="79">
      <t>コショウ</t>
    </rPh>
    <rPh sb="80" eb="82">
      <t>ハッセイ</t>
    </rPh>
    <rPh sb="84" eb="86">
      <t>バアイ</t>
    </rPh>
    <rPh sb="87" eb="89">
      <t>コウカン</t>
    </rPh>
    <rPh sb="90" eb="92">
      <t>シュウゼン</t>
    </rPh>
    <rPh sb="93" eb="94">
      <t>オコナ</t>
    </rPh>
    <phoneticPr fontId="4"/>
  </si>
  <si>
    <t>①について、料金収入に加え、一般会計からの繰入を行っている。
④について企業債残高対事業規模比率は、新規の起債はあるものの、全額一般会計繰入金（基準内繰入）を財源としているため低水準となっている。　　　　　　　　　　　　　　　　
⑤について、回収率が50％程度で推移しているが、今後他の事業と併せ料金の見直しを行う。
⑥について、１戸当たりの使用人数が比較的多いため平均値を下回っていると思われる。　　　　　　　
⑦について、浄化槽設置希望者が対象で有り稼働率は71.52％である。　　　　　　　
⑧について、浄化槽設置希望者が対象であるため水洗化率は100％である。</t>
    <rPh sb="6" eb="8">
      <t>リョウキン</t>
    </rPh>
    <rPh sb="8" eb="10">
      <t>シュウニュウ</t>
    </rPh>
    <rPh sb="11" eb="12">
      <t>クワ</t>
    </rPh>
    <rPh sb="14" eb="16">
      <t>イッパン</t>
    </rPh>
    <rPh sb="16" eb="18">
      <t>カイケイ</t>
    </rPh>
    <rPh sb="21" eb="23">
      <t>クリイレ</t>
    </rPh>
    <rPh sb="24" eb="25">
      <t>オコナ</t>
    </rPh>
    <rPh sb="36" eb="39">
      <t>キギョウサイ</t>
    </rPh>
    <rPh sb="39" eb="40">
      <t>ザン</t>
    </rPh>
    <rPh sb="40" eb="41">
      <t>タカ</t>
    </rPh>
    <rPh sb="41" eb="42">
      <t>タイ</t>
    </rPh>
    <rPh sb="42" eb="44">
      <t>ジギョウ</t>
    </rPh>
    <rPh sb="44" eb="46">
      <t>キボ</t>
    </rPh>
    <rPh sb="46" eb="48">
      <t>ヒリツ</t>
    </rPh>
    <rPh sb="50" eb="52">
      <t>シンキ</t>
    </rPh>
    <rPh sb="53" eb="55">
      <t>キサイ</t>
    </rPh>
    <rPh sb="62" eb="64">
      <t>ゼンガク</t>
    </rPh>
    <rPh sb="64" eb="66">
      <t>イッパン</t>
    </rPh>
    <rPh sb="66" eb="68">
      <t>カイケイ</t>
    </rPh>
    <rPh sb="68" eb="71">
      <t>クリイレキン</t>
    </rPh>
    <rPh sb="72" eb="75">
      <t>キジュンナイ</t>
    </rPh>
    <rPh sb="75" eb="77">
      <t>クリイレ</t>
    </rPh>
    <rPh sb="79" eb="81">
      <t>ザイゲン</t>
    </rPh>
    <rPh sb="88" eb="89">
      <t>テイ</t>
    </rPh>
    <rPh sb="89" eb="91">
      <t>スイジュン</t>
    </rPh>
    <rPh sb="121" eb="124">
      <t>カイシュウリツ</t>
    </rPh>
    <rPh sb="128" eb="130">
      <t>テイド</t>
    </rPh>
    <rPh sb="131" eb="133">
      <t>スイイ</t>
    </rPh>
    <rPh sb="139" eb="141">
      <t>コンゴ</t>
    </rPh>
    <rPh sb="141" eb="142">
      <t>タ</t>
    </rPh>
    <rPh sb="143" eb="145">
      <t>ジギョウ</t>
    </rPh>
    <rPh sb="146" eb="147">
      <t>アワ</t>
    </rPh>
    <rPh sb="148" eb="150">
      <t>リョウキン</t>
    </rPh>
    <rPh sb="151" eb="153">
      <t>ミナオ</t>
    </rPh>
    <rPh sb="155" eb="156">
      <t>オコナ</t>
    </rPh>
    <rPh sb="213" eb="216">
      <t>ジョウカソウ</t>
    </rPh>
    <rPh sb="216" eb="218">
      <t>セッチ</t>
    </rPh>
    <rPh sb="218" eb="221">
      <t>キボウシャ</t>
    </rPh>
    <rPh sb="222" eb="224">
      <t>タイショウ</t>
    </rPh>
    <rPh sb="225" eb="226">
      <t>ア</t>
    </rPh>
    <rPh sb="227" eb="230">
      <t>カドウリツ</t>
    </rPh>
    <rPh sb="255" eb="258">
      <t>ジョウカソウ</t>
    </rPh>
    <rPh sb="258" eb="260">
      <t>セッチ</t>
    </rPh>
    <rPh sb="260" eb="263">
      <t>キボウシャ</t>
    </rPh>
    <rPh sb="264" eb="266">
      <t>タイショウ</t>
    </rPh>
    <rPh sb="271" eb="274">
      <t>スイセンカ</t>
    </rPh>
    <rPh sb="274" eb="27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</si>
</sst>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D1-4D2F-AF1D-EE7B90058D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D1-4D2F-AF1D-EE7B90058D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59.39</c:v>
                </c:pt>
                <c:pt idx="1">
                  <c:v>64.239999999999995</c:v>
                </c:pt>
                <c:pt idx="2">
                  <c:v>66.06</c:v>
                </c:pt>
                <c:pt idx="3">
                  <c:v>68.48</c:v>
                </c:pt>
                <c:pt idx="4">
                  <c:v>71.52</c:v>
                </c:pt>
              </c:numCache>
            </c:numRef>
          </c:val>
          <c:extLst>
            <c:ext xmlns:c16="http://schemas.microsoft.com/office/drawing/2014/chart" uri="{C3380CC4-5D6E-409C-BE32-E72D297353CC}">
              <c16:uniqueId val="{00000000-C9CB-46E7-B895-2A117D2577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C9CB-46E7-B895-2A117D2577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76E-48AB-9D79-C059B6859D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376E-48AB-9D79-C059B6859D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131.18</c:v>
                </c:pt>
                <c:pt idx="1">
                  <c:v>113.98</c:v>
                </c:pt>
                <c:pt idx="2">
                  <c:v>109.97</c:v>
                </c:pt>
                <c:pt idx="3">
                  <c:v>113.13</c:v>
                </c:pt>
                <c:pt idx="4">
                  <c:v>99.79</c:v>
                </c:pt>
              </c:numCache>
            </c:numRef>
          </c:val>
          <c:extLst>
            <c:ext xmlns:c16="http://schemas.microsoft.com/office/drawing/2014/chart" uri="{C3380CC4-5D6E-409C-BE32-E72D297353CC}">
              <c16:uniqueId val="{00000000-D187-49B5-AF8A-AD389D3792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87-49B5-AF8A-AD389D3792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A-4E8C-A1E0-3E052C96E9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A-4E8C-A1E0-3E052C96E9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31-4D0B-BF5A-1725DF96C2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31-4D0B-BF5A-1725DF96C2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A-4A81-8213-C2E2641F44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A-4A81-8213-C2E2641F44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72-4F5F-A43B-0A754EB835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72-4F5F-A43B-0A754EB835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D0-4394-80A0-053C57FAEB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8AD0-4394-80A0-053C57FAEB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53.02</c:v>
                </c:pt>
                <c:pt idx="1">
                  <c:v>52.87</c:v>
                </c:pt>
                <c:pt idx="2">
                  <c:v>52.17</c:v>
                </c:pt>
                <c:pt idx="3">
                  <c:v>48.89</c:v>
                </c:pt>
                <c:pt idx="4">
                  <c:v>55.1</c:v>
                </c:pt>
              </c:numCache>
            </c:numRef>
          </c:val>
          <c:extLst>
            <c:ext xmlns:c16="http://schemas.microsoft.com/office/drawing/2014/chart" uri="{C3380CC4-5D6E-409C-BE32-E72D297353CC}">
              <c16:uniqueId val="{00000000-01AD-40DA-A65F-1119438CB3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01AD-40DA-A65F-1119438CB3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210.31</c:v>
                </c:pt>
                <c:pt idx="1">
                  <c:v>210.25</c:v>
                </c:pt>
                <c:pt idx="2">
                  <c:v>211.4</c:v>
                </c:pt>
                <c:pt idx="3">
                  <c:v>224.11</c:v>
                </c:pt>
                <c:pt idx="4">
                  <c:v>201.71</c:v>
                </c:pt>
              </c:numCache>
            </c:numRef>
          </c:val>
          <c:extLst>
            <c:ext xmlns:c16="http://schemas.microsoft.com/office/drawing/2014/chart" uri="{C3380CC4-5D6E-409C-BE32-E72D297353CC}">
              <c16:uniqueId val="{00000000-E682-4084-83D4-B775C69FD5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E682-4084-83D4-B775C69FD5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色麻町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6779</v>
      </c>
      <c r="AM8" s="51"/>
      <c r="AN8" s="51"/>
      <c r="AO8" s="51"/>
      <c r="AP8" s="51"/>
      <c r="AQ8" s="51"/>
      <c r="AR8" s="51"/>
      <c r="AS8" s="51"/>
      <c r="AT8" s="46">
        <f>データ!T6</f>
        <v>109.28</v>
      </c>
      <c r="AU8" s="46"/>
      <c r="AV8" s="46"/>
      <c r="AW8" s="46"/>
      <c r="AX8" s="46"/>
      <c r="AY8" s="46"/>
      <c r="AZ8" s="46"/>
      <c r="BA8" s="46"/>
      <c r="BB8" s="46">
        <f>データ!U6</f>
        <v>62.03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9.07</v>
      </c>
      <c r="Q10" s="46"/>
      <c r="R10" s="46"/>
      <c r="S10" s="46"/>
      <c r="T10" s="46"/>
      <c r="U10" s="46"/>
      <c r="V10" s="46"/>
      <c r="W10" s="46">
        <f>データ!Q6</f>
        <v>100</v>
      </c>
      <c r="X10" s="46"/>
      <c r="Y10" s="46"/>
      <c r="Z10" s="46"/>
      <c r="AA10" s="46"/>
      <c r="AB10" s="46"/>
      <c r="AC10" s="46"/>
      <c r="AD10" s="51">
        <f>データ!R6</f>
        <v>2855</v>
      </c>
      <c r="AE10" s="51"/>
      <c r="AF10" s="51"/>
      <c r="AG10" s="51"/>
      <c r="AH10" s="51"/>
      <c r="AI10" s="51"/>
      <c r="AJ10" s="51"/>
      <c r="AK10" s="2"/>
      <c r="AL10" s="51">
        <f>データ!V6</f>
        <v>611</v>
      </c>
      <c r="AM10" s="51"/>
      <c r="AN10" s="51"/>
      <c r="AO10" s="51"/>
      <c r="AP10" s="51"/>
      <c r="AQ10" s="51"/>
      <c r="AR10" s="51"/>
      <c r="AS10" s="51"/>
      <c r="AT10" s="46">
        <f>データ!W6</f>
        <v>0.19</v>
      </c>
      <c r="AU10" s="46"/>
      <c r="AV10" s="46"/>
      <c r="AW10" s="46"/>
      <c r="AX10" s="46"/>
      <c r="AY10" s="46"/>
      <c r="AZ10" s="46"/>
      <c r="BA10" s="46"/>
      <c r="BB10" s="46">
        <f>データ!X6</f>
        <v>3215.79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43</v>
      </c>
      <c r="O86" s="26" t="str">
        <f>データ!EO6</f>
        <v>【-】</v>
      </c>
    </row>
  </sheetData>
  <sheetProtection algorithmName="SHA-512" hashValue="EYM717qNnZZ6KlP3rqw5wWM/ICe/v9hjEX6N/BkpPEiU7ee4eJrR0/+lxs9zbesTopfhyw7F0+bAtkdLYCkxgw==" saltValue="PpRE6qD3EQOTE6GTLJpr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44440</v>
      </c>
      <c r="D6" s="33">
        <f t="shared" si="3"/>
        <v>47</v>
      </c>
      <c r="E6" s="33">
        <f t="shared" si="3"/>
        <v>18</v>
      </c>
      <c r="F6" s="33">
        <f t="shared" si="3"/>
        <v>1</v>
      </c>
      <c r="G6" s="33">
        <f t="shared" si="3"/>
        <v>0</v>
      </c>
      <c r="H6" s="33" t="str">
        <f t="shared" si="3"/>
        <v>宮城県　色麻町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9.07</v>
      </c>
      <c r="Q6" s="34">
        <f t="shared" si="3"/>
        <v>100</v>
      </c>
      <c r="R6" s="34">
        <f t="shared" si="3"/>
        <v>2855</v>
      </c>
      <c r="S6" s="34">
        <f t="shared" si="3"/>
        <v>6779</v>
      </c>
      <c r="T6" s="34">
        <f t="shared" si="3"/>
        <v>109.28</v>
      </c>
      <c r="U6" s="34">
        <f t="shared" si="3"/>
        <v>62.03</v>
      </c>
      <c r="V6" s="34">
        <f t="shared" si="3"/>
        <v>611</v>
      </c>
      <c r="W6" s="34">
        <f t="shared" si="3"/>
        <v>0.19</v>
      </c>
      <c r="X6" s="34">
        <f t="shared" si="3"/>
        <v>3215.79</v>
      </c>
      <c r="Y6" s="35">
        <f>IF(Y7="",NA(),Y7)</f>
        <v>131.18</v>
      </c>
      <c r="Z6" s="35">
        <f t="shared" ref="Z6:AH6" si="4">IF(Z7="",NA(),Z7)</f>
        <v>113.98</v>
      </c>
      <c r="AA6" s="35">
        <f t="shared" si="4"/>
        <v>109.97</v>
      </c>
      <c r="AB6" s="35">
        <f t="shared" si="4"/>
        <v>113.13</v>
      </c>
      <c r="AC6" s="35">
        <f t="shared" si="4"/>
        <v>99.79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53.02</v>
      </c>
      <c r="BR6" s="35">
        <f t="shared" ref="BR6:BZ6" si="8">IF(BR7="",NA(),BR7)</f>
        <v>52.87</v>
      </c>
      <c r="BS6" s="35">
        <f t="shared" si="8"/>
        <v>52.17</v>
      </c>
      <c r="BT6" s="35">
        <f t="shared" si="8"/>
        <v>48.89</v>
      </c>
      <c r="BU6" s="35">
        <f t="shared" si="8"/>
        <v>55.1</v>
      </c>
      <c r="BV6" s="35">
        <f t="shared" si="8"/>
        <v>53.76</v>
      </c>
      <c r="BW6" s="35">
        <f t="shared" si="8"/>
        <v>52.27</v>
      </c>
      <c r="BX6" s="35">
        <f t="shared" si="8"/>
        <v>52.55</v>
      </c>
      <c r="BY6" s="35">
        <f t="shared" si="8"/>
        <v>52.23</v>
      </c>
      <c r="BZ6" s="35">
        <f t="shared" si="8"/>
        <v>50.06</v>
      </c>
      <c r="CA6" s="34" t="str">
        <f>IF(CA7="","",IF(CA7="-","【-】","【"&amp;SUBSTITUTE(TEXT(CA7,"#,##0.00"),"-","△")&amp;"】"))</f>
        <v>【49.71】</v>
      </c>
      <c r="CB6" s="35">
        <f>IF(CB7="",NA(),CB7)</f>
        <v>210.31</v>
      </c>
      <c r="CC6" s="35">
        <f t="shared" ref="CC6:CK6" si="9">IF(CC7="",NA(),CC7)</f>
        <v>210.25</v>
      </c>
      <c r="CD6" s="35">
        <f t="shared" si="9"/>
        <v>211.4</v>
      </c>
      <c r="CE6" s="35">
        <f t="shared" si="9"/>
        <v>224.11</v>
      </c>
      <c r="CF6" s="35">
        <f t="shared" si="9"/>
        <v>201.71</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59.39</v>
      </c>
      <c r="CN6" s="35">
        <f t="shared" ref="CN6:CV6" si="10">IF(CN7="",NA(),CN7)</f>
        <v>64.239999999999995</v>
      </c>
      <c r="CO6" s="35">
        <f t="shared" si="10"/>
        <v>66.06</v>
      </c>
      <c r="CP6" s="35">
        <f t="shared" si="10"/>
        <v>68.48</v>
      </c>
      <c r="CQ6" s="35">
        <f t="shared" si="10"/>
        <v>71.52</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44440</v>
      </c>
      <c r="D7" s="37">
        <v>47</v>
      </c>
      <c r="E7" s="37">
        <v>18</v>
      </c>
      <c r="F7" s="37">
        <v>1</v>
      </c>
      <c r="G7" s="37">
        <v>0</v>
      </c>
      <c r="H7" s="37" t="s">
        <v>97</v>
      </c>
      <c r="I7" s="37" t="s">
        <v>98</v>
      </c>
      <c r="J7" s="37" t="s">
        <v>99</v>
      </c>
      <c r="K7" s="37" t="s">
        <v>100</v>
      </c>
      <c r="L7" s="37" t="s">
        <v>101</v>
      </c>
      <c r="M7" s="37" t="s">
        <v>102</v>
      </c>
      <c r="N7" s="38" t="s">
        <v>103</v>
      </c>
      <c r="O7" s="38" t="s">
        <v>104</v>
      </c>
      <c r="P7" s="38">
        <v>9.07</v>
      </c>
      <c r="Q7" s="38">
        <v>100</v>
      </c>
      <c r="R7" s="38">
        <v>2855</v>
      </c>
      <c r="S7" s="38">
        <v>6779</v>
      </c>
      <c r="T7" s="38">
        <v>109.28</v>
      </c>
      <c r="U7" s="38">
        <v>62.03</v>
      </c>
      <c r="V7" s="38">
        <v>611</v>
      </c>
      <c r="W7" s="38">
        <v>0.19</v>
      </c>
      <c r="X7" s="38">
        <v>3215.79</v>
      </c>
      <c r="Y7" s="38">
        <v>131.18</v>
      </c>
      <c r="Z7" s="38">
        <v>113.98</v>
      </c>
      <c r="AA7" s="38">
        <v>109.97</v>
      </c>
      <c r="AB7" s="38">
        <v>113.13</v>
      </c>
      <c r="AC7" s="38">
        <v>99.79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663.76</v>
      </c>
      <c r="BL7" s="38">
        <v>566.35</v>
      </c>
      <c r="BM7" s="38">
        <v>888.8</v>
      </c>
      <c r="BN7" s="38">
        <v>855.65</v>
      </c>
      <c r="BO7" s="38">
        <v>862.99</v>
      </c>
      <c r="BP7" s="38">
        <v>862.82</v>
      </c>
      <c r="BQ7" s="38">
        <v>53.02</v>
      </c>
      <c r="BR7" s="38">
        <v>52.87</v>
      </c>
      <c r="BS7" s="38">
        <v>52.17</v>
      </c>
      <c r="BT7" s="38">
        <v>48.89</v>
      </c>
      <c r="BU7" s="38">
        <v>55.1</v>
      </c>
      <c r="BV7" s="38">
        <v>53.76</v>
      </c>
      <c r="BW7" s="38">
        <v>52.27</v>
      </c>
      <c r="BX7" s="38">
        <v>52.55</v>
      </c>
      <c r="BY7" s="38">
        <v>52.23</v>
      </c>
      <c r="BZ7" s="38">
        <v>50.06</v>
      </c>
      <c r="CA7" s="38">
        <v>49.71</v>
      </c>
      <c r="CB7" s="38">
        <v>210.31</v>
      </c>
      <c r="CC7" s="38">
        <v>210.25</v>
      </c>
      <c r="CD7" s="38">
        <v>211.4</v>
      </c>
      <c r="CE7" s="38">
        <v>224.11</v>
      </c>
      <c r="CF7" s="38">
        <v>201.71</v>
      </c>
      <c r="CG7" s="38">
        <v>275.25</v>
      </c>
      <c r="CH7" s="38">
        <v>291.01</v>
      </c>
      <c r="CI7" s="38">
        <v>292.45</v>
      </c>
      <c r="CJ7" s="38">
        <v>294.05</v>
      </c>
      <c r="CK7" s="38">
        <v>309.22000000000003</v>
      </c>
      <c r="CL7" s="38">
        <v>317.18</v>
      </c>
      <c r="CM7" s="38">
        <v>59.39</v>
      </c>
      <c r="CN7" s="38">
        <v>64.239999999999995</v>
      </c>
      <c r="CO7" s="38">
        <v>66.06</v>
      </c>
      <c r="CP7" s="38">
        <v>68.48</v>
      </c>
      <c r="CQ7" s="38">
        <v>71.52</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112</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2020-12-04T03:20:22Z</dcterms:created>
  <dcterms:modified xsi:type="dcterms:W3CDTF">2021-01-21T02:16:28Z</dcterms:modified>
  <cp:category/>
</cp:coreProperties>
</file>