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1168\Desktop\村田引継\照会・回答\市町村課財政第二班\経営比較分析\R2\"/>
    </mc:Choice>
  </mc:AlternateContent>
  <xr:revisionPtr revIDLastSave="0" documentId="13_ncr:1_{F9C5564D-FABE-48D8-8D77-3B7DF81A3AD8}" xr6:coauthVersionLast="43" xr6:coauthVersionMax="43" xr10:uidLastSave="{00000000-0000-0000-0000-000000000000}"/>
  <workbookProtection workbookAlgorithmName="SHA-512" workbookHashValue="v97APh2Tn758BJQbbzfo0kQawhGbDt25d1YinntwNso+lT3e/twhFst5nS4j2J/nBdXEjsEQSiZNgXiYrnNVjg==" workbookSaltValue="lV5IbGCM9gkKXrXpzR/jiQ=="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W10" i="4"/>
  <c r="I10" i="4"/>
  <c r="BB8" i="4"/>
  <c r="AL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<sst xmlns="http://schemas.openxmlformats.org/spreadsheetml/2006/main" count="241" uniqueCount="119">
  <si>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</si>
  <si>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</si>
  <si>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</si>
  <si>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</si>
  <si>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</si>
  <si>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</si>
  <si>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</si>
  <si>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</si>
  <si>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</si>
  <si>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</si>
  <si>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</si>
  <si>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</si>
  <si>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</si>
  <si>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</si>
  <si>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</si>
  <si>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</si>
  <si>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</si>
  <si>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</si>
  <si>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</si>
  <si>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</si>
  <si>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</si>
  <si>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</si>
  <si>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</si>
  <si>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</si>
  <si>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</si>
  <si>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</si>
  <si>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</si>
  <si>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</si>
  <si>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</si>
  <si>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</si>
  <si>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</si>
  <si>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</si>
  <si>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</si>
  <si>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</si>
  <si>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</si>
  <si>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</si>
  <si>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</si>
  <si>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</si>
  <si>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</si>
  <si>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</si>
  <si>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</si>
  <si>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</si>
  <si>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</si>
  <si>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</si>
  <si>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</si>
  <si>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</si>
  <si>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</si>
  <si>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</si>
  <si>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</si>
  <si>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</si>
  <si>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</si>
  <si>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</si>
  <si>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</si>
  <si>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</si>
  <si>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</si>
  <si>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</si>
  <si>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</si>
  <si>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</si>
  <si>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</si>
  <si>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</si>
  <si>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</si>
  <si>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</si>
  <si>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</si>
  <si>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</si>
  <si>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</si>
  <si>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</si>
  <si>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</si>
  <si>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</si>
  <si>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</si>
  <si>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</si>
  <si>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</si>
  <si>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</si>
  <si>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</si>
  <si>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</si>
  <si>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</si>
  <si>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</si>
  <si>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</si>
  <si>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</si>
  <si>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</si>
  <si>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</si>
  <si>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</si>
  <si>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</si>
  <si>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</si>
  <si>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</si>
  <si>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</si>
  <si>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</si>
  <si>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</si>
  <si>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</si>
  <si>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</si>
  <si>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</si>
  <si>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</si>
  <si>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</si>
  <si>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</si>
  <si>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</si>
  <si>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</si>
  <si>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</si>
  <si>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</si>
  <si>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</si>
  <si>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</si>
  <si>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</si>
  <si>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</si>
  <si>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</si>
  <si>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</si>
  <si>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</si>
  <si>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</si>
  <si>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</si>
  <si>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</si>
  <si>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</si>
  <si>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</si>
  <si>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</si>
  <si>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</si>
  <si>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</si>
  <si>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</si>
  <si>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</si>
  <si>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</si>
  <si>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</si>
  <si>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収支比率が92％と昨年度よりも約8％向上しているものの，今年度の収支は赤字である。一般会計からの繰入金（使用料以外の収入）に依存している状況であるが，工業団地への企業立地，住宅建築の増加によって料金収入は，昨年度より増加している。しかしながら将来の人口の減少に伴い料金収入の減少も予測されることから，維持管理の効率化，軽微な修繕業務等については役場職員が行うなど，経費の削減に努め経営改善を図る。
　今年度も企業債残高対事業規模比率が0％となっているのは，償還に要する資金を一般会計において負担しているためである。
　経営回収比率については，3年度ぶりに100％を超える結果となった。昨年度では，1社の工場が操業休止となっていたが，操業が再開されたことによるもの。また，住宅団地の入居率が90％を超えてきたことによるものだと考えられる。
　汚水処理原価については，類似団体等平均値と比較すると安価な数値となっているが，今後管路の更新が発生してくることから，適切な資産管理を行いながら料金改定も視野に入れ経営の健全化を図る。同じく水洗化率についても高い数値となっているが，更なる普及啓発に努め水洗化率向上を図る。</t>
    <rPh sb="1" eb="3">
      <t>ケイエイ</t>
    </rPh>
    <rPh sb="3" eb="5">
      <t>シュウシ</t>
    </rPh>
    <rPh sb="5" eb="7">
      <t>ヒリツ</t>
    </rPh>
    <rPh sb="12" eb="15">
      <t>サクネンド</t>
    </rPh>
    <rPh sb="18" eb="19">
      <t>ヤク</t>
    </rPh>
    <rPh sb="21" eb="23">
      <t>コウジョウ</t>
    </rPh>
    <rPh sb="31" eb="34">
      <t>コンネンド</t>
    </rPh>
    <rPh sb="35" eb="37">
      <t>シュウシ</t>
    </rPh>
    <rPh sb="38" eb="40">
      <t>アカジ</t>
    </rPh>
    <rPh sb="44" eb="46">
      <t>イッパン</t>
    </rPh>
    <rPh sb="46" eb="48">
      <t>カイケイ</t>
    </rPh>
    <rPh sb="51" eb="53">
      <t>クリイレ</t>
    </rPh>
    <rPh sb="53" eb="54">
      <t>キン</t>
    </rPh>
    <rPh sb="55" eb="57">
      <t>シヨウ</t>
    </rPh>
    <rPh sb="57" eb="58">
      <t>リョウ</t>
    </rPh>
    <rPh sb="58" eb="60">
      <t>イガイ</t>
    </rPh>
    <rPh sb="61" eb="63">
      <t>シュウニュウ</t>
    </rPh>
    <rPh sb="65" eb="67">
      <t>イゾン</t>
    </rPh>
    <rPh sb="71" eb="73">
      <t>ジョウキョウ</t>
    </rPh>
    <rPh sb="78" eb="80">
      <t>コウギョウ</t>
    </rPh>
    <rPh sb="80" eb="82">
      <t>ダンチ</t>
    </rPh>
    <rPh sb="84" eb="86">
      <t>キギョウ</t>
    </rPh>
    <rPh sb="86" eb="88">
      <t>リッチ</t>
    </rPh>
    <rPh sb="89" eb="91">
      <t>ジュウタク</t>
    </rPh>
    <rPh sb="91" eb="93">
      <t>ケンチク</t>
    </rPh>
    <rPh sb="94" eb="96">
      <t>ゾウカ</t>
    </rPh>
    <rPh sb="100" eb="102">
      <t>リョウキン</t>
    </rPh>
    <rPh sb="102" eb="104">
      <t>シュウニュウ</t>
    </rPh>
    <rPh sb="106" eb="109">
      <t>サクネンド</t>
    </rPh>
    <rPh sb="111" eb="113">
      <t>ゾウカ</t>
    </rPh>
    <rPh sb="124" eb="126">
      <t>ショウライ</t>
    </rPh>
    <rPh sb="127" eb="129">
      <t>ジンコウ</t>
    </rPh>
    <rPh sb="130" eb="132">
      <t>ゲンショウ</t>
    </rPh>
    <rPh sb="133" eb="134">
      <t>トモナ</t>
    </rPh>
    <rPh sb="135" eb="137">
      <t>リョウキン</t>
    </rPh>
    <rPh sb="137" eb="139">
      <t>シュウニュウ</t>
    </rPh>
    <rPh sb="140" eb="142">
      <t>ゲンショウ</t>
    </rPh>
    <rPh sb="143" eb="145">
      <t>ヨソク</t>
    </rPh>
    <rPh sb="153" eb="155">
      <t>イジ</t>
    </rPh>
    <rPh sb="155" eb="157">
      <t>カンリ</t>
    </rPh>
    <rPh sb="158" eb="161">
      <t>コウリツカ</t>
    </rPh>
    <rPh sb="162" eb="164">
      <t>ケイビ</t>
    </rPh>
    <rPh sb="165" eb="167">
      <t>シュウゼン</t>
    </rPh>
    <rPh sb="167" eb="169">
      <t>ギョウム</t>
    </rPh>
    <rPh sb="169" eb="170">
      <t>トウ</t>
    </rPh>
    <rPh sb="175" eb="177">
      <t>ヤクバ</t>
    </rPh>
    <rPh sb="177" eb="179">
      <t>ショクイン</t>
    </rPh>
    <rPh sb="180" eb="181">
      <t>オコナ</t>
    </rPh>
    <rPh sb="185" eb="187">
      <t>ケイヒ</t>
    </rPh>
    <rPh sb="188" eb="190">
      <t>サクゲン</t>
    </rPh>
    <rPh sb="191" eb="192">
      <t>ツト</t>
    </rPh>
    <rPh sb="193" eb="195">
      <t>ケイエイ</t>
    </rPh>
    <rPh sb="195" eb="197">
      <t>カイゼン</t>
    </rPh>
    <rPh sb="198" eb="199">
      <t>ハカ</t>
    </rPh>
    <rPh sb="203" eb="205">
      <t>コンネン</t>
    </rPh>
    <rPh sb="205" eb="206">
      <t>ド</t>
    </rPh>
    <rPh sb="207" eb="209">
      <t>キギョウ</t>
    </rPh>
    <rPh sb="209" eb="210">
      <t>サイ</t>
    </rPh>
    <rPh sb="210" eb="212">
      <t>ザンダカ</t>
    </rPh>
    <rPh sb="262" eb="264">
      <t>ケイエイ</t>
    </rPh>
    <rPh sb="264" eb="266">
      <t>カイシュウ</t>
    </rPh>
    <rPh sb="266" eb="268">
      <t>ヒリツ</t>
    </rPh>
    <rPh sb="275" eb="276">
      <t>ネン</t>
    </rPh>
    <rPh sb="276" eb="277">
      <t>ド</t>
    </rPh>
    <rPh sb="285" eb="286">
      <t>コ</t>
    </rPh>
    <rPh sb="288" eb="290">
      <t>ケッカ</t>
    </rPh>
    <rPh sb="295" eb="298">
      <t>サクネンド</t>
    </rPh>
    <rPh sb="302" eb="303">
      <t>シャ</t>
    </rPh>
    <rPh sb="304" eb="306">
      <t>コウジョウ</t>
    </rPh>
    <rPh sb="307" eb="311">
      <t>ソウギョウキュウシ</t>
    </rPh>
    <rPh sb="319" eb="321">
      <t>ソウギョウ</t>
    </rPh>
    <rPh sb="322" eb="324">
      <t>サイカイ</t>
    </rPh>
    <rPh sb="338" eb="340">
      <t>ジュウタク</t>
    </rPh>
    <rPh sb="340" eb="341">
      <t>ダン</t>
    </rPh>
    <rPh sb="341" eb="342">
      <t>チ</t>
    </rPh>
    <rPh sb="343" eb="345">
      <t>ニュウキョ</t>
    </rPh>
    <rPh sb="345" eb="346">
      <t>リツ</t>
    </rPh>
    <rPh sb="351" eb="352">
      <t>コ</t>
    </rPh>
    <rPh sb="365" eb="366">
      <t>カンガ</t>
    </rPh>
    <phoneticPr fontId="4"/>
  </si>
  <si>
    <t>　社会情勢の変化に的確に対応した事務事業の見直しや経常的経費の縮減などによる経営改革を進め，経営基盤の強化などを積極的に取り組み，より一層の経営健全化を促進する。</t>
    <phoneticPr fontId="4"/>
  </si>
  <si>
    <t>　大衡村の下水道事業は，昭和63年に事業認可を受け施設建設を開始しており，現在の管路延長は約63kmである。最も古い管渠は布設から32年が経過している状況で，管路の標準耐用年数（50年）を考慮し今後，長寿命化計画に基づき全線路の調査を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</si>
</sst>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70-484D-AAA8-CBAE635531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670-484D-AAA8-CBAE635531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68-4BCA-BB00-D17464ABCB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CD68-4BCA-BB00-D17464ABCB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86.75</c:v>
                </c:pt>
                <c:pt idx="1">
                  <c:v>89.97</c:v>
                </c:pt>
                <c:pt idx="2">
                  <c:v>91.77</c:v>
                </c:pt>
                <c:pt idx="3">
                  <c:v>92.49</c:v>
                </c:pt>
                <c:pt idx="4">
                  <c:v>93.05</c:v>
                </c:pt>
              </c:numCache>
            </c:numRef>
          </c:val>
          <c:extLst>
            <c:ext xmlns:c16="http://schemas.microsoft.com/office/drawing/2014/chart" uri="{C3380CC4-5D6E-409C-BE32-E72D297353CC}">
              <c16:uniqueId val="{00000000-B2AB-4C18-AD7E-ADCA4195EF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2AB-4C18-AD7E-ADCA4195EF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96.42</c:v>
                </c:pt>
                <c:pt idx="1">
                  <c:v>93.7</c:v>
                </c:pt>
                <c:pt idx="2">
                  <c:v>88.74</c:v>
                </c:pt>
                <c:pt idx="3">
                  <c:v>84.37</c:v>
                </c:pt>
                <c:pt idx="4">
                  <c:v>92</c:v>
                </c:pt>
              </c:numCache>
            </c:numRef>
          </c:val>
          <c:extLst>
            <c:ext xmlns:c16="http://schemas.microsoft.com/office/drawing/2014/chart" uri="{C3380CC4-5D6E-409C-BE32-E72D297353CC}">
              <c16:uniqueId val="{00000000-187C-4A83-BAAA-BD0BE3314F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7C-4A83-BAAA-BD0BE3314F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8E-49FF-A219-9FA3F6CC6C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E-49FF-A219-9FA3F6CC6C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AC-4281-BAE7-3AC9F48C99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AC-4281-BAE7-3AC9F48C99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D-4F8C-AADB-BEF0853E5A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D-4F8C-AADB-BEF0853E5A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5-4712-A800-6691EFC17D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5-4712-A800-6691EFC17D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4-49B9-B8EF-30D21EF06D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1B4-49B9-B8EF-30D21EF06D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104.49</c:v>
                </c:pt>
                <c:pt idx="1">
                  <c:v>110.6</c:v>
                </c:pt>
                <c:pt idx="2">
                  <c:v>87.57</c:v>
                </c:pt>
                <c:pt idx="3">
                  <c:v>83.91</c:v>
                </c:pt>
                <c:pt idx="4">
                  <c:v>100.09</c:v>
                </c:pt>
              </c:numCache>
            </c:numRef>
          </c:val>
          <c:extLst>
            <c:ext xmlns:c16="http://schemas.microsoft.com/office/drawing/2014/chart" uri="{C3380CC4-5D6E-409C-BE32-E72D297353CC}">
              <c16:uniqueId val="{00000000-DC7A-492D-B590-73302AFD74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DC7A-492D-B590-73302AFD74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132.47999999999999</c:v>
                </c:pt>
                <c:pt idx="1">
                  <c:v>119.12</c:v>
                </c:pt>
                <c:pt idx="2">
                  <c:v>150</c:v>
                </c:pt>
                <c:pt idx="3">
                  <c:v>157.91</c:v>
                </c:pt>
                <c:pt idx="4">
                  <c:v>151.82</c:v>
                </c:pt>
              </c:numCache>
            </c:numRef>
          </c:val>
          <c:extLst>
            <c:ext xmlns:c16="http://schemas.microsoft.com/office/drawing/2014/chart" uri="{C3380CC4-5D6E-409C-BE32-E72D297353CC}">
              <c16:uniqueId val="{00000000-7425-4CE9-A719-3388423753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7425-4CE9-A719-3388423753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3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大衡村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5985</v>
      </c>
      <c r="AM8" s="51"/>
      <c r="AN8" s="51"/>
      <c r="AO8" s="51"/>
      <c r="AP8" s="51"/>
      <c r="AQ8" s="51"/>
      <c r="AR8" s="51"/>
      <c r="AS8" s="51"/>
      <c r="AT8" s="46">
        <f>データ!T6</f>
        <v>60.32</v>
      </c>
      <c r="AU8" s="46"/>
      <c r="AV8" s="46"/>
      <c r="AW8" s="46"/>
      <c r="AX8" s="46"/>
      <c r="AY8" s="46"/>
      <c r="AZ8" s="46"/>
      <c r="BA8" s="46"/>
      <c r="BB8" s="46">
        <f>データ!U6</f>
        <v>99.22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60.91</v>
      </c>
      <c r="Q10" s="46"/>
      <c r="R10" s="46"/>
      <c r="S10" s="46"/>
      <c r="T10" s="46"/>
      <c r="U10" s="46"/>
      <c r="V10" s="46"/>
      <c r="W10" s="46">
        <f>データ!Q6</f>
        <v>80.819999999999993</v>
      </c>
      <c r="X10" s="46"/>
      <c r="Y10" s="46"/>
      <c r="Z10" s="46"/>
      <c r="AA10" s="46"/>
      <c r="AB10" s="46"/>
      <c r="AC10" s="46"/>
      <c r="AD10" s="51">
        <f>データ!R6</f>
        <v>2251</v>
      </c>
      <c r="AE10" s="51"/>
      <c r="AF10" s="51"/>
      <c r="AG10" s="51"/>
      <c r="AH10" s="51"/>
      <c r="AI10" s="51"/>
      <c r="AJ10" s="51"/>
      <c r="AK10" s="2"/>
      <c r="AL10" s="51">
        <f>データ!V6</f>
        <v>3614</v>
      </c>
      <c r="AM10" s="51"/>
      <c r="AN10" s="51"/>
      <c r="AO10" s="51"/>
      <c r="AP10" s="51"/>
      <c r="AQ10" s="51"/>
      <c r="AR10" s="51"/>
      <c r="AS10" s="51"/>
      <c r="AT10" s="46">
        <f>データ!W6</f>
        <v>6.16</v>
      </c>
      <c r="AU10" s="46"/>
      <c r="AV10" s="46"/>
      <c r="AW10" s="46"/>
      <c r="AX10" s="46"/>
      <c r="AY10" s="46"/>
      <c r="AZ10" s="46"/>
      <c r="BA10" s="46"/>
      <c r="BB10" s="46">
        <f>データ!X6</f>
        <v>586.69000000000005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hwD2CC2a+z0l+0UwB6dwRXQla1pzST4O2+ZKgwxpExFgEexmDO2OJJSBSWYpQMJIGd2h74lHW9Y9pxdaVEtsTw==" saltValue="pY03VUzLNgXhEoorW+gf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44245</v>
      </c>
      <c r="D6" s="33">
        <f t="shared" si="3"/>
        <v>47</v>
      </c>
      <c r="E6" s="33">
        <f t="shared" si="3"/>
        <v>17</v>
      </c>
      <c r="F6" s="33">
        <f t="shared" si="3"/>
        <v>4</v>
      </c>
      <c r="G6" s="33">
        <f t="shared" si="3"/>
        <v>0</v>
      </c>
      <c r="H6" s="33" t="str">
        <f t="shared" si="3"/>
        <v>宮城県　大衡村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60.91</v>
      </c>
      <c r="Q6" s="34">
        <f t="shared" si="3"/>
        <v>80.819999999999993</v>
      </c>
      <c r="R6" s="34">
        <f t="shared" si="3"/>
        <v>2251</v>
      </c>
      <c r="S6" s="34">
        <f t="shared" si="3"/>
        <v>5985</v>
      </c>
      <c r="T6" s="34">
        <f t="shared" si="3"/>
        <v>60.32</v>
      </c>
      <c r="U6" s="34">
        <f t="shared" si="3"/>
        <v>99.22</v>
      </c>
      <c r="V6" s="34">
        <f t="shared" si="3"/>
        <v>3614</v>
      </c>
      <c r="W6" s="34">
        <f t="shared" si="3"/>
        <v>6.16</v>
      </c>
      <c r="X6" s="34">
        <f t="shared" si="3"/>
        <v>586.69000000000005</v>
      </c>
      <c r="Y6" s="35">
        <f>IF(Y7="",NA(),Y7)</f>
        <v>96.42</v>
      </c>
      <c r="Z6" s="35">
        <f t="shared" ref="Z6:AH6" si="4">IF(Z7="",NA(),Z7)</f>
        <v>93.7</v>
      </c>
      <c r="AA6" s="35">
        <f t="shared" si="4"/>
        <v>88.74</v>
      </c>
      <c r="AB6" s="35">
        <f t="shared" si="4"/>
        <v>84.37</v>
      </c>
      <c r="AC6" s="35">
        <f t="shared" si="4"/>
        <v>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104.49</v>
      </c>
      <c r="BR6" s="35">
        <f t="shared" ref="BR6:BZ6" si="8">IF(BR7="",NA(),BR7)</f>
        <v>110.6</v>
      </c>
      <c r="BS6" s="35">
        <f t="shared" si="8"/>
        <v>87.57</v>
      </c>
      <c r="BT6" s="35">
        <f t="shared" si="8"/>
        <v>83.91</v>
      </c>
      <c r="BU6" s="35">
        <f t="shared" si="8"/>
        <v>100.09</v>
      </c>
      <c r="BV6" s="35">
        <f t="shared" si="8"/>
        <v>66.22</v>
      </c>
      <c r="BW6" s="35">
        <f t="shared" si="8"/>
        <v>69.87</v>
      </c>
      <c r="BX6" s="35">
        <f t="shared" si="8"/>
        <v>74.3</v>
      </c>
      <c r="BY6" s="35">
        <f t="shared" si="8"/>
        <v>72.260000000000005</v>
      </c>
      <c r="BZ6" s="35">
        <f t="shared" si="8"/>
        <v>71.84</v>
      </c>
      <c r="CA6" s="34" t="str">
        <f>IF(CA7="","",IF(CA7="-","【-】","【"&amp;SUBSTITUTE(TEXT(CA7,"#,##0.00"),"-","△")&amp;"】"))</f>
        <v>【74.17】</v>
      </c>
      <c r="CB6" s="35">
        <f>IF(CB7="",NA(),CB7)</f>
        <v>132.47999999999999</v>
      </c>
      <c r="CC6" s="35">
        <f t="shared" ref="CC6:CK6" si="9">IF(CC7="",NA(),CC7)</f>
        <v>119.12</v>
      </c>
      <c r="CD6" s="35">
        <f t="shared" si="9"/>
        <v>150</v>
      </c>
      <c r="CE6" s="35">
        <f t="shared" si="9"/>
        <v>157.91</v>
      </c>
      <c r="CF6" s="35">
        <f t="shared" si="9"/>
        <v>151.82</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86.75</v>
      </c>
      <c r="CY6" s="35">
        <f t="shared" ref="CY6:DG6" si="11">IF(CY7="",NA(),CY7)</f>
        <v>89.97</v>
      </c>
      <c r="CZ6" s="35">
        <f t="shared" si="11"/>
        <v>91.77</v>
      </c>
      <c r="DA6" s="35">
        <f t="shared" si="11"/>
        <v>92.49</v>
      </c>
      <c r="DB6" s="35">
        <f t="shared" si="11"/>
        <v>93.05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44245</v>
      </c>
      <c r="D7" s="37">
        <v>47</v>
      </c>
      <c r="E7" s="37">
        <v>17</v>
      </c>
      <c r="F7" s="37">
        <v>4</v>
      </c>
      <c r="G7" s="37">
        <v>0</v>
      </c>
      <c r="H7" s="37" t="s">
        <v>97</v>
      </c>
      <c r="I7" s="37" t="s">
        <v>98</v>
      </c>
      <c r="J7" s="37" t="s">
        <v>99</v>
      </c>
      <c r="K7" s="37" t="s">
        <v>100</v>
      </c>
      <c r="L7" s="37" t="s">
        <v>101</v>
      </c>
      <c r="M7" s="37" t="s">
        <v>102</v>
      </c>
      <c r="N7" s="38" t="s">
        <v>103</v>
      </c>
      <c r="O7" s="38" t="s">
        <v>104</v>
      </c>
      <c r="P7" s="38">
        <v>60.91</v>
      </c>
      <c r="Q7" s="38">
        <v>80.819999999999993</v>
      </c>
      <c r="R7" s="38">
        <v>2251</v>
      </c>
      <c r="S7" s="38">
        <v>5985</v>
      </c>
      <c r="T7" s="38">
        <v>60.32</v>
      </c>
      <c r="U7" s="38">
        <v>99.22</v>
      </c>
      <c r="V7" s="38">
        <v>3614</v>
      </c>
      <c r="W7" s="38">
        <v>6.16</v>
      </c>
      <c r="X7" s="38">
        <v>586.69000000000005</v>
      </c>
      <c r="Y7" s="38">
        <v>96.42</v>
      </c>
      <c r="Z7" s="38">
        <v>93.7</v>
      </c>
      <c r="AA7" s="38">
        <v>88.74</v>
      </c>
      <c r="AB7" s="38">
        <v>84.37</v>
      </c>
      <c r="AC7" s="38">
        <v>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104.49</v>
      </c>
      <c r="BR7" s="38">
        <v>110.6</v>
      </c>
      <c r="BS7" s="38">
        <v>87.57</v>
      </c>
      <c r="BT7" s="38">
        <v>83.91</v>
      </c>
      <c r="BU7" s="38">
        <v>100.09</v>
      </c>
      <c r="BV7" s="38">
        <v>66.22</v>
      </c>
      <c r="BW7" s="38">
        <v>69.87</v>
      </c>
      <c r="BX7" s="38">
        <v>74.3</v>
      </c>
      <c r="BY7" s="38">
        <v>72.260000000000005</v>
      </c>
      <c r="BZ7" s="38">
        <v>71.84</v>
      </c>
      <c r="CA7" s="38">
        <v>74.17</v>
      </c>
      <c r="CB7" s="38">
        <v>132.47999999999999</v>
      </c>
      <c r="CC7" s="38">
        <v>119.12</v>
      </c>
      <c r="CD7" s="38">
        <v>150</v>
      </c>
      <c r="CE7" s="38">
        <v>157.91</v>
      </c>
      <c r="CF7" s="38">
        <v>151.82</v>
      </c>
      <c r="CG7" s="38">
        <v>246.72</v>
      </c>
      <c r="CH7" s="38">
        <v>234.96</v>
      </c>
      <c r="CI7" s="38">
        <v>221.81</v>
      </c>
      <c r="CJ7" s="38">
        <v>230.02</v>
      </c>
      <c r="CK7" s="38">
        <v>228.47</v>
      </c>
      <c r="CL7" s="38">
        <v>218.56</v>
      </c>
      <c r="CM7" s="38" t="s">
        <v>103</v>
      </c>
      <c r="CN7" s="38" t="s">
        <v>103</v>
      </c>
      <c r="CO7" s="38" t="s">
        <v>103</v>
      </c>
      <c r="CP7" s="38" t="s">
        <v>103</v>
      </c>
      <c r="CQ7" s="38" t="s">
        <v>103</v>
      </c>
      <c r="CR7" s="38">
        <v>41.35</v>
      </c>
      <c r="CS7" s="38">
        <v>42.9</v>
      </c>
      <c r="CT7" s="38">
        <v>43.36</v>
      </c>
      <c r="CU7" s="38">
        <v>42.56</v>
      </c>
      <c r="CV7" s="38">
        <v>42.47</v>
      </c>
      <c r="CW7" s="38">
        <v>42.86</v>
      </c>
      <c r="CX7" s="38">
        <v>86.75</v>
      </c>
      <c r="CY7" s="38">
        <v>89.97</v>
      </c>
      <c r="CZ7" s="38">
        <v>91.77</v>
      </c>
      <c r="DA7" s="38">
        <v>92.49</v>
      </c>
      <c r="DB7" s="38">
        <v>93.05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2020-12-04T02:52:48Z</dcterms:created>
  <dcterms:modified xsi:type="dcterms:W3CDTF">2021-01-31T23:48:27Z</dcterms:modified>
  <cp:category/>
</cp:coreProperties>
</file>