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0 川崎町★\"/>
    </mc:Choice>
  </mc:AlternateContent>
  <workbookProtection workbookAlgorithmName="SHA-512" workbookHashValue="tqxps1+4CzGy6IvNdfBu4l7IGVjlODOt7FLMHccevwvygBcTvNgKjlwkzwqjg6j+dSLMqhWJSB0SJaCTfAoWRg==" workbookSaltValue="GJNOAM2aCjT5csoM7wtHog==" workbookSpinCount="100000" lockStructure="1"/>
  <bookViews>
    <workbookView xWindow="0" yWindow="0" windowWidth="28800" windowHeight="120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W8" i="4"/>
  <c r="P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<sst xmlns="http://schemas.openxmlformats.org/spreadsheetml/2006/main" count="236" uniqueCount="120">
  <si>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</si>
  <si>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</si>
  <si>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</si>
  <si>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</si>
  <si>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</si>
  <si>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</si>
  <si>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</si>
  <si>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</si>
  <si>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</si>
  <si>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</si>
  <si>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</si>
  <si>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</si>
  <si>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</si>
  <si>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</si>
  <si>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</si>
  <si>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</si>
  <si>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</si>
  <si>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</si>
  <si>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</si>
  <si>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</si>
  <si>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</si>
  <si>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</si>
  <si>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</si>
  <si>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</si>
  <si>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</si>
  <si>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</si>
  <si>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</si>
  <si>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</si>
  <si>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</si>
  <si>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</si>
  <si>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</si>
  <si>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</si>
  <si>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</si>
  <si>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</si>
  <si>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</si>
  <si>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</si>
  <si>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</si>
  <si>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</si>
  <si>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</si>
  <si>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</si>
  <si>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</si>
  <si>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</si>
  <si>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</si>
  <si>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</si>
  <si>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</si>
  <si>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</si>
  <si>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</si>
  <si>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</si>
  <si>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</si>
  <si>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</si>
  <si>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</si>
  <si>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</si>
  <si>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</si>
  <si>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</si>
  <si>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</si>
  <si>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</si>
  <si>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</si>
  <si>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</si>
  <si>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</si>
  <si>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</si>
  <si>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</si>
  <si>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</si>
  <si>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</si>
  <si>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</si>
  <si>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</si>
  <si>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</si>
  <si>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</si>
  <si>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</si>
  <si>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</si>
  <si>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</si>
  <si>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</si>
  <si>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</si>
  <si>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</si>
  <si>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</si>
  <si>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</si>
  <si>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</si>
  <si>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</si>
  <si>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</si>
  <si>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</si>
  <si>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</si>
  <si>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</si>
  <si>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</si>
  <si>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</si>
  <si>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</si>
  <si>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</si>
  <si>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</si>
  <si>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</si>
  <si>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</si>
  <si>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</si>
  <si>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</si>
  <si>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</si>
  <si>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</si>
  <si>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</si>
  <si>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</si>
  <si>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</si>
  <si>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</si>
  <si>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</si>
  <si>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</si>
  <si>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</si>
  <si>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</si>
  <si>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</si>
  <si>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</si>
  <si>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</si>
  <si>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</si>
  <si>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</si>
  <si>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</si>
  <si>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</si>
  <si>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</si>
  <si>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</si>
  <si>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</si>
  <si>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</si>
  <si>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</si>
  <si>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</si>
  <si>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</si>
  <si>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</si>
  <si>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</si>
  <si>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</si>
  <si>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
　元利償還額の範囲内で収入の不足を一般会計からの繰入金で補てんしているため、今後も100%前後で推移する見込みです。引き続き、トータルコストの削減に努めていきます。
○企業債残高対事業規模比率
　将来の企業債の償還をすべて一般会計繰入金で補てんする考え方により数値が計上されていません。決算においては、経営改善に伴った企業債償還に充てる一般財源の増加により、一般会計繰入金の縮減を図ります。
○経費回収率
　平成30年度に100%を超えたものの令和元年度は100%未満に悪化しました。ストックマネジメント計画に係る経費など臨時的経費の増加によるものです。
○汚水処理原価
　「経費回収率」同様に臨時的経費の増加に伴い原価が増加したものです。引き続き、コスト削減を図っていきます。
○施設利用率
　類似団体と比較し、低い施設利用率となっています。総合的なスペックの見直しも含め、施設利用率向上を図っていきたいと考えています。
○水洗化率
　面的な整備は完了していることから、引き続き処理区域内の水洗化率向上に努めます。</t>
    <rPh sb="1" eb="4">
      <t>シュウエキテキ</t>
    </rPh>
    <rPh sb="4" eb="6">
      <t>シュウシ</t>
    </rPh>
    <rPh sb="6" eb="8">
      <t>ヒリツ</t>
    </rPh>
    <rPh sb="10" eb="12">
      <t>ガンリ</t>
    </rPh>
    <rPh sb="20" eb="22">
      <t>シュウニュウ</t>
    </rPh>
    <rPh sb="23" eb="25">
      <t>フソク</t>
    </rPh>
    <rPh sb="26" eb="28">
      <t>イッパン</t>
    </rPh>
    <rPh sb="28" eb="30">
      <t>カイケイ</t>
    </rPh>
    <rPh sb="33" eb="35">
      <t>クリイレ</t>
    </rPh>
    <rPh sb="35" eb="36">
      <t>キン</t>
    </rPh>
    <rPh sb="37" eb="38">
      <t>ホ</t>
    </rPh>
    <rPh sb="47" eb="49">
      <t>コンゴ</t>
    </rPh>
    <rPh sb="54" eb="56">
      <t>ゼンゴ</t>
    </rPh>
    <rPh sb="57" eb="59">
      <t>スイイ</t>
    </rPh>
    <rPh sb="61" eb="63">
      <t>ミコ</t>
    </rPh>
    <rPh sb="67" eb="68">
      <t>ヒ</t>
    </rPh>
    <rPh sb="69" eb="70">
      <t>ツヅ</t>
    </rPh>
    <rPh sb="80" eb="82">
      <t>サクゲン</t>
    </rPh>
    <rPh sb="83" eb="84">
      <t>ツト</t>
    </rPh>
    <rPh sb="93" eb="95">
      <t>キギョウ</t>
    </rPh>
    <rPh sb="95" eb="96">
      <t>サイ</t>
    </rPh>
    <rPh sb="96" eb="98">
      <t>ザンダカ</t>
    </rPh>
    <rPh sb="98" eb="99">
      <t>タイ</t>
    </rPh>
    <rPh sb="99" eb="101">
      <t>ジギョウ</t>
    </rPh>
    <rPh sb="101" eb="103">
      <t>キボ</t>
    </rPh>
    <rPh sb="103" eb="105">
      <t>ヒリツ</t>
    </rPh>
    <rPh sb="107" eb="109">
      <t>ショウライ</t>
    </rPh>
    <rPh sb="110" eb="112">
      <t>キギョウ</t>
    </rPh>
    <rPh sb="112" eb="113">
      <t>サイ</t>
    </rPh>
    <rPh sb="114" eb="116">
      <t>ショウカン</t>
    </rPh>
    <rPh sb="120" eb="122">
      <t>イッパン</t>
    </rPh>
    <rPh sb="122" eb="124">
      <t>カイケイ</t>
    </rPh>
    <rPh sb="124" eb="126">
      <t>クリイレ</t>
    </rPh>
    <rPh sb="126" eb="127">
      <t>キン</t>
    </rPh>
    <rPh sb="128" eb="129">
      <t>ホ</t>
    </rPh>
    <rPh sb="133" eb="134">
      <t>カンガ</t>
    </rPh>
    <rPh sb="135" eb="136">
      <t>カタ</t>
    </rPh>
    <rPh sb="139" eb="141">
      <t>スウチ</t>
    </rPh>
    <rPh sb="142" eb="144">
      <t>ケイジョウ</t>
    </rPh>
    <rPh sb="152" eb="154">
      <t>ケッサン</t>
    </rPh>
    <rPh sb="160" eb="162">
      <t>ケイエイ</t>
    </rPh>
    <rPh sb="162" eb="164">
      <t>カイゼン</t>
    </rPh>
    <rPh sb="165" eb="166">
      <t>トモナ</t>
    </rPh>
    <rPh sb="168" eb="170">
      <t>キギョウ</t>
    </rPh>
    <rPh sb="170" eb="171">
      <t>サイ</t>
    </rPh>
    <rPh sb="171" eb="173">
      <t>ショウカン</t>
    </rPh>
    <rPh sb="174" eb="175">
      <t>ア</t>
    </rPh>
    <rPh sb="177" eb="179">
      <t>イッパン</t>
    </rPh>
    <rPh sb="179" eb="181">
      <t>ザイゲン</t>
    </rPh>
    <rPh sb="182" eb="184">
      <t>ゾウカ</t>
    </rPh>
    <rPh sb="188" eb="190">
      <t>イッパン</t>
    </rPh>
    <rPh sb="190" eb="192">
      <t>カイケイ</t>
    </rPh>
    <rPh sb="192" eb="194">
      <t>クリイレ</t>
    </rPh>
    <rPh sb="194" eb="195">
      <t>キン</t>
    </rPh>
    <rPh sb="196" eb="198">
      <t>シュクゲン</t>
    </rPh>
    <rPh sb="199" eb="200">
      <t>ハカ</t>
    </rPh>
    <rPh sb="206" eb="208">
      <t>ケイヒ</t>
    </rPh>
    <rPh sb="208" eb="210">
      <t>カイシュウ</t>
    </rPh>
    <rPh sb="210" eb="211">
      <t>リツ</t>
    </rPh>
    <rPh sb="213" eb="215">
      <t>ヘイセイ</t>
    </rPh>
    <rPh sb="217" eb="219">
      <t>ネンド</t>
    </rPh>
    <rPh sb="225" eb="226">
      <t>コ</t>
    </rPh>
    <rPh sb="231" eb="232">
      <t>レイ</t>
    </rPh>
    <rPh sb="232" eb="233">
      <t>ワ</t>
    </rPh>
    <rPh sb="233" eb="234">
      <t>ガン</t>
    </rPh>
    <rPh sb="234" eb="236">
      <t>ネンド</t>
    </rPh>
    <rPh sb="241" eb="243">
      <t>ミマン</t>
    </rPh>
    <rPh sb="244" eb="246">
      <t>アッカ</t>
    </rPh>
    <rPh sb="261" eb="263">
      <t>ケイカク</t>
    </rPh>
    <rPh sb="264" eb="265">
      <t>カカ</t>
    </rPh>
    <rPh sb="266" eb="268">
      <t>ケイヒ</t>
    </rPh>
    <rPh sb="270" eb="273">
      <t>リンジテキ</t>
    </rPh>
    <rPh sb="273" eb="275">
      <t>ケイヒ</t>
    </rPh>
    <rPh sb="276" eb="278">
      <t>ゾウカ</t>
    </rPh>
    <rPh sb="288" eb="290">
      <t>オスイ</t>
    </rPh>
    <rPh sb="290" eb="292">
      <t>ショリ</t>
    </rPh>
    <rPh sb="292" eb="294">
      <t>ゲンカ</t>
    </rPh>
    <rPh sb="297" eb="299">
      <t>ケイヒ</t>
    </rPh>
    <rPh sb="299" eb="301">
      <t>カイシュウ</t>
    </rPh>
    <rPh sb="301" eb="302">
      <t>リツ</t>
    </rPh>
    <rPh sb="303" eb="305">
      <t>ドウヨウ</t>
    </rPh>
    <rPh sb="306" eb="309">
      <t>リンジテキ</t>
    </rPh>
    <rPh sb="309" eb="311">
      <t>ケイヒ</t>
    </rPh>
    <rPh sb="312" eb="314">
      <t>ゾウカ</t>
    </rPh>
    <rPh sb="315" eb="316">
      <t>トモナ</t>
    </rPh>
    <rPh sb="317" eb="319">
      <t>ゲンカ</t>
    </rPh>
    <rPh sb="320" eb="322">
      <t>ゾウカ</t>
    </rPh>
    <rPh sb="329" eb="330">
      <t>ヒ</t>
    </rPh>
    <rPh sb="331" eb="332">
      <t>ツヅ</t>
    </rPh>
    <rPh sb="337" eb="339">
      <t>サクゲン</t>
    </rPh>
    <rPh sb="340" eb="341">
      <t>ハカ</t>
    </rPh>
    <rPh sb="350" eb="352">
      <t>シセツ</t>
    </rPh>
    <rPh sb="352" eb="355">
      <t>リヨウリツ</t>
    </rPh>
    <rPh sb="357" eb="359">
      <t>ルイジ</t>
    </rPh>
    <rPh sb="359" eb="361">
      <t>ダンタイ</t>
    </rPh>
    <rPh sb="362" eb="364">
      <t>ヒカク</t>
    </rPh>
    <rPh sb="366" eb="367">
      <t>ヒク</t>
    </rPh>
    <rPh sb="368" eb="370">
      <t>シセツ</t>
    </rPh>
    <rPh sb="370" eb="373">
      <t>リヨウリツ</t>
    </rPh>
    <rPh sb="381" eb="384">
      <t>ソウゴウテキ</t>
    </rPh>
    <rPh sb="390" eb="392">
      <t>ミナオ</t>
    </rPh>
    <rPh sb="394" eb="395">
      <t>フク</t>
    </rPh>
    <rPh sb="397" eb="399">
      <t>シセツ</t>
    </rPh>
    <rPh sb="399" eb="402">
      <t>リヨウリツ</t>
    </rPh>
    <rPh sb="402" eb="404">
      <t>コウジョウ</t>
    </rPh>
    <rPh sb="405" eb="406">
      <t>ハカ</t>
    </rPh>
    <rPh sb="413" eb="414">
      <t>カンガ</t>
    </rPh>
    <rPh sb="422" eb="425">
      <t>スイセンカ</t>
    </rPh>
    <rPh sb="425" eb="426">
      <t>リツ</t>
    </rPh>
    <rPh sb="428" eb="430">
      <t>メンテキ</t>
    </rPh>
    <rPh sb="431" eb="433">
      <t>セイビ</t>
    </rPh>
    <rPh sb="434" eb="436">
      <t>カンリョウ</t>
    </rPh>
    <rPh sb="445" eb="446">
      <t>ヒ</t>
    </rPh>
    <rPh sb="447" eb="448">
      <t>ツヅ</t>
    </rPh>
    <rPh sb="449" eb="451">
      <t>ショリ</t>
    </rPh>
    <rPh sb="451" eb="453">
      <t>クイキ</t>
    </rPh>
    <rPh sb="453" eb="454">
      <t>ナイ</t>
    </rPh>
    <rPh sb="455" eb="457">
      <t>スイセン</t>
    </rPh>
    <rPh sb="457" eb="458">
      <t>カ</t>
    </rPh>
    <rPh sb="458" eb="459">
      <t>リツ</t>
    </rPh>
    <rPh sb="459" eb="461">
      <t>コウジョウ</t>
    </rPh>
    <rPh sb="462" eb="463">
      <t>ツト</t>
    </rPh>
    <phoneticPr fontId="4"/>
  </si>
  <si>
    <t>　昭和60年の供用開始以降、定期的な点検や修繕を実施しておりますが、ほとんどの設備が耐用年数を大幅に過ぎていることから、平成28年度策定、令和2年度に見直しを行う「川崎町公共下水道ストックマネジメント計画」により釜房環境浄化センター及び中継ポンプ場の設備を計画的に更新・長寿命化していきます。
　今後、「川崎町公共下水道ストックマネジメント計画」に管渠や青根浄化センターの更新・長寿命化事業も組み込みながら施設全体の計画的な更新に努め、機能停止等の未然防止を図ると共に、限られた財源の中でライフサイクルコストを最小限とするよう努めます。</t>
    <rPh sb="1" eb="3">
      <t>ショウワ</t>
    </rPh>
    <rPh sb="5" eb="6">
      <t>ネン</t>
    </rPh>
    <rPh sb="7" eb="9">
      <t>キョウヨウ</t>
    </rPh>
    <rPh sb="9" eb="11">
      <t>カイシ</t>
    </rPh>
    <rPh sb="11" eb="13">
      <t>イコウ</t>
    </rPh>
    <rPh sb="14" eb="17">
      <t>テイキテキ</t>
    </rPh>
    <rPh sb="18" eb="20">
      <t>テンケン</t>
    </rPh>
    <rPh sb="21" eb="23">
      <t>シュウゼン</t>
    </rPh>
    <rPh sb="24" eb="26">
      <t>ジッシ</t>
    </rPh>
    <rPh sb="39" eb="41">
      <t>セツビ</t>
    </rPh>
    <rPh sb="42" eb="44">
      <t>タイヨウ</t>
    </rPh>
    <rPh sb="44" eb="46">
      <t>ネンスウ</t>
    </rPh>
    <rPh sb="47" eb="49">
      <t>オオハバ</t>
    </rPh>
    <rPh sb="50" eb="51">
      <t>ス</t>
    </rPh>
    <rPh sb="60" eb="62">
      <t>ヘイセイ</t>
    </rPh>
    <rPh sb="64" eb="65">
      <t>ネン</t>
    </rPh>
    <rPh sb="65" eb="66">
      <t>ド</t>
    </rPh>
    <rPh sb="66" eb="68">
      <t>サクテイ</t>
    </rPh>
    <rPh sb="69" eb="70">
      <t>レイ</t>
    </rPh>
    <rPh sb="70" eb="71">
      <t>ワ</t>
    </rPh>
    <rPh sb="72" eb="73">
      <t>ネン</t>
    </rPh>
    <rPh sb="73" eb="74">
      <t>ド</t>
    </rPh>
    <rPh sb="75" eb="77">
      <t>ミナオ</t>
    </rPh>
    <rPh sb="79" eb="80">
      <t>オコナ</t>
    </rPh>
    <rPh sb="82" eb="84">
      <t>カワサキ</t>
    </rPh>
    <rPh sb="84" eb="85">
      <t>マチ</t>
    </rPh>
    <rPh sb="85" eb="87">
      <t>コウキョウ</t>
    </rPh>
    <rPh sb="87" eb="90">
      <t>ゲスイドウ</t>
    </rPh>
    <rPh sb="100" eb="102">
      <t>ケイカク</t>
    </rPh>
    <rPh sb="106" eb="107">
      <t>カマ</t>
    </rPh>
    <rPh sb="107" eb="108">
      <t>フサ</t>
    </rPh>
    <rPh sb="108" eb="110">
      <t>カンキョウ</t>
    </rPh>
    <rPh sb="110" eb="112">
      <t>ジョウカ</t>
    </rPh>
    <rPh sb="116" eb="117">
      <t>オヨ</t>
    </rPh>
    <rPh sb="118" eb="120">
      <t>チュウケイ</t>
    </rPh>
    <rPh sb="123" eb="124">
      <t>バ</t>
    </rPh>
    <rPh sb="125" eb="127">
      <t>セツビ</t>
    </rPh>
    <rPh sb="128" eb="131">
      <t>ケイカクテキ</t>
    </rPh>
    <rPh sb="132" eb="134">
      <t>コウシン</t>
    </rPh>
    <rPh sb="135" eb="136">
      <t>チョウ</t>
    </rPh>
    <rPh sb="136" eb="139">
      <t>ジュミョウカ</t>
    </rPh>
    <rPh sb="148" eb="150">
      <t>コンゴ</t>
    </rPh>
    <rPh sb="152" eb="154">
      <t>カワサキ</t>
    </rPh>
    <rPh sb="154" eb="155">
      <t>マチ</t>
    </rPh>
    <rPh sb="155" eb="157">
      <t>コウキョウ</t>
    </rPh>
    <rPh sb="157" eb="160">
      <t>ゲスイドウ</t>
    </rPh>
    <rPh sb="170" eb="172">
      <t>ケイカク</t>
    </rPh>
    <rPh sb="174" eb="176">
      <t>カンキョ</t>
    </rPh>
    <rPh sb="177" eb="178">
      <t>アオ</t>
    </rPh>
    <rPh sb="178" eb="179">
      <t>ネ</t>
    </rPh>
    <rPh sb="179" eb="181">
      <t>ジョウカ</t>
    </rPh>
    <rPh sb="186" eb="188">
      <t>コウシン</t>
    </rPh>
    <rPh sb="189" eb="190">
      <t>チョウ</t>
    </rPh>
    <rPh sb="190" eb="193">
      <t>ジュミョウカ</t>
    </rPh>
    <rPh sb="193" eb="195">
      <t>ジギョウ</t>
    </rPh>
    <rPh sb="196" eb="197">
      <t>ク</t>
    </rPh>
    <rPh sb="198" eb="199">
      <t>コ</t>
    </rPh>
    <rPh sb="203" eb="205">
      <t>シセツ</t>
    </rPh>
    <rPh sb="205" eb="207">
      <t>ゼンタイ</t>
    </rPh>
    <rPh sb="208" eb="211">
      <t>ケイカクテキ</t>
    </rPh>
    <rPh sb="212" eb="214">
      <t>コウシン</t>
    </rPh>
    <rPh sb="215" eb="216">
      <t>ツト</t>
    </rPh>
    <rPh sb="218" eb="220">
      <t>キノウ</t>
    </rPh>
    <rPh sb="220" eb="222">
      <t>テイシ</t>
    </rPh>
    <rPh sb="222" eb="223">
      <t>トウ</t>
    </rPh>
    <rPh sb="224" eb="226">
      <t>ミゼン</t>
    </rPh>
    <rPh sb="226" eb="228">
      <t>ボウシ</t>
    </rPh>
    <rPh sb="229" eb="230">
      <t>ハカ</t>
    </rPh>
    <rPh sb="232" eb="233">
      <t>トモ</t>
    </rPh>
    <rPh sb="235" eb="236">
      <t>カギ</t>
    </rPh>
    <rPh sb="239" eb="241">
      <t>ザイゲン</t>
    </rPh>
    <rPh sb="242" eb="243">
      <t>ナカ</t>
    </rPh>
    <rPh sb="255" eb="258">
      <t>サイショウゲン</t>
    </rPh>
    <rPh sb="263" eb="264">
      <t>ツト</t>
    </rPh>
    <phoneticPr fontId="4"/>
  </si>
  <si>
    <t>　当町の下水道事業は、供用開始から30年以上が経過しており、老朽化が進む設備の更新が直近の課題となっております。計画的に設備更新等を進めながら、包括的民間委託の範囲拡大や広域化・共同化を図り、効率的な運営改善に努めてまいります。</t>
    <rPh sb="1" eb="2">
      <t>トウ</t>
    </rPh>
    <rPh sb="2" eb="3">
      <t>マチ</t>
    </rPh>
    <rPh sb="4" eb="7">
      <t>ゲスイドウ</t>
    </rPh>
    <rPh sb="7" eb="9">
      <t>ジギョウ</t>
    </rPh>
    <rPh sb="11" eb="13">
      <t>キョウヨウ</t>
    </rPh>
    <rPh sb="13" eb="15">
      <t>カイシ</t>
    </rPh>
    <rPh sb="19" eb="20">
      <t>ネン</t>
    </rPh>
    <rPh sb="20" eb="22">
      <t>イジョウ</t>
    </rPh>
    <rPh sb="23" eb="25">
      <t>ケイカ</t>
    </rPh>
    <rPh sb="30" eb="33">
      <t>ロウキュウカ</t>
    </rPh>
    <rPh sb="34" eb="35">
      <t>スス</t>
    </rPh>
    <rPh sb="36" eb="38">
      <t>セツビ</t>
    </rPh>
    <rPh sb="39" eb="41">
      <t>コウシン</t>
    </rPh>
    <rPh sb="42" eb="44">
      <t>チョッキン</t>
    </rPh>
    <rPh sb="45" eb="47">
      <t>カダイ</t>
    </rPh>
    <rPh sb="56" eb="59">
      <t>ケイカクテキ</t>
    </rPh>
    <rPh sb="60" eb="62">
      <t>セツビ</t>
    </rPh>
    <rPh sb="62" eb="64">
      <t>コウシン</t>
    </rPh>
    <rPh sb="64" eb="65">
      <t>トウ</t>
    </rPh>
    <rPh sb="66" eb="67">
      <t>スス</t>
    </rPh>
    <rPh sb="72" eb="75">
      <t>ホウカツテキ</t>
    </rPh>
    <rPh sb="75" eb="77">
      <t>ミンカン</t>
    </rPh>
    <rPh sb="77" eb="79">
      <t>イタク</t>
    </rPh>
    <rPh sb="80" eb="82">
      <t>ハンイ</t>
    </rPh>
    <rPh sb="82" eb="84">
      <t>カクダイ</t>
    </rPh>
    <rPh sb="85" eb="88">
      <t>コウイキカ</t>
    </rPh>
    <rPh sb="89" eb="92">
      <t>キョウドウカ</t>
    </rPh>
    <rPh sb="93" eb="94">
      <t>ハカ</t>
    </rPh>
    <rPh sb="96" eb="99">
      <t>コウリツテキ</t>
    </rPh>
    <rPh sb="100" eb="102">
      <t>ウンエイ</t>
    </rPh>
    <rPh sb="102" eb="104">
      <t>カイゼン</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</si>
</sst>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A7-48F1-A1B9-C1FD625859CF}"/>
            </c:ext>
          </c:extLst>
        </c:ser>
        <c:dLbls>
          <c:showLegendKey val="0"/>
          <c:showVal val="0"/>
          <c:showCatName val="0"/>
          <c:showSerName val="0"/>
          <c:showPercent val="0"/>
          <c:showBubbleSize val="0"/>
        </c:dLbls>
        <c:gapWidth val="150"/>
        <c:axId val="182780920"/>
        <c:axId val="1827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76A7-48F1-A1B9-C1FD625859CF}"/>
            </c:ext>
          </c:extLst>
        </c:ser>
        <c:dLbls>
          <c:showLegendKey val="0"/>
          <c:showVal val="0"/>
          <c:showCatName val="0"/>
          <c:showSerName val="0"/>
          <c:showPercent val="0"/>
          <c:showBubbleSize val="0"/>
        </c:dLbls>
        <c:marker val="1"/>
        <c:smooth val="0"/>
        <c:axId val="182780920"/>
        <c:axId val="182781304"/>
      </c:lineChart>
      <c:dateAx>
        <c:axId val="182780920"/>
        <c:scaling>
          <c:orientation val="minMax"/>
        </c:scaling>
        <c:delete val="1"/>
        <c:axPos val="b"/>
        <c:numFmt formatCode="&quot;H&quot;yy" sourceLinked="1"/>
        <c:majorTickMark val="none"/>
        <c:minorTickMark val="none"/>
        <c:tickLblPos val="none"/>
        <c:crossAx val="182781304"/>
        <c:crosses val="autoZero"/>
        <c:auto val="1"/>
        <c:lblOffset val="100"/>
        <c:baseTimeUnit val="years"/>
      </c:dateAx>
      <c:valAx>
        <c:axId val="18278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49.82</c:v>
                </c:pt>
                <c:pt idx="1">
                  <c:v>46.02</c:v>
                </c:pt>
                <c:pt idx="2">
                  <c:v>57.47</c:v>
                </c:pt>
                <c:pt idx="3">
                  <c:v>57.47</c:v>
                </c:pt>
                <c:pt idx="4">
                  <c:v>42.97</c:v>
                </c:pt>
              </c:numCache>
            </c:numRef>
          </c:val>
          <c:extLst>
            <c:ext xmlns:c16="http://schemas.microsoft.com/office/drawing/2014/chart" uri="{C3380CC4-5D6E-409C-BE32-E72D297353CC}">
              <c16:uniqueId val="{00000000-97CF-4E84-B4DF-348C15FA7225}"/>
            </c:ext>
          </c:extLst>
        </c:ser>
        <c:dLbls>
          <c:showLegendKey val="0"/>
          <c:showVal val="0"/>
          <c:showCatName val="0"/>
          <c:showSerName val="0"/>
          <c:showPercent val="0"/>
          <c:showBubbleSize val="0"/>
        </c:dLbls>
        <c:gapWidth val="150"/>
        <c:axId val="182985792"/>
        <c:axId val="18298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97CF-4E84-B4DF-348C15FA7225}"/>
            </c:ext>
          </c:extLst>
        </c:ser>
        <c:dLbls>
          <c:showLegendKey val="0"/>
          <c:showVal val="0"/>
          <c:showCatName val="0"/>
          <c:showSerName val="0"/>
          <c:showPercent val="0"/>
          <c:showBubbleSize val="0"/>
        </c:dLbls>
        <c:marker val="1"/>
        <c:smooth val="0"/>
        <c:axId val="182985792"/>
        <c:axId val="182986184"/>
      </c:lineChart>
      <c:dateAx>
        <c:axId val="182985792"/>
        <c:scaling>
          <c:orientation val="minMax"/>
        </c:scaling>
        <c:delete val="1"/>
        <c:axPos val="b"/>
        <c:numFmt formatCode="&quot;H&quot;yy" sourceLinked="1"/>
        <c:majorTickMark val="none"/>
        <c:minorTickMark val="none"/>
        <c:tickLblPos val="none"/>
        <c:crossAx val="182986184"/>
        <c:crosses val="autoZero"/>
        <c:auto val="1"/>
        <c:lblOffset val="100"/>
        <c:baseTimeUnit val="years"/>
      </c:dateAx>
      <c:valAx>
        <c:axId val="18298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93.41</c:v>
                </c:pt>
                <c:pt idx="1">
                  <c:v>93.58</c:v>
                </c:pt>
                <c:pt idx="2">
                  <c:v>88.99</c:v>
                </c:pt>
                <c:pt idx="3">
                  <c:v>93.59</c:v>
                </c:pt>
                <c:pt idx="4">
                  <c:v>93.76</c:v>
                </c:pt>
              </c:numCache>
            </c:numRef>
          </c:val>
          <c:extLst>
            <c:ext xmlns:c16="http://schemas.microsoft.com/office/drawing/2014/chart" uri="{C3380CC4-5D6E-409C-BE32-E72D297353CC}">
              <c16:uniqueId val="{00000000-3170-4022-984E-9F89BE86967A}"/>
            </c:ext>
          </c:extLst>
        </c:ser>
        <c:dLbls>
          <c:showLegendKey val="0"/>
          <c:showVal val="0"/>
          <c:showCatName val="0"/>
          <c:showSerName val="0"/>
          <c:showPercent val="0"/>
          <c:showBubbleSize val="0"/>
        </c:dLbls>
        <c:gapWidth val="150"/>
        <c:axId val="182987360"/>
        <c:axId val="1829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3170-4022-984E-9F89BE86967A}"/>
            </c:ext>
          </c:extLst>
        </c:ser>
        <c:dLbls>
          <c:showLegendKey val="0"/>
          <c:showVal val="0"/>
          <c:showCatName val="0"/>
          <c:showSerName val="0"/>
          <c:showPercent val="0"/>
          <c:showBubbleSize val="0"/>
        </c:dLbls>
        <c:marker val="1"/>
        <c:smooth val="0"/>
        <c:axId val="182987360"/>
        <c:axId val="182987752"/>
      </c:lineChart>
      <c:dateAx>
        <c:axId val="182987360"/>
        <c:scaling>
          <c:orientation val="minMax"/>
        </c:scaling>
        <c:delete val="1"/>
        <c:axPos val="b"/>
        <c:numFmt formatCode="&quot;H&quot;yy" sourceLinked="1"/>
        <c:majorTickMark val="none"/>
        <c:minorTickMark val="none"/>
        <c:tickLblPos val="none"/>
        <c:crossAx val="182987752"/>
        <c:crosses val="autoZero"/>
        <c:auto val="1"/>
        <c:lblOffset val="100"/>
        <c:baseTimeUnit val="years"/>
      </c:dateAx>
      <c:valAx>
        <c:axId val="1829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99.35</c:v>
                </c:pt>
                <c:pt idx="1">
                  <c:v>99.19</c:v>
                </c:pt>
                <c:pt idx="2">
                  <c:v>97.37</c:v>
                </c:pt>
                <c:pt idx="3">
                  <c:v>101.17</c:v>
                </c:pt>
                <c:pt idx="4">
                  <c:v>99.15</c:v>
                </c:pt>
              </c:numCache>
            </c:numRef>
          </c:val>
          <c:extLst>
            <c:ext xmlns:c16="http://schemas.microsoft.com/office/drawing/2014/chart" uri="{C3380CC4-5D6E-409C-BE32-E72D297353CC}">
              <c16:uniqueId val="{00000000-A6A4-401F-8905-67F3428F1E86}"/>
            </c:ext>
          </c:extLst>
        </c:ser>
        <c:dLbls>
          <c:showLegendKey val="0"/>
          <c:showVal val="0"/>
          <c:showCatName val="0"/>
          <c:showSerName val="0"/>
          <c:showPercent val="0"/>
          <c:showBubbleSize val="0"/>
        </c:dLbls>
        <c:gapWidth val="150"/>
        <c:axId val="182794864"/>
        <c:axId val="18199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4-401F-8905-67F3428F1E86}"/>
            </c:ext>
          </c:extLst>
        </c:ser>
        <c:dLbls>
          <c:showLegendKey val="0"/>
          <c:showVal val="0"/>
          <c:showCatName val="0"/>
          <c:showSerName val="0"/>
          <c:showPercent val="0"/>
          <c:showBubbleSize val="0"/>
        </c:dLbls>
        <c:marker val="1"/>
        <c:smooth val="0"/>
        <c:axId val="182794864"/>
        <c:axId val="181996464"/>
      </c:lineChart>
      <c:dateAx>
        <c:axId val="182794864"/>
        <c:scaling>
          <c:orientation val="minMax"/>
        </c:scaling>
        <c:delete val="1"/>
        <c:axPos val="b"/>
        <c:numFmt formatCode="&quot;H&quot;yy" sourceLinked="1"/>
        <c:majorTickMark val="none"/>
        <c:minorTickMark val="none"/>
        <c:tickLblPos val="none"/>
        <c:crossAx val="181996464"/>
        <c:crosses val="autoZero"/>
        <c:auto val="1"/>
        <c:lblOffset val="100"/>
        <c:baseTimeUnit val="years"/>
      </c:dateAx>
      <c:valAx>
        <c:axId val="18199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9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4-4D56-B265-24D9E5B528D6}"/>
            </c:ext>
          </c:extLst>
        </c:ser>
        <c:dLbls>
          <c:showLegendKey val="0"/>
          <c:showVal val="0"/>
          <c:showCatName val="0"/>
          <c:showSerName val="0"/>
          <c:showPercent val="0"/>
          <c:showBubbleSize val="0"/>
        </c:dLbls>
        <c:gapWidth val="150"/>
        <c:axId val="182847272"/>
        <c:axId val="18284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4-4D56-B265-24D9E5B528D6}"/>
            </c:ext>
          </c:extLst>
        </c:ser>
        <c:dLbls>
          <c:showLegendKey val="0"/>
          <c:showVal val="0"/>
          <c:showCatName val="0"/>
          <c:showSerName val="0"/>
          <c:showPercent val="0"/>
          <c:showBubbleSize val="0"/>
        </c:dLbls>
        <c:marker val="1"/>
        <c:smooth val="0"/>
        <c:axId val="182847272"/>
        <c:axId val="182847656"/>
      </c:lineChart>
      <c:dateAx>
        <c:axId val="182847272"/>
        <c:scaling>
          <c:orientation val="minMax"/>
        </c:scaling>
        <c:delete val="1"/>
        <c:axPos val="b"/>
        <c:numFmt formatCode="&quot;H&quot;yy" sourceLinked="1"/>
        <c:majorTickMark val="none"/>
        <c:minorTickMark val="none"/>
        <c:tickLblPos val="none"/>
        <c:crossAx val="182847656"/>
        <c:crosses val="autoZero"/>
        <c:auto val="1"/>
        <c:lblOffset val="100"/>
        <c:baseTimeUnit val="years"/>
      </c:dateAx>
      <c:valAx>
        <c:axId val="18284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2-4275-9778-94F6B87D4DB1}"/>
            </c:ext>
          </c:extLst>
        </c:ser>
        <c:dLbls>
          <c:showLegendKey val="0"/>
          <c:showVal val="0"/>
          <c:showCatName val="0"/>
          <c:showSerName val="0"/>
          <c:showPercent val="0"/>
          <c:showBubbleSize val="0"/>
        </c:dLbls>
        <c:gapWidth val="150"/>
        <c:axId val="183180568"/>
        <c:axId val="1825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2-4275-9778-94F6B87D4DB1}"/>
            </c:ext>
          </c:extLst>
        </c:ser>
        <c:dLbls>
          <c:showLegendKey val="0"/>
          <c:showVal val="0"/>
          <c:showCatName val="0"/>
          <c:showSerName val="0"/>
          <c:showPercent val="0"/>
          <c:showBubbleSize val="0"/>
        </c:dLbls>
        <c:marker val="1"/>
        <c:smooth val="0"/>
        <c:axId val="183180568"/>
        <c:axId val="182501560"/>
      </c:lineChart>
      <c:dateAx>
        <c:axId val="183180568"/>
        <c:scaling>
          <c:orientation val="minMax"/>
        </c:scaling>
        <c:delete val="1"/>
        <c:axPos val="b"/>
        <c:numFmt formatCode="&quot;H&quot;yy" sourceLinked="1"/>
        <c:majorTickMark val="none"/>
        <c:minorTickMark val="none"/>
        <c:tickLblPos val="none"/>
        <c:crossAx val="182501560"/>
        <c:crosses val="autoZero"/>
        <c:auto val="1"/>
        <c:lblOffset val="100"/>
        <c:baseTimeUnit val="years"/>
      </c:dateAx>
      <c:valAx>
        <c:axId val="1825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A-4725-9BC2-33DCB4A5E16E}"/>
            </c:ext>
          </c:extLst>
        </c:ser>
        <c:dLbls>
          <c:showLegendKey val="0"/>
          <c:showVal val="0"/>
          <c:showCatName val="0"/>
          <c:showSerName val="0"/>
          <c:showPercent val="0"/>
          <c:showBubbleSize val="0"/>
        </c:dLbls>
        <c:gapWidth val="150"/>
        <c:axId val="182502736"/>
        <c:axId val="1825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A-4725-9BC2-33DCB4A5E16E}"/>
            </c:ext>
          </c:extLst>
        </c:ser>
        <c:dLbls>
          <c:showLegendKey val="0"/>
          <c:showVal val="0"/>
          <c:showCatName val="0"/>
          <c:showSerName val="0"/>
          <c:showPercent val="0"/>
          <c:showBubbleSize val="0"/>
        </c:dLbls>
        <c:marker val="1"/>
        <c:smooth val="0"/>
        <c:axId val="182502736"/>
        <c:axId val="182503128"/>
      </c:lineChart>
      <c:dateAx>
        <c:axId val="182502736"/>
        <c:scaling>
          <c:orientation val="minMax"/>
        </c:scaling>
        <c:delete val="1"/>
        <c:axPos val="b"/>
        <c:numFmt formatCode="&quot;H&quot;yy" sourceLinked="1"/>
        <c:majorTickMark val="none"/>
        <c:minorTickMark val="none"/>
        <c:tickLblPos val="none"/>
        <c:crossAx val="182503128"/>
        <c:crosses val="autoZero"/>
        <c:auto val="1"/>
        <c:lblOffset val="100"/>
        <c:baseTimeUnit val="years"/>
      </c:dateAx>
      <c:valAx>
        <c:axId val="1825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B0-4CB1-990F-DEB3FFA36CEF}"/>
            </c:ext>
          </c:extLst>
        </c:ser>
        <c:dLbls>
          <c:showLegendKey val="0"/>
          <c:showVal val="0"/>
          <c:showCatName val="0"/>
          <c:showSerName val="0"/>
          <c:showPercent val="0"/>
          <c:showBubbleSize val="0"/>
        </c:dLbls>
        <c:gapWidth val="150"/>
        <c:axId val="182504304"/>
        <c:axId val="18250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0-4CB1-990F-DEB3FFA36CEF}"/>
            </c:ext>
          </c:extLst>
        </c:ser>
        <c:dLbls>
          <c:showLegendKey val="0"/>
          <c:showVal val="0"/>
          <c:showCatName val="0"/>
          <c:showSerName val="0"/>
          <c:showPercent val="0"/>
          <c:showBubbleSize val="0"/>
        </c:dLbls>
        <c:marker val="1"/>
        <c:smooth val="0"/>
        <c:axId val="182504304"/>
        <c:axId val="182504696"/>
      </c:lineChart>
      <c:dateAx>
        <c:axId val="182504304"/>
        <c:scaling>
          <c:orientation val="minMax"/>
        </c:scaling>
        <c:delete val="1"/>
        <c:axPos val="b"/>
        <c:numFmt formatCode="&quot;H&quot;yy" sourceLinked="1"/>
        <c:majorTickMark val="none"/>
        <c:minorTickMark val="none"/>
        <c:tickLblPos val="none"/>
        <c:crossAx val="182504696"/>
        <c:crosses val="autoZero"/>
        <c:auto val="1"/>
        <c:lblOffset val="100"/>
        <c:baseTimeUnit val="years"/>
      </c:dateAx>
      <c:valAx>
        <c:axId val="18250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0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193.36</c:v>
                </c:pt>
                <c:pt idx="1">
                  <c:v>884.74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F7-4EA3-A788-7AA46F9C7DC9}"/>
            </c:ext>
          </c:extLst>
        </c:ser>
        <c:dLbls>
          <c:showLegendKey val="0"/>
          <c:showVal val="0"/>
          <c:showCatName val="0"/>
          <c:showSerName val="0"/>
          <c:showPercent val="0"/>
          <c:showBubbleSize val="0"/>
        </c:dLbls>
        <c:gapWidth val="150"/>
        <c:axId val="182576760"/>
        <c:axId val="1825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99F7-4EA3-A788-7AA46F9C7DC9}"/>
            </c:ext>
          </c:extLst>
        </c:ser>
        <c:dLbls>
          <c:showLegendKey val="0"/>
          <c:showVal val="0"/>
          <c:showCatName val="0"/>
          <c:showSerName val="0"/>
          <c:showPercent val="0"/>
          <c:showBubbleSize val="0"/>
        </c:dLbls>
        <c:marker val="1"/>
        <c:smooth val="0"/>
        <c:axId val="182576760"/>
        <c:axId val="182577152"/>
      </c:lineChart>
      <c:dateAx>
        <c:axId val="182576760"/>
        <c:scaling>
          <c:orientation val="minMax"/>
        </c:scaling>
        <c:delete val="1"/>
        <c:axPos val="b"/>
        <c:numFmt formatCode="&quot;H&quot;yy" sourceLinked="1"/>
        <c:majorTickMark val="none"/>
        <c:minorTickMark val="none"/>
        <c:tickLblPos val="none"/>
        <c:crossAx val="182577152"/>
        <c:crosses val="autoZero"/>
        <c:auto val="1"/>
        <c:lblOffset val="100"/>
        <c:baseTimeUnit val="years"/>
      </c:dateAx>
      <c:valAx>
        <c:axId val="182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98.55</c:v>
                </c:pt>
                <c:pt idx="1">
                  <c:v>99.9</c:v>
                </c:pt>
                <c:pt idx="2">
                  <c:v>99.89</c:v>
                </c:pt>
                <c:pt idx="3">
                  <c:v>126.61</c:v>
                </c:pt>
                <c:pt idx="4">
                  <c:v>96.74</c:v>
                </c:pt>
              </c:numCache>
            </c:numRef>
          </c:val>
          <c:extLst>
            <c:ext xmlns:c16="http://schemas.microsoft.com/office/drawing/2014/chart" uri="{C3380CC4-5D6E-409C-BE32-E72D297353CC}">
              <c16:uniqueId val="{00000000-A6D3-4A87-9126-F044130E9145}"/>
            </c:ext>
          </c:extLst>
        </c:ser>
        <c:dLbls>
          <c:showLegendKey val="0"/>
          <c:showVal val="0"/>
          <c:showCatName val="0"/>
          <c:showSerName val="0"/>
          <c:showPercent val="0"/>
          <c:showBubbleSize val="0"/>
        </c:dLbls>
        <c:gapWidth val="150"/>
        <c:axId val="182578328"/>
        <c:axId val="1825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A6D3-4A87-9126-F044130E9145}"/>
            </c:ext>
          </c:extLst>
        </c:ser>
        <c:dLbls>
          <c:showLegendKey val="0"/>
          <c:showVal val="0"/>
          <c:showCatName val="0"/>
          <c:showSerName val="0"/>
          <c:showPercent val="0"/>
          <c:showBubbleSize val="0"/>
        </c:dLbls>
        <c:marker val="1"/>
        <c:smooth val="0"/>
        <c:axId val="182578328"/>
        <c:axId val="182578720"/>
      </c:lineChart>
      <c:dateAx>
        <c:axId val="182578328"/>
        <c:scaling>
          <c:orientation val="minMax"/>
        </c:scaling>
        <c:delete val="1"/>
        <c:axPos val="b"/>
        <c:numFmt formatCode="&quot;H&quot;yy" sourceLinked="1"/>
        <c:majorTickMark val="none"/>
        <c:minorTickMark val="none"/>
        <c:tickLblPos val="none"/>
        <c:crossAx val="182578720"/>
        <c:crosses val="autoZero"/>
        <c:auto val="1"/>
        <c:lblOffset val="100"/>
        <c:baseTimeUnit val="years"/>
      </c:dateAx>
      <c:valAx>
        <c:axId val="1825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197.08</c:v>
                </c:pt>
                <c:pt idx="1">
                  <c:v>198.27</c:v>
                </c:pt>
                <c:pt idx="2">
                  <c:v>197.25</c:v>
                </c:pt>
                <c:pt idx="3">
                  <c:v>158.05000000000001</c:v>
                </c:pt>
                <c:pt idx="4">
                  <c:v>204.36</c:v>
                </c:pt>
              </c:numCache>
            </c:numRef>
          </c:val>
          <c:extLst>
            <c:ext xmlns:c16="http://schemas.microsoft.com/office/drawing/2014/chart" uri="{C3380CC4-5D6E-409C-BE32-E72D297353CC}">
              <c16:uniqueId val="{00000000-F20F-4073-9067-F66CF336B685}"/>
            </c:ext>
          </c:extLst>
        </c:ser>
        <c:dLbls>
          <c:showLegendKey val="0"/>
          <c:showVal val="0"/>
          <c:showCatName val="0"/>
          <c:showSerName val="0"/>
          <c:showPercent val="0"/>
          <c:showBubbleSize val="0"/>
        </c:dLbls>
        <c:gapWidth val="150"/>
        <c:axId val="182579896"/>
        <c:axId val="18298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F20F-4073-9067-F66CF336B685}"/>
            </c:ext>
          </c:extLst>
        </c:ser>
        <c:dLbls>
          <c:showLegendKey val="0"/>
          <c:showVal val="0"/>
          <c:showCatName val="0"/>
          <c:showSerName val="0"/>
          <c:showPercent val="0"/>
          <c:showBubbleSize val="0"/>
        </c:dLbls>
        <c:marker val="1"/>
        <c:smooth val="0"/>
        <c:axId val="182579896"/>
        <c:axId val="182984616"/>
      </c:lineChart>
      <c:dateAx>
        <c:axId val="182579896"/>
        <c:scaling>
          <c:orientation val="minMax"/>
        </c:scaling>
        <c:delete val="1"/>
        <c:axPos val="b"/>
        <c:numFmt formatCode="&quot;H&quot;yy" sourceLinked="1"/>
        <c:majorTickMark val="none"/>
        <c:minorTickMark val="none"/>
        <c:tickLblPos val="none"/>
        <c:crossAx val="182984616"/>
        <c:crosses val="autoZero"/>
        <c:auto val="1"/>
        <c:lblOffset val="100"/>
        <c:baseTimeUnit val="years"/>
      </c:dateAx>
      <c:valAx>
        <c:axId val="18298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川崎町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8685</v>
      </c>
      <c r="AM8" s="69"/>
      <c r="AN8" s="69"/>
      <c r="AO8" s="69"/>
      <c r="AP8" s="69"/>
      <c r="AQ8" s="69"/>
      <c r="AR8" s="69"/>
      <c r="AS8" s="69"/>
      <c r="AT8" s="68">
        <f>データ!T6</f>
        <v>270.77</v>
      </c>
      <c r="AU8" s="68"/>
      <c r="AV8" s="68"/>
      <c r="AW8" s="68"/>
      <c r="AX8" s="68"/>
      <c r="AY8" s="68"/>
      <c r="AZ8" s="68"/>
      <c r="BA8" s="68"/>
      <c r="BB8" s="68">
        <f>データ!U6</f>
        <v>32.08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63.49</v>
      </c>
      <c r="Q10" s="68"/>
      <c r="R10" s="68"/>
      <c r="S10" s="68"/>
      <c r="T10" s="68"/>
      <c r="U10" s="68"/>
      <c r="V10" s="68"/>
      <c r="W10" s="68">
        <f>データ!Q6</f>
        <v>85.44</v>
      </c>
      <c r="X10" s="68"/>
      <c r="Y10" s="68"/>
      <c r="Z10" s="68"/>
      <c r="AA10" s="68"/>
      <c r="AB10" s="68"/>
      <c r="AC10" s="68"/>
      <c r="AD10" s="69">
        <f>データ!R6</f>
        <v>3454</v>
      </c>
      <c r="AE10" s="69"/>
      <c r="AF10" s="69"/>
      <c r="AG10" s="69"/>
      <c r="AH10" s="69"/>
      <c r="AI10" s="69"/>
      <c r="AJ10" s="69"/>
      <c r="AK10" s="2"/>
      <c r="AL10" s="69">
        <f>データ!V6</f>
        <v>5494</v>
      </c>
      <c r="AM10" s="69"/>
      <c r="AN10" s="69"/>
      <c r="AO10" s="69"/>
      <c r="AP10" s="69"/>
      <c r="AQ10" s="69"/>
      <c r="AR10" s="69"/>
      <c r="AS10" s="69"/>
      <c r="AT10" s="68">
        <f>データ!W6</f>
        <v>4.29</v>
      </c>
      <c r="AU10" s="68"/>
      <c r="AV10" s="68"/>
      <c r="AW10" s="68"/>
      <c r="AX10" s="68"/>
      <c r="AY10" s="68"/>
      <c r="AZ10" s="68"/>
      <c r="BA10" s="68"/>
      <c r="BB10" s="68">
        <f>データ!X6</f>
        <v>1280.6500000000001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3u6T6Ok9nEVmHdMycH+8ks6RrWrxXZVRseZk67I7XRUUDFW8nxPm/fQjAYndU8BPEtvPu/GMt9QYeNFIyY0oPg==" saltValue="EXH+Ew/wdNPKJ57GRXfF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43249</v>
      </c>
      <c r="D6" s="33">
        <f t="shared" si="3"/>
        <v>47</v>
      </c>
      <c r="E6" s="33">
        <f t="shared" si="3"/>
        <v>17</v>
      </c>
      <c r="F6" s="33">
        <f t="shared" si="3"/>
        <v>1</v>
      </c>
      <c r="G6" s="33">
        <f t="shared" si="3"/>
        <v>0</v>
      </c>
      <c r="H6" s="33" t="str">
        <f t="shared" si="3"/>
        <v>宮城県　川崎町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63.49</v>
      </c>
      <c r="Q6" s="34">
        <f t="shared" si="3"/>
        <v>85.44</v>
      </c>
      <c r="R6" s="34">
        <f t="shared" si="3"/>
        <v>3454</v>
      </c>
      <c r="S6" s="34">
        <f t="shared" si="3"/>
        <v>8685</v>
      </c>
      <c r="T6" s="34">
        <f t="shared" si="3"/>
        <v>270.77</v>
      </c>
      <c r="U6" s="34">
        <f t="shared" si="3"/>
        <v>32.08</v>
      </c>
      <c r="V6" s="34">
        <f t="shared" si="3"/>
        <v>5494</v>
      </c>
      <c r="W6" s="34">
        <f t="shared" si="3"/>
        <v>4.29</v>
      </c>
      <c r="X6" s="34">
        <f t="shared" si="3"/>
        <v>1280.6500000000001</v>
      </c>
      <c r="Y6" s="35">
        <f>IF(Y7="",NA(),Y7)</f>
        <v>99.35</v>
      </c>
      <c r="Z6" s="35">
        <f t="shared" ref="Z6:AH6" si="4">IF(Z7="",NA(),Z7)</f>
        <v>99.19</v>
      </c>
      <c r="AA6" s="35">
        <f t="shared" si="4"/>
        <v>97.37</v>
      </c>
      <c r="AB6" s="35">
        <f t="shared" si="4"/>
        <v>101.17</v>
      </c>
      <c r="AC6" s="35">
        <f t="shared" si="4"/>
        <v>99.15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193.36</v>
      </c>
      <c r="BG6" s="35">
        <f t="shared" ref="BG6:BO6" si="7">IF(BG7="",NA(),BG7)</f>
        <v>884.74</v>
      </c>
      <c r="BH6" s="34">
        <f t="shared" si="7"/>
        <v>0</v>
      </c>
      <c r="BI6" s="34">
        <f t="shared" si="7"/>
        <v>0</v>
      </c>
      <c r="BJ6" s="34">
        <f t="shared" si="7"/>
        <v>0</v>
      </c>
      <c r="BK6" s="35">
        <f t="shared" si="7"/>
        <v>593.23</v>
      </c>
      <c r="BL6" s="35">
        <f t="shared" si="7"/>
        <v>671.97</v>
      </c>
      <c r="BM6" s="35">
        <f t="shared" si="7"/>
        <v>798.84</v>
      </c>
      <c r="BN6" s="35">
        <f t="shared" si="7"/>
        <v>692.13</v>
      </c>
      <c r="BO6" s="35">
        <f t="shared" si="7"/>
        <v>807.75</v>
      </c>
      <c r="BP6" s="34" t="str">
        <f>IF(BP7="","",IF(BP7="-","【-】","【"&amp;SUBSTITUTE(TEXT(BP7,"#,##0.00"),"-","△")&amp;"】"))</f>
        <v>【682.51】</v>
      </c>
      <c r="BQ6" s="35">
        <f>IF(BQ7="",NA(),BQ7)</f>
        <v>98.55</v>
      </c>
      <c r="BR6" s="35">
        <f t="shared" ref="BR6:BZ6" si="8">IF(BR7="",NA(),BR7)</f>
        <v>99.9</v>
      </c>
      <c r="BS6" s="35">
        <f t="shared" si="8"/>
        <v>99.89</v>
      </c>
      <c r="BT6" s="35">
        <f t="shared" si="8"/>
        <v>126.61</v>
      </c>
      <c r="BU6" s="35">
        <f t="shared" si="8"/>
        <v>96.74</v>
      </c>
      <c r="BV6" s="35">
        <f t="shared" si="8"/>
        <v>86.48</v>
      </c>
      <c r="BW6" s="35">
        <f t="shared" si="8"/>
        <v>86.34</v>
      </c>
      <c r="BX6" s="35">
        <f t="shared" si="8"/>
        <v>86.85</v>
      </c>
      <c r="BY6" s="35">
        <f t="shared" si="8"/>
        <v>88.98</v>
      </c>
      <c r="BZ6" s="35">
        <f t="shared" si="8"/>
        <v>86.94</v>
      </c>
      <c r="CA6" s="34" t="str">
        <f>IF(CA7="","",IF(CA7="-","【-】","【"&amp;SUBSTITUTE(TEXT(CA7,"#,##0.00"),"-","△")&amp;"】"))</f>
        <v>【100.34】</v>
      </c>
      <c r="CB6" s="35">
        <f>IF(CB7="",NA(),CB7)</f>
        <v>197.08</v>
      </c>
      <c r="CC6" s="35">
        <f t="shared" ref="CC6:CK6" si="9">IF(CC7="",NA(),CC7)</f>
        <v>198.27</v>
      </c>
      <c r="CD6" s="35">
        <f t="shared" si="9"/>
        <v>197.25</v>
      </c>
      <c r="CE6" s="35">
        <f t="shared" si="9"/>
        <v>158.05000000000001</v>
      </c>
      <c r="CF6" s="35">
        <f t="shared" si="9"/>
        <v>204.36</v>
      </c>
      <c r="CG6" s="35">
        <f t="shared" si="9"/>
        <v>174.38</v>
      </c>
      <c r="CH6" s="35">
        <f t="shared" si="9"/>
        <v>175.12</v>
      </c>
      <c r="CI6" s="35">
        <f t="shared" si="9"/>
        <v>177.15</v>
      </c>
      <c r="CJ6" s="35">
        <f t="shared" si="9"/>
        <v>175.05</v>
      </c>
      <c r="CK6" s="35">
        <f t="shared" si="9"/>
        <v>179.63</v>
      </c>
      <c r="CL6" s="34" t="str">
        <f>IF(CL7="","",IF(CL7="-","【-】","【"&amp;SUBSTITUTE(TEXT(CL7,"#,##0.00"),"-","△")&amp;"】"))</f>
        <v>【136.15】</v>
      </c>
      <c r="CM6" s="35">
        <f>IF(CM7="",NA(),CM7)</f>
        <v>49.82</v>
      </c>
      <c r="CN6" s="35">
        <f t="shared" ref="CN6:CV6" si="10">IF(CN7="",NA(),CN7)</f>
        <v>46.02</v>
      </c>
      <c r="CO6" s="35">
        <f t="shared" si="10"/>
        <v>57.47</v>
      </c>
      <c r="CP6" s="35">
        <f t="shared" si="10"/>
        <v>57.47</v>
      </c>
      <c r="CQ6" s="35">
        <f t="shared" si="10"/>
        <v>42.97</v>
      </c>
      <c r="CR6" s="35">
        <f t="shared" si="10"/>
        <v>58.04</v>
      </c>
      <c r="CS6" s="35">
        <f t="shared" si="10"/>
        <v>55.58</v>
      </c>
      <c r="CT6" s="35">
        <f t="shared" si="10"/>
        <v>54.05</v>
      </c>
      <c r="CU6" s="35">
        <f t="shared" si="10"/>
        <v>57.54</v>
      </c>
      <c r="CV6" s="35">
        <f t="shared" si="10"/>
        <v>55.55</v>
      </c>
      <c r="CW6" s="34" t="str">
        <f>IF(CW7="","",IF(CW7="-","【-】","【"&amp;SUBSTITUTE(TEXT(CW7,"#,##0.00"),"-","△")&amp;"】"))</f>
        <v>【59.64】</v>
      </c>
      <c r="CX6" s="35">
        <f>IF(CX7="",NA(),CX7)</f>
        <v>93.41</v>
      </c>
      <c r="CY6" s="35">
        <f t="shared" ref="CY6:DG6" si="11">IF(CY7="",NA(),CY7)</f>
        <v>93.58</v>
      </c>
      <c r="CZ6" s="35">
        <f t="shared" si="11"/>
        <v>88.99</v>
      </c>
      <c r="DA6" s="35">
        <f t="shared" si="11"/>
        <v>93.59</v>
      </c>
      <c r="DB6" s="35">
        <f t="shared" si="11"/>
        <v>93.76</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43249</v>
      </c>
      <c r="D7" s="37">
        <v>47</v>
      </c>
      <c r="E7" s="37">
        <v>17</v>
      </c>
      <c r="F7" s="37">
        <v>1</v>
      </c>
      <c r="G7" s="37">
        <v>0</v>
      </c>
      <c r="H7" s="37" t="s">
        <v>98</v>
      </c>
      <c r="I7" s="37" t="s">
        <v>99</v>
      </c>
      <c r="J7" s="37" t="s">
        <v>100</v>
      </c>
      <c r="K7" s="37" t="s">
        <v>101</v>
      </c>
      <c r="L7" s="37" t="s">
        <v>102</v>
      </c>
      <c r="M7" s="37" t="s">
        <v>103</v>
      </c>
      <c r="N7" s="38" t="s">
        <v>104</v>
      </c>
      <c r="O7" s="38" t="s">
        <v>105</v>
      </c>
      <c r="P7" s="38">
        <v>63.49</v>
      </c>
      <c r="Q7" s="38">
        <v>85.44</v>
      </c>
      <c r="R7" s="38">
        <v>3454</v>
      </c>
      <c r="S7" s="38">
        <v>8685</v>
      </c>
      <c r="T7" s="38">
        <v>270.77</v>
      </c>
      <c r="U7" s="38">
        <v>32.08</v>
      </c>
      <c r="V7" s="38">
        <v>5494</v>
      </c>
      <c r="W7" s="38">
        <v>4.29</v>
      </c>
      <c r="X7" s="38">
        <v>1280.6500000000001</v>
      </c>
      <c r="Y7" s="38">
        <v>99.35</v>
      </c>
      <c r="Z7" s="38">
        <v>99.19</v>
      </c>
      <c r="AA7" s="38">
        <v>97.37</v>
      </c>
      <c r="AB7" s="38">
        <v>101.17</v>
      </c>
      <c r="AC7" s="38">
        <v>99.15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193.36</v>
      </c>
      <c r="BG7" s="38">
        <v>884.74</v>
      </c>
      <c r="BH7" s="38">
        <v>0</v>
      </c>
      <c r="BI7" s="38">
        <v>0</v>
      </c>
      <c r="BJ7" s="38">
        <v>0</v>
      </c>
      <c r="BK7" s="38">
        <v>593.23</v>
      </c>
      <c r="BL7" s="38">
        <v>671.97</v>
      </c>
      <c r="BM7" s="38">
        <v>798.84</v>
      </c>
      <c r="BN7" s="38">
        <v>692.13</v>
      </c>
      <c r="BO7" s="38">
        <v>807.75</v>
      </c>
      <c r="BP7" s="38">
        <v>682.51</v>
      </c>
      <c r="BQ7" s="38">
        <v>98.55</v>
      </c>
      <c r="BR7" s="38">
        <v>99.9</v>
      </c>
      <c r="BS7" s="38">
        <v>99.89</v>
      </c>
      <c r="BT7" s="38">
        <v>126.61</v>
      </c>
      <c r="BU7" s="38">
        <v>96.74</v>
      </c>
      <c r="BV7" s="38">
        <v>86.48</v>
      </c>
      <c r="BW7" s="38">
        <v>86.34</v>
      </c>
      <c r="BX7" s="38">
        <v>86.85</v>
      </c>
      <c r="BY7" s="38">
        <v>88.98</v>
      </c>
      <c r="BZ7" s="38">
        <v>86.94</v>
      </c>
      <c r="CA7" s="38">
        <v>100.34</v>
      </c>
      <c r="CB7" s="38">
        <v>197.08</v>
      </c>
      <c r="CC7" s="38">
        <v>198.27</v>
      </c>
      <c r="CD7" s="38">
        <v>197.25</v>
      </c>
      <c r="CE7" s="38">
        <v>158.05000000000001</v>
      </c>
      <c r="CF7" s="38">
        <v>204.36</v>
      </c>
      <c r="CG7" s="38">
        <v>174.38</v>
      </c>
      <c r="CH7" s="38">
        <v>175.12</v>
      </c>
      <c r="CI7" s="38">
        <v>177.15</v>
      </c>
      <c r="CJ7" s="38">
        <v>175.05</v>
      </c>
      <c r="CK7" s="38">
        <v>179.63</v>
      </c>
      <c r="CL7" s="38">
        <v>136.15</v>
      </c>
      <c r="CM7" s="38">
        <v>49.82</v>
      </c>
      <c r="CN7" s="38">
        <v>46.02</v>
      </c>
      <c r="CO7" s="38">
        <v>57.47</v>
      </c>
      <c r="CP7" s="38">
        <v>57.47</v>
      </c>
      <c r="CQ7" s="38">
        <v>42.97</v>
      </c>
      <c r="CR7" s="38">
        <v>58.04</v>
      </c>
      <c r="CS7" s="38">
        <v>55.58</v>
      </c>
      <c r="CT7" s="38">
        <v>54.05</v>
      </c>
      <c r="CU7" s="38">
        <v>57.54</v>
      </c>
      <c r="CV7" s="38">
        <v>55.55</v>
      </c>
      <c r="CW7" s="38">
        <v>59.64</v>
      </c>
      <c r="CX7" s="38">
        <v>93.41</v>
      </c>
      <c r="CY7" s="38">
        <v>93.58</v>
      </c>
      <c r="CZ7" s="38">
        <v>88.99</v>
      </c>
      <c r="DA7" s="38">
        <v>93.59</v>
      </c>
      <c r="DB7" s="38">
        <v>93.76</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2021-01-25T02:52:45Z</cp:lastPrinted>
  <dcterms:created xsi:type="dcterms:W3CDTF">2020-12-04T02:42:41Z</dcterms:created>
  <dcterms:modified xsi:type="dcterms:W3CDTF">2021-02-02T05:13:36Z</dcterms:modified>
  <cp:category/>
</cp:coreProperties>
</file>