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oumu\総務課共有hdd\01 財政\01地方財政\R2\03 公営企業\09 各種照会\23 公営企業に係る「経営比較分析表」の分析等について\02 回答\"/>
    </mc:Choice>
  </mc:AlternateContent>
  <workbookProtection workbookAlgorithmName="SHA-512" workbookHashValue="BsgBBBSro6etVLXniEciTWzOu3BqnJBVrPqlAQeqVZwRycKxbg9PsO3xNzjy2dwFWLzxlwJmqqgRQKzz7O32sg==" workbookSaltValue="sDWHDwxmZabnSJ0/GViF4g=="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<sst xmlns="http://schemas.openxmlformats.org/spreadsheetml/2006/main" count="228" uniqueCount="114">
  <si>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</si>
  <si>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</si>
  <si>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</si>
  <si>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</si>
  <si>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</si>
  <si>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</si>
  <si>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</si>
  <si>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</si>
  <si>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</si>
  <si>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</si>
  <si>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</si>
  <si>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</si>
  <si>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</si>
  <si>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</si>
  <si>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</si>
  <si>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</si>
  <si>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</si>
  <si>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</si>
  <si>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</si>
  <si>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</si>
  <si>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</si>
  <si>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</si>
  <si>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</si>
  <si>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</si>
  <si>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</si>
  <si>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</si>
  <si>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</si>
  <si>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</si>
  <si>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</si>
  <si>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</si>
  <si>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</si>
  <si>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</si>
  <si>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</si>
  <si>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</si>
  <si>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</si>
  <si>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</si>
  <si>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</si>
  <si>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</si>
  <si>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</si>
  <si>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</si>
  <si>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</si>
  <si>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</si>
  <si>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</si>
  <si>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</si>
  <si>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</si>
  <si>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</si>
  <si>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</si>
  <si>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</si>
  <si>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</si>
  <si>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</si>
  <si>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</si>
  <si>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</si>
  <si>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</si>
  <si>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</si>
  <si>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</si>
  <si>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</si>
  <si>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</si>
  <si>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</si>
  <si>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</si>
  <si>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</si>
  <si>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</si>
  <si>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</si>
  <si>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</si>
  <si>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</si>
  <si>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</si>
  <si>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</si>
  <si>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</si>
  <si>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</si>
  <si>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</si>
  <si>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</si>
  <si>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</si>
  <si>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</si>
  <si>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</si>
  <si>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</si>
  <si>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</si>
  <si>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</si>
  <si>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</si>
  <si>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</si>
  <si>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</si>
  <si>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</si>
  <si>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</si>
  <si>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</si>
  <si>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</si>
  <si>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</si>
  <si>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</si>
  <si>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</si>
  <si>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</si>
  <si>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</si>
  <si>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</si>
  <si>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</si>
  <si>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</si>
  <si>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</si>
  <si>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</si>
  <si>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川崎町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</si>
  <si>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</si>
  <si>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</si>
  <si>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</si>
  <si>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</si>
  <si>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</si>
  <si>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</si>
  <si>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</si>
  <si>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</si>
  <si>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</si>
  <si>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</si>
  <si>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</si>
  <si>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</si>
  <si>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</si>
  <si>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</si>
  <si>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</si>
  <si>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</si>
  <si>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</si>
  <si>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老朽化の状況としては石綿管の更新を行っている影響もあり、経年化率は低い水準にある。石綿管更新事業終了後は老朽化の進む地区の配水管布設替えを計画的かつ効率的に行い、経年化率の上昇を抑制する。</t>
    <rPh sb="1" eb="4">
      <t>ロウキュウカ</t>
    </rPh>
    <rPh sb="5" eb="7">
      <t>ジョウキョウ</t>
    </rPh>
    <rPh sb="11" eb="13">
      <t>セキメン</t>
    </rPh>
    <rPh sb="13" eb="14">
      <t>カン</t>
    </rPh>
    <rPh sb="15" eb="17">
      <t>コウシン</t>
    </rPh>
    <rPh sb="18" eb="19">
      <t>オコナ</t>
    </rPh>
    <rPh sb="23" eb="25">
      <t>エイキョウ</t>
    </rPh>
    <rPh sb="29" eb="32">
      <t>ケイネンカ</t>
    </rPh>
    <rPh sb="32" eb="33">
      <t>リツ</t>
    </rPh>
    <rPh sb="34" eb="35">
      <t>ヒク</t>
    </rPh>
    <rPh sb="36" eb="38">
      <t>スイジュン</t>
    </rPh>
    <rPh sb="42" eb="44">
      <t>セキメン</t>
    </rPh>
    <rPh sb="44" eb="45">
      <t>カン</t>
    </rPh>
    <rPh sb="45" eb="47">
      <t>コウシン</t>
    </rPh>
    <rPh sb="47" eb="49">
      <t>ジギョウ</t>
    </rPh>
    <rPh sb="49" eb="51">
      <t>シュウリョウ</t>
    </rPh>
    <rPh sb="51" eb="52">
      <t>ゴ</t>
    </rPh>
    <rPh sb="53" eb="56">
      <t>ロウキュウカ</t>
    </rPh>
    <rPh sb="57" eb="58">
      <t>スス</t>
    </rPh>
    <rPh sb="59" eb="61">
      <t>チク</t>
    </rPh>
    <rPh sb="62" eb="65">
      <t>ハイスイカン</t>
    </rPh>
    <rPh sb="65" eb="67">
      <t>フセツ</t>
    </rPh>
    <rPh sb="67" eb="68">
      <t>カ</t>
    </rPh>
    <rPh sb="70" eb="73">
      <t>ケイカクテキ</t>
    </rPh>
    <rPh sb="75" eb="78">
      <t>コウリツテキ</t>
    </rPh>
    <rPh sb="79" eb="80">
      <t>オコナ</t>
    </rPh>
    <rPh sb="82" eb="84">
      <t>ケイネン</t>
    </rPh>
    <rPh sb="84" eb="85">
      <t>カ</t>
    </rPh>
    <rPh sb="85" eb="86">
      <t>リツ</t>
    </rPh>
    <rPh sb="87" eb="89">
      <t>ジョウショウ</t>
    </rPh>
    <rPh sb="90" eb="92">
      <t>ヨクセイ</t>
    </rPh>
    <phoneticPr fontId="4"/>
  </si>
  <si>
    <t>　経常収支比率は前年度よりも増加し、欠損金も発生していない。収支比率は100％を超えており、健全な経営を行えている状況である。
　企業債残高は発行額を抑えていることもあり、年々減少している。今後も将来的負担軽減のため、計画的に工事を行い適切な企業債の借り入れを行う。
　料金回収率は類似団体平均値を超え、前年度より上昇している。しかし100％を下回っているため、今後も滞納停水等の未収金対策を定期的に行う。さらに費用の削減に努め、回収率の向上を目指す。
　有収率は漏水が多発していたこともあり、前年度より低下している。有収率向上のため、水道管漏水の早期発見及び早期修繕に努める。</t>
    <rPh sb="1" eb="3">
      <t>ケイジョウ</t>
    </rPh>
    <rPh sb="3" eb="5">
      <t>シュウシ</t>
    </rPh>
    <rPh sb="5" eb="7">
      <t>ヒリツ</t>
    </rPh>
    <rPh sb="8" eb="11">
      <t>ゼンネンド</t>
    </rPh>
    <rPh sb="14" eb="16">
      <t>ゾウカ</t>
    </rPh>
    <rPh sb="18" eb="20">
      <t>ケッソン</t>
    </rPh>
    <rPh sb="20" eb="21">
      <t>キン</t>
    </rPh>
    <rPh sb="22" eb="24">
      <t>ハッセイ</t>
    </rPh>
    <rPh sb="30" eb="32">
      <t>シュウシ</t>
    </rPh>
    <rPh sb="32" eb="34">
      <t>ヒリツ</t>
    </rPh>
    <rPh sb="40" eb="41">
      <t>コ</t>
    </rPh>
    <rPh sb="46" eb="48">
      <t>ケンゼン</t>
    </rPh>
    <rPh sb="49" eb="51">
      <t>ケイエイ</t>
    </rPh>
    <rPh sb="52" eb="53">
      <t>オコナ</t>
    </rPh>
    <rPh sb="57" eb="59">
      <t>ジョウキョウ</t>
    </rPh>
    <rPh sb="65" eb="67">
      <t>キギョウ</t>
    </rPh>
    <rPh sb="67" eb="68">
      <t>サイ</t>
    </rPh>
    <rPh sb="68" eb="70">
      <t>ザンダカ</t>
    </rPh>
    <rPh sb="71" eb="74">
      <t>ハッコウガク</t>
    </rPh>
    <rPh sb="75" eb="76">
      <t>オサ</t>
    </rPh>
    <rPh sb="86" eb="88">
      <t>ネンネン</t>
    </rPh>
    <rPh sb="88" eb="90">
      <t>ゲンショウ</t>
    </rPh>
    <rPh sb="109" eb="112">
      <t>ケイカクテキ</t>
    </rPh>
    <rPh sb="113" eb="115">
      <t>コウジ</t>
    </rPh>
    <rPh sb="116" eb="117">
      <t>オコナ</t>
    </rPh>
    <rPh sb="118" eb="120">
      <t>テキセツ</t>
    </rPh>
    <rPh sb="135" eb="137">
      <t>リョウキン</t>
    </rPh>
    <rPh sb="137" eb="139">
      <t>カイシュウ</t>
    </rPh>
    <rPh sb="139" eb="140">
      <t>リツ</t>
    </rPh>
    <rPh sb="141" eb="143">
      <t>ルイジ</t>
    </rPh>
    <rPh sb="143" eb="145">
      <t>ダンタイ</t>
    </rPh>
    <rPh sb="145" eb="147">
      <t>ヘイキン</t>
    </rPh>
    <rPh sb="147" eb="148">
      <t>チ</t>
    </rPh>
    <rPh sb="149" eb="150">
      <t>コ</t>
    </rPh>
    <rPh sb="152" eb="155">
      <t>ゼンネンド</t>
    </rPh>
    <rPh sb="157" eb="159">
      <t>ジョウショウ</t>
    </rPh>
    <rPh sb="172" eb="174">
      <t>シタマワ</t>
    </rPh>
    <rPh sb="181" eb="183">
      <t>コンゴ</t>
    </rPh>
    <rPh sb="184" eb="186">
      <t>タイノウ</t>
    </rPh>
    <rPh sb="186" eb="188">
      <t>テイスイ</t>
    </rPh>
    <rPh sb="188" eb="189">
      <t>トウ</t>
    </rPh>
    <rPh sb="190" eb="193">
      <t>ミシュウキン</t>
    </rPh>
    <rPh sb="193" eb="195">
      <t>タイサク</t>
    </rPh>
    <rPh sb="196" eb="199">
      <t>テイキテキ</t>
    </rPh>
    <rPh sb="200" eb="201">
      <t>オコナ</t>
    </rPh>
    <rPh sb="206" eb="208">
      <t>ヒヨウ</t>
    </rPh>
    <rPh sb="209" eb="211">
      <t>サクゲン</t>
    </rPh>
    <rPh sb="212" eb="213">
      <t>ツト</t>
    </rPh>
    <rPh sb="215" eb="217">
      <t>カイシュウ</t>
    </rPh>
    <rPh sb="217" eb="218">
      <t>リツ</t>
    </rPh>
    <rPh sb="219" eb="221">
      <t>コウジョウ</t>
    </rPh>
    <rPh sb="222" eb="224">
      <t>メザ</t>
    </rPh>
    <rPh sb="228" eb="231">
      <t>ユウシュウリツ</t>
    </rPh>
    <rPh sb="232" eb="234">
      <t>ロウスイ</t>
    </rPh>
    <rPh sb="235" eb="237">
      <t>タハツ</t>
    </rPh>
    <rPh sb="247" eb="250">
      <t>ゼンネンド</t>
    </rPh>
    <rPh sb="252" eb="254">
      <t>テイカ</t>
    </rPh>
    <rPh sb="268" eb="271">
      <t>スイドウカン</t>
    </rPh>
    <rPh sb="271" eb="273">
      <t>ロウスイ</t>
    </rPh>
    <rPh sb="274" eb="276">
      <t>ソウキ</t>
    </rPh>
    <rPh sb="276" eb="278">
      <t>ハッケン</t>
    </rPh>
    <rPh sb="278" eb="279">
      <t>オヨ</t>
    </rPh>
    <rPh sb="280" eb="282">
      <t>ソウキ</t>
    </rPh>
    <rPh sb="282" eb="284">
      <t>シュウゼン</t>
    </rPh>
    <rPh sb="285" eb="286">
      <t>ツト</t>
    </rPh>
    <phoneticPr fontId="4"/>
  </si>
  <si>
    <t>　現在、健全な経営を行えているが給水人口は年々減少し、それに伴う給水収益の減少は避けられない状況である。
　未収金対策としてコンビニ収納、滞納者への停水対応、自宅訪問による集金を今後も行っていく。また計画的な工事及び効率的な修繕等を行い費用の抑制に努め、今後も健全な事業運営を目指す。</t>
    <rPh sb="1" eb="3">
      <t>ゲンザイ</t>
    </rPh>
    <rPh sb="4" eb="6">
      <t>ケンゼン</t>
    </rPh>
    <rPh sb="7" eb="9">
      <t>ケイエイ</t>
    </rPh>
    <rPh sb="10" eb="11">
      <t>オコナ</t>
    </rPh>
    <rPh sb="16" eb="18">
      <t>キュウスイ</t>
    </rPh>
    <rPh sb="18" eb="20">
      <t>ジンコウ</t>
    </rPh>
    <rPh sb="21" eb="23">
      <t>ネンネン</t>
    </rPh>
    <rPh sb="23" eb="25">
      <t>ゲンショウ</t>
    </rPh>
    <rPh sb="30" eb="31">
      <t>トモナ</t>
    </rPh>
    <rPh sb="32" eb="34">
      <t>キュウスイ</t>
    </rPh>
    <rPh sb="34" eb="36">
      <t>シュウエキ</t>
    </rPh>
    <rPh sb="37" eb="39">
      <t>ゲンショウ</t>
    </rPh>
    <rPh sb="40" eb="41">
      <t>サ</t>
    </rPh>
    <rPh sb="46" eb="48">
      <t>ジョウキョウ</t>
    </rPh>
    <rPh sb="54" eb="57">
      <t>ミシュウキン</t>
    </rPh>
    <rPh sb="57" eb="59">
      <t>タイサク</t>
    </rPh>
    <rPh sb="66" eb="68">
      <t>シュウノウ</t>
    </rPh>
    <rPh sb="69" eb="72">
      <t>タイノウシャ</t>
    </rPh>
    <rPh sb="74" eb="76">
      <t>テイスイ</t>
    </rPh>
    <rPh sb="76" eb="78">
      <t>タイオウ</t>
    </rPh>
    <rPh sb="79" eb="81">
      <t>ジタク</t>
    </rPh>
    <rPh sb="81" eb="83">
      <t>ホウモン</t>
    </rPh>
    <rPh sb="86" eb="88">
      <t>シュウキン</t>
    </rPh>
    <rPh sb="89" eb="91">
      <t>コンゴ</t>
    </rPh>
    <rPh sb="92" eb="93">
      <t>オコナ</t>
    </rPh>
    <rPh sb="112" eb="114">
      <t>シュウゼン</t>
    </rPh>
    <rPh sb="114" eb="115">
      <t>トウ</t>
    </rPh>
    <rPh sb="116" eb="117">
      <t>オコナ</t>
    </rPh>
    <rPh sb="118" eb="120">
      <t>ヒヨウ</t>
    </rPh>
    <rPh sb="121" eb="123">
      <t>ヨクセイ</t>
    </rPh>
    <rPh sb="124" eb="125">
      <t>ツト</t>
    </rPh>
    <rPh sb="127" eb="129">
      <t>コンゴ</t>
    </rPh>
    <rPh sb="130" eb="132">
      <t>ケンゼン</t>
    </rPh>
    <rPh sb="133" eb="135">
      <t>ジギョウ</t>
    </rPh>
    <rPh sb="135" eb="137">
      <t>ウンエイ</t>
    </rPh>
    <rPh sb="138" eb="140">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</si>
</sst>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4"/>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c:v>
                </c:pt>
                <c:pt idx="1">
                  <c:v>0.53</c:v>
                </c:pt>
                <c:pt idx="2">
                  <c:v>2.3199999999999998</c:v>
                </c:pt>
                <c:pt idx="3">
                  <c:v>1.42</c:v>
                </c:pt>
                <c:pt idx="4">
                  <c:v>0.88</c:v>
                </c:pt>
              </c:numCache>
            </c:numRef>
          </c:val>
          <c:extLst xmlns:c16r2="http://schemas.microsoft.com/office/drawing/2015/06/chart">
            <c:ext xmlns:c16="http://schemas.microsoft.com/office/drawing/2014/chart" uri="{C3380CC4-5D6E-409C-BE32-E72D297353CC}">
              <c16:uniqueId val="{00000000-27FC-4745-B6CA-60D70CC81833}"/>
            </c:ext>
          </c:extLst>
        </c:ser>
        <c:dLbls>
          <c:showLegendKey val="0"/>
          <c:showVal val="0"/>
          <c:showCatName val="0"/>
          <c:showSerName val="0"/>
          <c:showPercent val="0"/>
          <c:showBubbleSize val="0"/>
        </c:dLbls>
        <c:gapWidth val="150"/>
        <c:axId val="455300328"/>
        <c:axId val="408602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0.47</c:v>
                </c:pt>
              </c:numCache>
            </c:numRef>
          </c:val>
          <c:smooth val="0"/>
          <c:extLst xmlns:c16r2="http://schemas.microsoft.com/office/drawing/2015/06/chart">
            <c:ext xmlns:c16="http://schemas.microsoft.com/office/drawing/2014/chart" uri="{C3380CC4-5D6E-409C-BE32-E72D297353CC}">
              <c16:uniqueId val="{00000001-27FC-4745-B6CA-60D70CC81833}"/>
            </c:ext>
          </c:extLst>
        </c:ser>
        <c:dLbls>
          <c:showLegendKey val="0"/>
          <c:showVal val="0"/>
          <c:showCatName val="0"/>
          <c:showSerName val="0"/>
          <c:showPercent val="0"/>
          <c:showBubbleSize val="0"/>
        </c:dLbls>
        <c:marker val="1"/>
        <c:smooth val="0"/>
        <c:axId val="455300328"/>
        <c:axId val="408602504"/>
      </c:lineChart>
      <c:dateAx>
        <c:axId val="455300328"/>
        <c:scaling>
          <c:orientation val="minMax"/>
        </c:scaling>
        <c:delete val="1"/>
        <c:axPos val="b"/>
        <c:numFmt formatCode="&quot;H&quot;yy" sourceLinked="1"/>
        <c:majorTickMark val="none"/>
        <c:minorTickMark val="none"/>
        <c:tickLblPos val="none"/>
        <c:crossAx val="408602504"/>
        <c:crosses val="autoZero"/>
        <c:auto val="1"/>
        <c:lblOffset val="100"/>
        <c:baseTimeUnit val="years"/>
      </c:dateAx>
      <c:valAx>
        <c:axId val="408602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300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38.85</c:v>
                </c:pt>
                <c:pt idx="1">
                  <c:v>36.6</c:v>
                </c:pt>
                <c:pt idx="2">
                  <c:v>35.64</c:v>
                </c:pt>
                <c:pt idx="3">
                  <c:v>35.81</c:v>
                </c:pt>
                <c:pt idx="4">
                  <c:v>36.94</c:v>
                </c:pt>
              </c:numCache>
            </c:numRef>
          </c:val>
          <c:extLst xmlns:c16r2="http://schemas.microsoft.com/office/drawing/2015/06/chart">
            <c:ext xmlns:c16="http://schemas.microsoft.com/office/drawing/2014/chart" uri="{C3380CC4-5D6E-409C-BE32-E72D297353CC}">
              <c16:uniqueId val="{00000000-0525-4F97-A4B3-71BB9D68AC3E}"/>
            </c:ext>
          </c:extLst>
        </c:ser>
        <c:dLbls>
          <c:showLegendKey val="0"/>
          <c:showVal val="0"/>
          <c:showCatName val="0"/>
          <c:showSerName val="0"/>
          <c:showPercent val="0"/>
          <c:showBubbleSize val="0"/>
        </c:dLbls>
        <c:gapWidth val="150"/>
        <c:axId val="449886960"/>
        <c:axId val="44988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49.64</c:v>
                </c:pt>
              </c:numCache>
            </c:numRef>
          </c:val>
          <c:smooth val="0"/>
          <c:extLst xmlns:c16r2="http://schemas.microsoft.com/office/drawing/2015/06/chart">
            <c:ext xmlns:c16="http://schemas.microsoft.com/office/drawing/2014/chart" uri="{C3380CC4-5D6E-409C-BE32-E72D297353CC}">
              <c16:uniqueId val="{00000001-0525-4F97-A4B3-71BB9D68AC3E}"/>
            </c:ext>
          </c:extLst>
        </c:ser>
        <c:dLbls>
          <c:showLegendKey val="0"/>
          <c:showVal val="0"/>
          <c:showCatName val="0"/>
          <c:showSerName val="0"/>
          <c:showPercent val="0"/>
          <c:showBubbleSize val="0"/>
        </c:dLbls>
        <c:marker val="1"/>
        <c:smooth val="0"/>
        <c:axId val="449886960"/>
        <c:axId val="449887352"/>
      </c:lineChart>
      <c:dateAx>
        <c:axId val="449886960"/>
        <c:scaling>
          <c:orientation val="minMax"/>
        </c:scaling>
        <c:delete val="1"/>
        <c:axPos val="b"/>
        <c:numFmt formatCode="&quot;H&quot;yy" sourceLinked="1"/>
        <c:majorTickMark val="none"/>
        <c:minorTickMark val="none"/>
        <c:tickLblPos val="none"/>
        <c:crossAx val="449887352"/>
        <c:crosses val="autoZero"/>
        <c:auto val="1"/>
        <c:lblOffset val="100"/>
        <c:baseTimeUnit val="years"/>
      </c:dateAx>
      <c:valAx>
        <c:axId val="44988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88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71.61</c:v>
                </c:pt>
                <c:pt idx="1">
                  <c:v>76.31</c:v>
                </c:pt>
                <c:pt idx="2">
                  <c:v>78.84</c:v>
                </c:pt>
                <c:pt idx="3">
                  <c:v>79.31</c:v>
                </c:pt>
                <c:pt idx="4">
                  <c:v>77.42</c:v>
                </c:pt>
              </c:numCache>
            </c:numRef>
          </c:val>
          <c:extLst xmlns:c16r2="http://schemas.microsoft.com/office/drawing/2015/06/chart">
            <c:ext xmlns:c16="http://schemas.microsoft.com/office/drawing/2014/chart" uri="{C3380CC4-5D6E-409C-BE32-E72D297353CC}">
              <c16:uniqueId val="{00000000-A81C-47D8-83C2-04B019B15328}"/>
            </c:ext>
          </c:extLst>
        </c:ser>
        <c:dLbls>
          <c:showLegendKey val="0"/>
          <c:showVal val="0"/>
          <c:showCatName val="0"/>
          <c:showSerName val="0"/>
          <c:showPercent val="0"/>
          <c:showBubbleSize val="0"/>
        </c:dLbls>
        <c:gapWidth val="150"/>
        <c:axId val="449888528"/>
        <c:axId val="46329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78.09</c:v>
                </c:pt>
              </c:numCache>
            </c:numRef>
          </c:val>
          <c:smooth val="0"/>
          <c:extLst xmlns:c16r2="http://schemas.microsoft.com/office/drawing/2015/06/chart">
            <c:ext xmlns:c16="http://schemas.microsoft.com/office/drawing/2014/chart" uri="{C3380CC4-5D6E-409C-BE32-E72D297353CC}">
              <c16:uniqueId val="{00000001-A81C-47D8-83C2-04B019B15328}"/>
            </c:ext>
          </c:extLst>
        </c:ser>
        <c:dLbls>
          <c:showLegendKey val="0"/>
          <c:showVal val="0"/>
          <c:showCatName val="0"/>
          <c:showSerName val="0"/>
          <c:showPercent val="0"/>
          <c:showBubbleSize val="0"/>
        </c:dLbls>
        <c:marker val="1"/>
        <c:smooth val="0"/>
        <c:axId val="449888528"/>
        <c:axId val="463290400"/>
      </c:lineChart>
      <c:dateAx>
        <c:axId val="449888528"/>
        <c:scaling>
          <c:orientation val="minMax"/>
        </c:scaling>
        <c:delete val="1"/>
        <c:axPos val="b"/>
        <c:numFmt formatCode="&quot;H&quot;yy" sourceLinked="1"/>
        <c:majorTickMark val="none"/>
        <c:minorTickMark val="none"/>
        <c:tickLblPos val="none"/>
        <c:crossAx val="463290400"/>
        <c:crosses val="autoZero"/>
        <c:auto val="1"/>
        <c:lblOffset val="100"/>
        <c:baseTimeUnit val="years"/>
      </c:dateAx>
      <c:valAx>
        <c:axId val="46329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88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100.2</c:v>
                </c:pt>
                <c:pt idx="1">
                  <c:v>103.6</c:v>
                </c:pt>
                <c:pt idx="2">
                  <c:v>108.37</c:v>
                </c:pt>
                <c:pt idx="3">
                  <c:v>104.59</c:v>
                </c:pt>
                <c:pt idx="4">
                  <c:v>107.45</c:v>
                </c:pt>
              </c:numCache>
            </c:numRef>
          </c:val>
          <c:extLst xmlns:c16r2="http://schemas.microsoft.com/office/drawing/2015/06/chart">
            <c:ext xmlns:c16="http://schemas.microsoft.com/office/drawing/2014/chart" uri="{C3380CC4-5D6E-409C-BE32-E72D297353CC}">
              <c16:uniqueId val="{00000000-A9E5-494C-A093-4391C343A408}"/>
            </c:ext>
          </c:extLst>
        </c:ser>
        <c:dLbls>
          <c:showLegendKey val="0"/>
          <c:showVal val="0"/>
          <c:showCatName val="0"/>
          <c:showSerName val="0"/>
          <c:showPercent val="0"/>
          <c:showBubbleSize val="0"/>
        </c:dLbls>
        <c:gapWidth val="150"/>
        <c:axId val="408603680"/>
        <c:axId val="408604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104.35</c:v>
                </c:pt>
              </c:numCache>
            </c:numRef>
          </c:val>
          <c:smooth val="0"/>
          <c:extLst xmlns:c16r2="http://schemas.microsoft.com/office/drawing/2015/06/chart">
            <c:ext xmlns:c16="http://schemas.microsoft.com/office/drawing/2014/chart" uri="{C3380CC4-5D6E-409C-BE32-E72D297353CC}">
              <c16:uniqueId val="{00000001-A9E5-494C-A093-4391C343A408}"/>
            </c:ext>
          </c:extLst>
        </c:ser>
        <c:dLbls>
          <c:showLegendKey val="0"/>
          <c:showVal val="0"/>
          <c:showCatName val="0"/>
          <c:showSerName val="0"/>
          <c:showPercent val="0"/>
          <c:showBubbleSize val="0"/>
        </c:dLbls>
        <c:marker val="1"/>
        <c:smooth val="0"/>
        <c:axId val="408603680"/>
        <c:axId val="408604072"/>
      </c:lineChart>
      <c:dateAx>
        <c:axId val="408603680"/>
        <c:scaling>
          <c:orientation val="minMax"/>
        </c:scaling>
        <c:delete val="1"/>
        <c:axPos val="b"/>
        <c:numFmt formatCode="&quot;H&quot;yy" sourceLinked="1"/>
        <c:majorTickMark val="none"/>
        <c:minorTickMark val="none"/>
        <c:tickLblPos val="none"/>
        <c:crossAx val="408604072"/>
        <c:crosses val="autoZero"/>
        <c:auto val="1"/>
        <c:lblOffset val="100"/>
        <c:baseTimeUnit val="years"/>
      </c:dateAx>
      <c:valAx>
        <c:axId val="408604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860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47.35</c:v>
                </c:pt>
                <c:pt idx="1">
                  <c:v>48.9</c:v>
                </c:pt>
                <c:pt idx="2">
                  <c:v>49.19</c:v>
                </c:pt>
                <c:pt idx="3">
                  <c:v>50.37</c:v>
                </c:pt>
                <c:pt idx="4">
                  <c:v>50.79</c:v>
                </c:pt>
              </c:numCache>
            </c:numRef>
          </c:val>
          <c:extLst xmlns:c16r2="http://schemas.microsoft.com/office/drawing/2015/06/chart">
            <c:ext xmlns:c16="http://schemas.microsoft.com/office/drawing/2014/chart" uri="{C3380CC4-5D6E-409C-BE32-E72D297353CC}">
              <c16:uniqueId val="{00000000-A862-4F83-87CB-83B0DF8A4BBB}"/>
            </c:ext>
          </c:extLst>
        </c:ser>
        <c:dLbls>
          <c:showLegendKey val="0"/>
          <c:showVal val="0"/>
          <c:showCatName val="0"/>
          <c:showSerName val="0"/>
          <c:showPercent val="0"/>
          <c:showBubbleSize val="0"/>
        </c:dLbls>
        <c:gapWidth val="150"/>
        <c:axId val="449982448"/>
        <c:axId val="449982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47.31</c:v>
                </c:pt>
              </c:numCache>
            </c:numRef>
          </c:val>
          <c:smooth val="0"/>
          <c:extLst xmlns:c16r2="http://schemas.microsoft.com/office/drawing/2015/06/chart">
            <c:ext xmlns:c16="http://schemas.microsoft.com/office/drawing/2014/chart" uri="{C3380CC4-5D6E-409C-BE32-E72D297353CC}">
              <c16:uniqueId val="{00000001-A862-4F83-87CB-83B0DF8A4BBB}"/>
            </c:ext>
          </c:extLst>
        </c:ser>
        <c:dLbls>
          <c:showLegendKey val="0"/>
          <c:showVal val="0"/>
          <c:showCatName val="0"/>
          <c:showSerName val="0"/>
          <c:showPercent val="0"/>
          <c:showBubbleSize val="0"/>
        </c:dLbls>
        <c:marker val="1"/>
        <c:smooth val="0"/>
        <c:axId val="449982448"/>
        <c:axId val="449982840"/>
      </c:lineChart>
      <c:dateAx>
        <c:axId val="449982448"/>
        <c:scaling>
          <c:orientation val="minMax"/>
        </c:scaling>
        <c:delete val="1"/>
        <c:axPos val="b"/>
        <c:numFmt formatCode="&quot;H&quot;yy" sourceLinked="1"/>
        <c:majorTickMark val="none"/>
        <c:minorTickMark val="none"/>
        <c:tickLblPos val="none"/>
        <c:crossAx val="449982840"/>
        <c:crosses val="autoZero"/>
        <c:auto val="1"/>
        <c:lblOffset val="100"/>
        <c:baseTimeUnit val="years"/>
      </c:dateAx>
      <c:valAx>
        <c:axId val="44998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98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3.27</c:v>
                </c:pt>
                <c:pt idx="1">
                  <c:v>3.27</c:v>
                </c:pt>
                <c:pt idx="2">
                  <c:v>1.32</c:v>
                </c:pt>
                <c:pt idx="3">
                  <c:v>3.04</c:v>
                </c:pt>
                <c:pt idx="4">
                  <c:v>2.44</c:v>
                </c:pt>
              </c:numCache>
            </c:numRef>
          </c:val>
          <c:extLst xmlns:c16r2="http://schemas.microsoft.com/office/drawing/2015/06/chart">
            <c:ext xmlns:c16="http://schemas.microsoft.com/office/drawing/2014/chart" uri="{C3380CC4-5D6E-409C-BE32-E72D297353CC}">
              <c16:uniqueId val="{00000000-55C0-4923-9A75-300EB8C0484A}"/>
            </c:ext>
          </c:extLst>
        </c:ser>
        <c:dLbls>
          <c:showLegendKey val="0"/>
          <c:showVal val="0"/>
          <c:showCatName val="0"/>
          <c:showSerName val="0"/>
          <c:showPercent val="0"/>
          <c:showBubbleSize val="0"/>
        </c:dLbls>
        <c:gapWidth val="150"/>
        <c:axId val="447959120"/>
        <c:axId val="447959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16.77</c:v>
                </c:pt>
              </c:numCache>
            </c:numRef>
          </c:val>
          <c:smooth val="0"/>
          <c:extLst xmlns:c16r2="http://schemas.microsoft.com/office/drawing/2015/06/chart">
            <c:ext xmlns:c16="http://schemas.microsoft.com/office/drawing/2014/chart" uri="{C3380CC4-5D6E-409C-BE32-E72D297353CC}">
              <c16:uniqueId val="{00000001-55C0-4923-9A75-300EB8C0484A}"/>
            </c:ext>
          </c:extLst>
        </c:ser>
        <c:dLbls>
          <c:showLegendKey val="0"/>
          <c:showVal val="0"/>
          <c:showCatName val="0"/>
          <c:showSerName val="0"/>
          <c:showPercent val="0"/>
          <c:showBubbleSize val="0"/>
        </c:dLbls>
        <c:marker val="1"/>
        <c:smooth val="0"/>
        <c:axId val="447959120"/>
        <c:axId val="447959512"/>
      </c:lineChart>
      <c:dateAx>
        <c:axId val="447959120"/>
        <c:scaling>
          <c:orientation val="minMax"/>
        </c:scaling>
        <c:delete val="1"/>
        <c:axPos val="b"/>
        <c:numFmt formatCode="&quot;H&quot;yy" sourceLinked="1"/>
        <c:majorTickMark val="none"/>
        <c:minorTickMark val="none"/>
        <c:tickLblPos val="none"/>
        <c:crossAx val="447959512"/>
        <c:crosses val="autoZero"/>
        <c:auto val="1"/>
        <c:lblOffset val="100"/>
        <c:baseTimeUnit val="years"/>
      </c:dateAx>
      <c:valAx>
        <c:axId val="44795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95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99A-4BF7-8982-42F410625077}"/>
            </c:ext>
          </c:extLst>
        </c:ser>
        <c:dLbls>
          <c:showLegendKey val="0"/>
          <c:showVal val="0"/>
          <c:showCatName val="0"/>
          <c:showSerName val="0"/>
          <c:showPercent val="0"/>
          <c:showBubbleSize val="0"/>
        </c:dLbls>
        <c:gapWidth val="150"/>
        <c:axId val="407515032"/>
        <c:axId val="40751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21.69</c:v>
                </c:pt>
              </c:numCache>
            </c:numRef>
          </c:val>
          <c:smooth val="0"/>
          <c:extLst xmlns:c16r2="http://schemas.microsoft.com/office/drawing/2015/06/chart">
            <c:ext xmlns:c16="http://schemas.microsoft.com/office/drawing/2014/chart" uri="{C3380CC4-5D6E-409C-BE32-E72D297353CC}">
              <c16:uniqueId val="{00000001-599A-4BF7-8982-42F410625077}"/>
            </c:ext>
          </c:extLst>
        </c:ser>
        <c:dLbls>
          <c:showLegendKey val="0"/>
          <c:showVal val="0"/>
          <c:showCatName val="0"/>
          <c:showSerName val="0"/>
          <c:showPercent val="0"/>
          <c:showBubbleSize val="0"/>
        </c:dLbls>
        <c:marker val="1"/>
        <c:smooth val="0"/>
        <c:axId val="407515032"/>
        <c:axId val="407515424"/>
      </c:lineChart>
      <c:dateAx>
        <c:axId val="407515032"/>
        <c:scaling>
          <c:orientation val="minMax"/>
        </c:scaling>
        <c:delete val="1"/>
        <c:axPos val="b"/>
        <c:numFmt formatCode="&quot;H&quot;yy" sourceLinked="1"/>
        <c:majorTickMark val="none"/>
        <c:minorTickMark val="none"/>
        <c:tickLblPos val="none"/>
        <c:crossAx val="407515424"/>
        <c:crosses val="autoZero"/>
        <c:auto val="1"/>
        <c:lblOffset val="100"/>
        <c:baseTimeUnit val="years"/>
      </c:dateAx>
      <c:valAx>
        <c:axId val="407515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751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404.31</c:v>
                </c:pt>
                <c:pt idx="1">
                  <c:v>394.17</c:v>
                </c:pt>
                <c:pt idx="2">
                  <c:v>266.25</c:v>
                </c:pt>
                <c:pt idx="3">
                  <c:v>262.89</c:v>
                </c:pt>
                <c:pt idx="4">
                  <c:v>222.35</c:v>
                </c:pt>
              </c:numCache>
            </c:numRef>
          </c:val>
          <c:extLst xmlns:c16r2="http://schemas.microsoft.com/office/drawing/2015/06/chart">
            <c:ext xmlns:c16="http://schemas.microsoft.com/office/drawing/2014/chart" uri="{C3380CC4-5D6E-409C-BE32-E72D297353CC}">
              <c16:uniqueId val="{00000000-BB9C-4385-95BD-6FF6F37EE6C9}"/>
            </c:ext>
          </c:extLst>
        </c:ser>
        <c:dLbls>
          <c:showLegendKey val="0"/>
          <c:showVal val="0"/>
          <c:showCatName val="0"/>
          <c:showSerName val="0"/>
          <c:showPercent val="0"/>
          <c:showBubbleSize val="0"/>
        </c:dLbls>
        <c:gapWidth val="150"/>
        <c:axId val="407516600"/>
        <c:axId val="454116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301.04000000000002</c:v>
                </c:pt>
              </c:numCache>
            </c:numRef>
          </c:val>
          <c:smooth val="0"/>
          <c:extLst xmlns:c16r2="http://schemas.microsoft.com/office/drawing/2015/06/chart">
            <c:ext xmlns:c16="http://schemas.microsoft.com/office/drawing/2014/chart" uri="{C3380CC4-5D6E-409C-BE32-E72D297353CC}">
              <c16:uniqueId val="{00000001-BB9C-4385-95BD-6FF6F37EE6C9}"/>
            </c:ext>
          </c:extLst>
        </c:ser>
        <c:dLbls>
          <c:showLegendKey val="0"/>
          <c:showVal val="0"/>
          <c:showCatName val="0"/>
          <c:showSerName val="0"/>
          <c:showPercent val="0"/>
          <c:showBubbleSize val="0"/>
        </c:dLbls>
        <c:marker val="1"/>
        <c:smooth val="0"/>
        <c:axId val="407516600"/>
        <c:axId val="454116128"/>
      </c:lineChart>
      <c:dateAx>
        <c:axId val="407516600"/>
        <c:scaling>
          <c:orientation val="minMax"/>
        </c:scaling>
        <c:delete val="1"/>
        <c:axPos val="b"/>
        <c:numFmt formatCode="&quot;H&quot;yy" sourceLinked="1"/>
        <c:majorTickMark val="none"/>
        <c:minorTickMark val="none"/>
        <c:tickLblPos val="none"/>
        <c:crossAx val="454116128"/>
        <c:crosses val="autoZero"/>
        <c:auto val="1"/>
        <c:lblOffset val="100"/>
        <c:baseTimeUnit val="years"/>
      </c:dateAx>
      <c:valAx>
        <c:axId val="454116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7516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711.78</c:v>
                </c:pt>
                <c:pt idx="1">
                  <c:v>689.54</c:v>
                </c:pt>
                <c:pt idx="2">
                  <c:v>679.57</c:v>
                </c:pt>
                <c:pt idx="3">
                  <c:v>638.72</c:v>
                </c:pt>
                <c:pt idx="4">
                  <c:v>617.34</c:v>
                </c:pt>
              </c:numCache>
            </c:numRef>
          </c:val>
          <c:extLst xmlns:c16r2="http://schemas.microsoft.com/office/drawing/2015/06/chart">
            <c:ext xmlns:c16="http://schemas.microsoft.com/office/drawing/2014/chart" uri="{C3380CC4-5D6E-409C-BE32-E72D297353CC}">
              <c16:uniqueId val="{00000000-ECFC-41F4-B1DE-7D3B2CB45B33}"/>
            </c:ext>
          </c:extLst>
        </c:ser>
        <c:dLbls>
          <c:showLegendKey val="0"/>
          <c:showVal val="0"/>
          <c:showCatName val="0"/>
          <c:showSerName val="0"/>
          <c:showPercent val="0"/>
          <c:showBubbleSize val="0"/>
        </c:dLbls>
        <c:gapWidth val="150"/>
        <c:axId val="454117304"/>
        <c:axId val="454117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551.62</c:v>
                </c:pt>
              </c:numCache>
            </c:numRef>
          </c:val>
          <c:smooth val="0"/>
          <c:extLst xmlns:c16r2="http://schemas.microsoft.com/office/drawing/2015/06/chart">
            <c:ext xmlns:c16="http://schemas.microsoft.com/office/drawing/2014/chart" uri="{C3380CC4-5D6E-409C-BE32-E72D297353CC}">
              <c16:uniqueId val="{00000001-ECFC-41F4-B1DE-7D3B2CB45B33}"/>
            </c:ext>
          </c:extLst>
        </c:ser>
        <c:dLbls>
          <c:showLegendKey val="0"/>
          <c:showVal val="0"/>
          <c:showCatName val="0"/>
          <c:showSerName val="0"/>
          <c:showPercent val="0"/>
          <c:showBubbleSize val="0"/>
        </c:dLbls>
        <c:marker val="1"/>
        <c:smooth val="0"/>
        <c:axId val="454117304"/>
        <c:axId val="454117696"/>
      </c:lineChart>
      <c:dateAx>
        <c:axId val="454117304"/>
        <c:scaling>
          <c:orientation val="minMax"/>
        </c:scaling>
        <c:delete val="1"/>
        <c:axPos val="b"/>
        <c:numFmt formatCode="&quot;H&quot;yy" sourceLinked="1"/>
        <c:majorTickMark val="none"/>
        <c:minorTickMark val="none"/>
        <c:tickLblPos val="none"/>
        <c:crossAx val="454117696"/>
        <c:crosses val="autoZero"/>
        <c:auto val="1"/>
        <c:lblOffset val="100"/>
        <c:baseTimeUnit val="years"/>
      </c:dateAx>
      <c:valAx>
        <c:axId val="454117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4117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82.82</c:v>
                </c:pt>
                <c:pt idx="1">
                  <c:v>86.62</c:v>
                </c:pt>
                <c:pt idx="2">
                  <c:v>88.79</c:v>
                </c:pt>
                <c:pt idx="3">
                  <c:v>87.47</c:v>
                </c:pt>
                <c:pt idx="4">
                  <c:v>93.84</c:v>
                </c:pt>
              </c:numCache>
            </c:numRef>
          </c:val>
          <c:extLst xmlns:c16r2="http://schemas.microsoft.com/office/drawing/2015/06/chart">
            <c:ext xmlns:c16="http://schemas.microsoft.com/office/drawing/2014/chart" uri="{C3380CC4-5D6E-409C-BE32-E72D297353CC}">
              <c16:uniqueId val="{00000000-4F3D-4D47-8B2E-904F444DA8E1}"/>
            </c:ext>
          </c:extLst>
        </c:ser>
        <c:dLbls>
          <c:showLegendKey val="0"/>
          <c:showVal val="0"/>
          <c:showCatName val="0"/>
          <c:showSerName val="0"/>
          <c:showPercent val="0"/>
          <c:showBubbleSize val="0"/>
        </c:dLbls>
        <c:gapWidth val="150"/>
        <c:axId val="407960264"/>
        <c:axId val="40796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87.11</c:v>
                </c:pt>
              </c:numCache>
            </c:numRef>
          </c:val>
          <c:smooth val="0"/>
          <c:extLst xmlns:c16r2="http://schemas.microsoft.com/office/drawing/2015/06/chart">
            <c:ext xmlns:c16="http://schemas.microsoft.com/office/drawing/2014/chart" uri="{C3380CC4-5D6E-409C-BE32-E72D297353CC}">
              <c16:uniqueId val="{00000001-4F3D-4D47-8B2E-904F444DA8E1}"/>
            </c:ext>
          </c:extLst>
        </c:ser>
        <c:dLbls>
          <c:showLegendKey val="0"/>
          <c:showVal val="0"/>
          <c:showCatName val="0"/>
          <c:showSerName val="0"/>
          <c:showPercent val="0"/>
          <c:showBubbleSize val="0"/>
        </c:dLbls>
        <c:marker val="1"/>
        <c:smooth val="0"/>
        <c:axId val="407960264"/>
        <c:axId val="407960656"/>
      </c:lineChart>
      <c:dateAx>
        <c:axId val="407960264"/>
        <c:scaling>
          <c:orientation val="minMax"/>
        </c:scaling>
        <c:delete val="1"/>
        <c:axPos val="b"/>
        <c:numFmt formatCode="&quot;H&quot;yy" sourceLinked="1"/>
        <c:majorTickMark val="none"/>
        <c:minorTickMark val="none"/>
        <c:tickLblPos val="none"/>
        <c:crossAx val="407960656"/>
        <c:crosses val="autoZero"/>
        <c:auto val="1"/>
        <c:lblOffset val="100"/>
        <c:baseTimeUnit val="years"/>
      </c:dateAx>
      <c:valAx>
        <c:axId val="40796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960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318.38</c:v>
                </c:pt>
                <c:pt idx="1">
                  <c:v>304.70999999999998</c:v>
                </c:pt>
                <c:pt idx="2">
                  <c:v>297.14</c:v>
                </c:pt>
                <c:pt idx="3">
                  <c:v>300.37</c:v>
                </c:pt>
                <c:pt idx="4">
                  <c:v>279.10000000000002</c:v>
                </c:pt>
              </c:numCache>
            </c:numRef>
          </c:val>
          <c:extLst xmlns:c16r2="http://schemas.microsoft.com/office/drawing/2015/06/chart">
            <c:ext xmlns:c16="http://schemas.microsoft.com/office/drawing/2014/chart" uri="{C3380CC4-5D6E-409C-BE32-E72D297353CC}">
              <c16:uniqueId val="{00000000-711B-4FDA-90F1-CE423B45F4FD}"/>
            </c:ext>
          </c:extLst>
        </c:ser>
        <c:dLbls>
          <c:showLegendKey val="0"/>
          <c:showVal val="0"/>
          <c:showCatName val="0"/>
          <c:showSerName val="0"/>
          <c:showPercent val="0"/>
          <c:showBubbleSize val="0"/>
        </c:dLbls>
        <c:gapWidth val="150"/>
        <c:axId val="452583528"/>
        <c:axId val="45258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223.98</c:v>
                </c:pt>
              </c:numCache>
            </c:numRef>
          </c:val>
          <c:smooth val="0"/>
          <c:extLst xmlns:c16r2="http://schemas.microsoft.com/office/drawing/2015/06/chart">
            <c:ext xmlns:c16="http://schemas.microsoft.com/office/drawing/2014/chart" uri="{C3380CC4-5D6E-409C-BE32-E72D297353CC}">
              <c16:uniqueId val="{00000001-711B-4FDA-90F1-CE423B45F4FD}"/>
            </c:ext>
          </c:extLst>
        </c:ser>
        <c:dLbls>
          <c:showLegendKey val="0"/>
          <c:showVal val="0"/>
          <c:showCatName val="0"/>
          <c:showSerName val="0"/>
          <c:showPercent val="0"/>
          <c:showBubbleSize val="0"/>
        </c:dLbls>
        <c:marker val="1"/>
        <c:smooth val="0"/>
        <c:axId val="452583528"/>
        <c:axId val="452583920"/>
      </c:lineChart>
      <c:dateAx>
        <c:axId val="452583528"/>
        <c:scaling>
          <c:orientation val="minMax"/>
        </c:scaling>
        <c:delete val="1"/>
        <c:axPos val="b"/>
        <c:numFmt formatCode="&quot;H&quot;yy" sourceLinked="1"/>
        <c:majorTickMark val="none"/>
        <c:minorTickMark val="none"/>
        <c:tickLblPos val="none"/>
        <c:crossAx val="452583920"/>
        <c:crosses val="autoZero"/>
        <c:auto val="1"/>
        <c:lblOffset val="100"/>
        <c:baseTimeUnit val="years"/>
      </c:dateAx>
      <c:valAx>
        <c:axId val="45258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58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宮城県　川崎町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3" t="str">
        <f>データ!$M$6</f>
        <v>非設置</v>
      </c>
      <c r="AE8" s="83"/>
      <c r="AF8" s="83"/>
      <c r="AG8" s="83"/>
      <c r="AH8" s="83"/>
      <c r="AI8" s="83"/>
      <c r="AJ8" s="83"/>
      <c r="AK8" s="4"/>
      <c r="AL8" s="71">
        <f>データ!$R$6</f>
        <v>8685</v>
      </c>
      <c r="AM8" s="71"/>
      <c r="AN8" s="71"/>
      <c r="AO8" s="71"/>
      <c r="AP8" s="71"/>
      <c r="AQ8" s="71"/>
      <c r="AR8" s="71"/>
      <c r="AS8" s="71"/>
      <c r="AT8" s="67">
        <f>データ!$S$6</f>
        <v>270.77</v>
      </c>
      <c r="AU8" s="68"/>
      <c r="AV8" s="68"/>
      <c r="AW8" s="68"/>
      <c r="AX8" s="68"/>
      <c r="AY8" s="68"/>
      <c r="AZ8" s="68"/>
      <c r="BA8" s="68"/>
      <c r="BB8" s="70">
        <f>データ!$T$6</f>
        <v>32.08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57.12</v>
      </c>
      <c r="J10" s="68"/>
      <c r="K10" s="68"/>
      <c r="L10" s="68"/>
      <c r="M10" s="68"/>
      <c r="N10" s="68"/>
      <c r="O10" s="69"/>
      <c r="P10" s="70">
        <f>データ!$P$6</f>
        <v>95.84</v>
      </c>
      <c r="Q10" s="70"/>
      <c r="R10" s="70"/>
      <c r="S10" s="70"/>
      <c r="T10" s="70"/>
      <c r="U10" s="70"/>
      <c r="V10" s="70"/>
      <c r="W10" s="71">
        <f>データ!$Q$6</f>
        <v>4455</v>
      </c>
      <c r="X10" s="71"/>
      <c r="Y10" s="71"/>
      <c r="Z10" s="71"/>
      <c r="AA10" s="71"/>
      <c r="AB10" s="71"/>
      <c r="AC10" s="71"/>
      <c r="AD10" s="2"/>
      <c r="AE10" s="2"/>
      <c r="AF10" s="2"/>
      <c r="AG10" s="2"/>
      <c r="AH10" s="4"/>
      <c r="AI10" s="4"/>
      <c r="AJ10" s="4"/>
      <c r="AK10" s="4"/>
      <c r="AL10" s="71">
        <f>データ!$U$6</f>
        <v>8342</v>
      </c>
      <c r="AM10" s="71"/>
      <c r="AN10" s="71"/>
      <c r="AO10" s="71"/>
      <c r="AP10" s="71"/>
      <c r="AQ10" s="71"/>
      <c r="AR10" s="71"/>
      <c r="AS10" s="71"/>
      <c r="AT10" s="67">
        <f>データ!$V$6</f>
        <v>47.31</v>
      </c>
      <c r="AU10" s="68"/>
      <c r="AV10" s="68"/>
      <c r="AW10" s="68"/>
      <c r="AX10" s="68"/>
      <c r="AY10" s="68"/>
      <c r="AZ10" s="68"/>
      <c r="BA10" s="68"/>
      <c r="BB10" s="70">
        <f>データ!$W$6</f>
        <v>176.33</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FFtEtW2W8GhXXP02KU+BLWJDTCytA/zFxr7zyZyXvL3YdKjOXn2hRFUqxzOkoZ2FDuZURRiBdSbAejDhtXwpiQ==" saltValue="oiglID5/PA28bxqXGp/LG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43249</v>
      </c>
      <c r="D6" s="34">
        <f t="shared" si="3"/>
        <v>46</v>
      </c>
      <c r="E6" s="34">
        <f t="shared" si="3"/>
        <v>1</v>
      </c>
      <c r="F6" s="34">
        <f t="shared" si="3"/>
        <v>0</v>
      </c>
      <c r="G6" s="34">
        <f t="shared" si="3"/>
        <v>1</v>
      </c>
      <c r="H6" s="34" t="str">
        <f t="shared" si="3"/>
        <v>宮城県　川崎町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57.12</v>
      </c>
      <c r="P6" s="35">
        <f t="shared" si="3"/>
        <v>95.84</v>
      </c>
      <c r="Q6" s="35">
        <f t="shared" si="3"/>
        <v>4455</v>
      </c>
      <c r="R6" s="35">
        <f t="shared" si="3"/>
        <v>8685</v>
      </c>
      <c r="S6" s="35">
        <f t="shared" si="3"/>
        <v>270.77</v>
      </c>
      <c r="T6" s="35">
        <f t="shared" si="3"/>
        <v>32.08</v>
      </c>
      <c r="U6" s="35">
        <f t="shared" si="3"/>
        <v>8342</v>
      </c>
      <c r="V6" s="35">
        <f t="shared" si="3"/>
        <v>47.31</v>
      </c>
      <c r="W6" s="35">
        <f t="shared" si="3"/>
        <v>176.33</v>
      </c>
      <c r="X6" s="36">
        <f>IF(X7="",NA(),X7)</f>
        <v>100.2</v>
      </c>
      <c r="Y6" s="36">
        <f t="shared" ref="Y6:AG6" si="4">IF(Y7="",NA(),Y7)</f>
        <v>103.6</v>
      </c>
      <c r="Z6" s="36">
        <f t="shared" si="4"/>
        <v>108.37</v>
      </c>
      <c r="AA6" s="36">
        <f t="shared" si="4"/>
        <v>104.59</v>
      </c>
      <c r="AB6" s="36">
        <f t="shared" si="4"/>
        <v>107.45</v>
      </c>
      <c r="AC6" s="36">
        <f t="shared" si="4"/>
        <v>106.62</v>
      </c>
      <c r="AD6" s="36">
        <f t="shared" si="4"/>
        <v>107.95</v>
      </c>
      <c r="AE6" s="36">
        <f t="shared" si="4"/>
        <v>104.47</v>
      </c>
      <c r="AF6" s="36">
        <f t="shared" si="4"/>
        <v>103.81</v>
      </c>
      <c r="AG6" s="36">
        <f t="shared" si="4"/>
        <v>104.35</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16.399999999999999</v>
      </c>
      <c r="AQ6" s="36">
        <f t="shared" si="5"/>
        <v>25.66</v>
      </c>
      <c r="AR6" s="36">
        <f t="shared" si="5"/>
        <v>21.69</v>
      </c>
      <c r="AS6" s="35" t="str">
        <f>IF(AS7="","",IF(AS7="-","【-】","【"&amp;SUBSTITUTE(TEXT(AS7,"#,##0.00"),"-","△")&amp;"】"))</f>
        <v>【1.08】</v>
      </c>
      <c r="AT6" s="36">
        <f>IF(AT7="",NA(),AT7)</f>
        <v>404.31</v>
      </c>
      <c r="AU6" s="36">
        <f t="shared" ref="AU6:BC6" si="6">IF(AU7="",NA(),AU7)</f>
        <v>394.17</v>
      </c>
      <c r="AV6" s="36">
        <f t="shared" si="6"/>
        <v>266.25</v>
      </c>
      <c r="AW6" s="36">
        <f t="shared" si="6"/>
        <v>262.89</v>
      </c>
      <c r="AX6" s="36">
        <f t="shared" si="6"/>
        <v>222.35</v>
      </c>
      <c r="AY6" s="36">
        <f t="shared" si="6"/>
        <v>416.14</v>
      </c>
      <c r="AZ6" s="36">
        <f t="shared" si="6"/>
        <v>371.89</v>
      </c>
      <c r="BA6" s="36">
        <f t="shared" si="6"/>
        <v>293.23</v>
      </c>
      <c r="BB6" s="36">
        <f t="shared" si="6"/>
        <v>300.14</v>
      </c>
      <c r="BC6" s="36">
        <f t="shared" si="6"/>
        <v>301.04000000000002</v>
      </c>
      <c r="BD6" s="35" t="str">
        <f>IF(BD7="","",IF(BD7="-","【-】","【"&amp;SUBSTITUTE(TEXT(BD7,"#,##0.00"),"-","△")&amp;"】"))</f>
        <v>【264.97】</v>
      </c>
      <c r="BE6" s="36">
        <f>IF(BE7="",NA(),BE7)</f>
        <v>711.78</v>
      </c>
      <c r="BF6" s="36">
        <f t="shared" ref="BF6:BN6" si="7">IF(BF7="",NA(),BF7)</f>
        <v>689.54</v>
      </c>
      <c r="BG6" s="36">
        <f t="shared" si="7"/>
        <v>679.57</v>
      </c>
      <c r="BH6" s="36">
        <f t="shared" si="7"/>
        <v>638.72</v>
      </c>
      <c r="BI6" s="36">
        <f t="shared" si="7"/>
        <v>617.34</v>
      </c>
      <c r="BJ6" s="36">
        <f t="shared" si="7"/>
        <v>487.22</v>
      </c>
      <c r="BK6" s="36">
        <f t="shared" si="7"/>
        <v>483.11</v>
      </c>
      <c r="BL6" s="36">
        <f t="shared" si="7"/>
        <v>542.29999999999995</v>
      </c>
      <c r="BM6" s="36">
        <f t="shared" si="7"/>
        <v>566.65</v>
      </c>
      <c r="BN6" s="36">
        <f t="shared" si="7"/>
        <v>551.62</v>
      </c>
      <c r="BO6" s="35" t="str">
        <f>IF(BO7="","",IF(BO7="-","【-】","【"&amp;SUBSTITUTE(TEXT(BO7,"#,##0.00"),"-","△")&amp;"】"))</f>
        <v>【266.61】</v>
      </c>
      <c r="BP6" s="36">
        <f>IF(BP7="",NA(),BP7)</f>
        <v>82.82</v>
      </c>
      <c r="BQ6" s="36">
        <f t="shared" ref="BQ6:BY6" si="8">IF(BQ7="",NA(),BQ7)</f>
        <v>86.62</v>
      </c>
      <c r="BR6" s="36">
        <f t="shared" si="8"/>
        <v>88.79</v>
      </c>
      <c r="BS6" s="36">
        <f t="shared" si="8"/>
        <v>87.47</v>
      </c>
      <c r="BT6" s="36">
        <f t="shared" si="8"/>
        <v>93.84</v>
      </c>
      <c r="BU6" s="36">
        <f t="shared" si="8"/>
        <v>92.76</v>
      </c>
      <c r="BV6" s="36">
        <f t="shared" si="8"/>
        <v>93.28</v>
      </c>
      <c r="BW6" s="36">
        <f t="shared" si="8"/>
        <v>87.51</v>
      </c>
      <c r="BX6" s="36">
        <f t="shared" si="8"/>
        <v>84.77</v>
      </c>
      <c r="BY6" s="36">
        <f t="shared" si="8"/>
        <v>87.11</v>
      </c>
      <c r="BZ6" s="35" t="str">
        <f>IF(BZ7="","",IF(BZ7="-","【-】","【"&amp;SUBSTITUTE(TEXT(BZ7,"#,##0.00"),"-","△")&amp;"】"))</f>
        <v>【103.24】</v>
      </c>
      <c r="CA6" s="36">
        <f>IF(CA7="",NA(),CA7)</f>
        <v>318.38</v>
      </c>
      <c r="CB6" s="36">
        <f t="shared" ref="CB6:CJ6" si="9">IF(CB7="",NA(),CB7)</f>
        <v>304.70999999999998</v>
      </c>
      <c r="CC6" s="36">
        <f t="shared" si="9"/>
        <v>297.14</v>
      </c>
      <c r="CD6" s="36">
        <f t="shared" si="9"/>
        <v>300.37</v>
      </c>
      <c r="CE6" s="36">
        <f t="shared" si="9"/>
        <v>279.10000000000002</v>
      </c>
      <c r="CF6" s="36">
        <f t="shared" si="9"/>
        <v>208.67</v>
      </c>
      <c r="CG6" s="36">
        <f t="shared" si="9"/>
        <v>208.29</v>
      </c>
      <c r="CH6" s="36">
        <f t="shared" si="9"/>
        <v>218.42</v>
      </c>
      <c r="CI6" s="36">
        <f t="shared" si="9"/>
        <v>227.27</v>
      </c>
      <c r="CJ6" s="36">
        <f t="shared" si="9"/>
        <v>223.98</v>
      </c>
      <c r="CK6" s="35" t="str">
        <f>IF(CK7="","",IF(CK7="-","【-】","【"&amp;SUBSTITUTE(TEXT(CK7,"#,##0.00"),"-","△")&amp;"】"))</f>
        <v>【168.38】</v>
      </c>
      <c r="CL6" s="36">
        <f>IF(CL7="",NA(),CL7)</f>
        <v>38.85</v>
      </c>
      <c r="CM6" s="36">
        <f t="shared" ref="CM6:CU6" si="10">IF(CM7="",NA(),CM7)</f>
        <v>36.6</v>
      </c>
      <c r="CN6" s="36">
        <f t="shared" si="10"/>
        <v>35.64</v>
      </c>
      <c r="CO6" s="36">
        <f t="shared" si="10"/>
        <v>35.81</v>
      </c>
      <c r="CP6" s="36">
        <f t="shared" si="10"/>
        <v>36.94</v>
      </c>
      <c r="CQ6" s="36">
        <f t="shared" si="10"/>
        <v>49.08</v>
      </c>
      <c r="CR6" s="36">
        <f t="shared" si="10"/>
        <v>49.32</v>
      </c>
      <c r="CS6" s="36">
        <f t="shared" si="10"/>
        <v>50.24</v>
      </c>
      <c r="CT6" s="36">
        <f t="shared" si="10"/>
        <v>50.29</v>
      </c>
      <c r="CU6" s="36">
        <f t="shared" si="10"/>
        <v>49.64</v>
      </c>
      <c r="CV6" s="35" t="str">
        <f>IF(CV7="","",IF(CV7="-","【-】","【"&amp;SUBSTITUTE(TEXT(CV7,"#,##0.00"),"-","△")&amp;"】"))</f>
        <v>【60.00】</v>
      </c>
      <c r="CW6" s="36">
        <f>IF(CW7="",NA(),CW7)</f>
        <v>71.61</v>
      </c>
      <c r="CX6" s="36">
        <f t="shared" ref="CX6:DF6" si="11">IF(CX7="",NA(),CX7)</f>
        <v>76.31</v>
      </c>
      <c r="CY6" s="36">
        <f t="shared" si="11"/>
        <v>78.84</v>
      </c>
      <c r="CZ6" s="36">
        <f t="shared" si="11"/>
        <v>79.31</v>
      </c>
      <c r="DA6" s="36">
        <f t="shared" si="11"/>
        <v>77.42</v>
      </c>
      <c r="DB6" s="36">
        <f t="shared" si="11"/>
        <v>79.3</v>
      </c>
      <c r="DC6" s="36">
        <f t="shared" si="11"/>
        <v>79.34</v>
      </c>
      <c r="DD6" s="36">
        <f t="shared" si="11"/>
        <v>78.650000000000006</v>
      </c>
      <c r="DE6" s="36">
        <f t="shared" si="11"/>
        <v>77.73</v>
      </c>
      <c r="DF6" s="36">
        <f t="shared" si="11"/>
        <v>78.09</v>
      </c>
      <c r="DG6" s="35" t="str">
        <f>IF(DG7="","",IF(DG7="-","【-】","【"&amp;SUBSTITUTE(TEXT(DG7,"#,##0.00"),"-","△")&amp;"】"))</f>
        <v>【89.80】</v>
      </c>
      <c r="DH6" s="36">
        <f>IF(DH7="",NA(),DH7)</f>
        <v>47.35</v>
      </c>
      <c r="DI6" s="36">
        <f t="shared" ref="DI6:DQ6" si="12">IF(DI7="",NA(),DI7)</f>
        <v>48.9</v>
      </c>
      <c r="DJ6" s="36">
        <f t="shared" si="12"/>
        <v>49.19</v>
      </c>
      <c r="DK6" s="36">
        <f t="shared" si="12"/>
        <v>50.37</v>
      </c>
      <c r="DL6" s="36">
        <f t="shared" si="12"/>
        <v>50.79</v>
      </c>
      <c r="DM6" s="36">
        <f t="shared" si="12"/>
        <v>47.44</v>
      </c>
      <c r="DN6" s="36">
        <f t="shared" si="12"/>
        <v>48.3</v>
      </c>
      <c r="DO6" s="36">
        <f t="shared" si="12"/>
        <v>45.14</v>
      </c>
      <c r="DP6" s="36">
        <f t="shared" si="12"/>
        <v>45.85</v>
      </c>
      <c r="DQ6" s="36">
        <f t="shared" si="12"/>
        <v>47.31</v>
      </c>
      <c r="DR6" s="35" t="str">
        <f>IF(DR7="","",IF(DR7="-","【-】","【"&amp;SUBSTITUTE(TEXT(DR7,"#,##0.00"),"-","△")&amp;"】"))</f>
        <v>【49.59】</v>
      </c>
      <c r="DS6" s="36">
        <f>IF(DS7="",NA(),DS7)</f>
        <v>3.27</v>
      </c>
      <c r="DT6" s="36">
        <f t="shared" ref="DT6:EB6" si="13">IF(DT7="",NA(),DT7)</f>
        <v>3.27</v>
      </c>
      <c r="DU6" s="36">
        <f t="shared" si="13"/>
        <v>1.32</v>
      </c>
      <c r="DV6" s="36">
        <f t="shared" si="13"/>
        <v>3.04</v>
      </c>
      <c r="DW6" s="36">
        <f t="shared" si="13"/>
        <v>2.44</v>
      </c>
      <c r="DX6" s="36">
        <f t="shared" si="13"/>
        <v>11.16</v>
      </c>
      <c r="DY6" s="36">
        <f t="shared" si="13"/>
        <v>12.43</v>
      </c>
      <c r="DZ6" s="36">
        <f t="shared" si="13"/>
        <v>13.58</v>
      </c>
      <c r="EA6" s="36">
        <f t="shared" si="13"/>
        <v>14.13</v>
      </c>
      <c r="EB6" s="36">
        <f t="shared" si="13"/>
        <v>16.77</v>
      </c>
      <c r="EC6" s="35" t="str">
        <f>IF(EC7="","",IF(EC7="-","【-】","【"&amp;SUBSTITUTE(TEXT(EC7,"#,##0.00"),"-","△")&amp;"】"))</f>
        <v>【19.44】</v>
      </c>
      <c r="ED6" s="36">
        <f>IF(ED7="",NA(),ED7)</f>
        <v>0.4</v>
      </c>
      <c r="EE6" s="36">
        <f t="shared" ref="EE6:EM6" si="14">IF(EE7="",NA(),EE7)</f>
        <v>0.53</v>
      </c>
      <c r="EF6" s="36">
        <f t="shared" si="14"/>
        <v>2.3199999999999998</v>
      </c>
      <c r="EG6" s="36">
        <f t="shared" si="14"/>
        <v>1.42</v>
      </c>
      <c r="EH6" s="36">
        <f t="shared" si="14"/>
        <v>0.88</v>
      </c>
      <c r="EI6" s="36">
        <f t="shared" si="14"/>
        <v>0.65</v>
      </c>
      <c r="EJ6" s="36">
        <f t="shared" si="14"/>
        <v>0.46</v>
      </c>
      <c r="EK6" s="36">
        <f t="shared" si="14"/>
        <v>0.44</v>
      </c>
      <c r="EL6" s="36">
        <f t="shared" si="14"/>
        <v>0.52</v>
      </c>
      <c r="EM6" s="36">
        <f t="shared" si="14"/>
        <v>0.47</v>
      </c>
      <c r="EN6" s="35" t="str">
        <f>IF(EN7="","",IF(EN7="-","【-】","【"&amp;SUBSTITUTE(TEXT(EN7,"#,##0.00"),"-","△")&amp;"】"))</f>
        <v>【0.68】</v>
      </c>
    </row>
    <row r="7" spans="1:144" s="37" customFormat="1" x14ac:dyDescent="0.15">
      <c r="A7" s="29"/>
      <c r="B7" s="38">
        <v>2019</v>
      </c>
      <c r="C7" s="38">
        <v>43249</v>
      </c>
      <c r="D7" s="38">
        <v>46</v>
      </c>
      <c r="E7" s="38">
        <v>1</v>
      </c>
      <c r="F7" s="38">
        <v>0</v>
      </c>
      <c r="G7" s="38">
        <v>1</v>
      </c>
      <c r="H7" s="38" t="s">
        <v>93</v>
      </c>
      <c r="I7" s="38" t="s">
        <v>94</v>
      </c>
      <c r="J7" s="38" t="s">
        <v>95</v>
      </c>
      <c r="K7" s="38" t="s">
        <v>96</v>
      </c>
      <c r="L7" s="38" t="s">
        <v>97</v>
      </c>
      <c r="M7" s="38" t="s">
        <v>98</v>
      </c>
      <c r="N7" s="39" t="s">
        <v>99</v>
      </c>
      <c r="O7" s="39">
        <v>57.12</v>
      </c>
      <c r="P7" s="39">
        <v>95.84</v>
      </c>
      <c r="Q7" s="39">
        <v>4455</v>
      </c>
      <c r="R7" s="39">
        <v>8685</v>
      </c>
      <c r="S7" s="39">
        <v>270.77</v>
      </c>
      <c r="T7" s="39">
        <v>32.08</v>
      </c>
      <c r="U7" s="39">
        <v>8342</v>
      </c>
      <c r="V7" s="39">
        <v>47.31</v>
      </c>
      <c r="W7" s="39">
        <v>176.33</v>
      </c>
      <c r="X7" s="39">
        <v>100.2</v>
      </c>
      <c r="Y7" s="39">
        <v>103.6</v>
      </c>
      <c r="Z7" s="39">
        <v>108.37</v>
      </c>
      <c r="AA7" s="39">
        <v>104.59</v>
      </c>
      <c r="AB7" s="39">
        <v>107.45</v>
      </c>
      <c r="AC7" s="39">
        <v>106.62</v>
      </c>
      <c r="AD7" s="39">
        <v>107.95</v>
      </c>
      <c r="AE7" s="39">
        <v>104.47</v>
      </c>
      <c r="AF7" s="39">
        <v>103.81</v>
      </c>
      <c r="AG7" s="39">
        <v>104.35</v>
      </c>
      <c r="AH7" s="39">
        <v>112.01</v>
      </c>
      <c r="AI7" s="39">
        <v>0</v>
      </c>
      <c r="AJ7" s="39">
        <v>0</v>
      </c>
      <c r="AK7" s="39">
        <v>0</v>
      </c>
      <c r="AL7" s="39">
        <v>0</v>
      </c>
      <c r="AM7" s="39">
        <v>0</v>
      </c>
      <c r="AN7" s="39">
        <v>12.59</v>
      </c>
      <c r="AO7" s="39">
        <v>12.44</v>
      </c>
      <c r="AP7" s="39">
        <v>16.399999999999999</v>
      </c>
      <c r="AQ7" s="39">
        <v>25.66</v>
      </c>
      <c r="AR7" s="39">
        <v>21.69</v>
      </c>
      <c r="AS7" s="39">
        <v>1.08</v>
      </c>
      <c r="AT7" s="39">
        <v>404.31</v>
      </c>
      <c r="AU7" s="39">
        <v>394.17</v>
      </c>
      <c r="AV7" s="39">
        <v>266.25</v>
      </c>
      <c r="AW7" s="39">
        <v>262.89</v>
      </c>
      <c r="AX7" s="39">
        <v>222.35</v>
      </c>
      <c r="AY7" s="39">
        <v>416.14</v>
      </c>
      <c r="AZ7" s="39">
        <v>371.89</v>
      </c>
      <c r="BA7" s="39">
        <v>293.23</v>
      </c>
      <c r="BB7" s="39">
        <v>300.14</v>
      </c>
      <c r="BC7" s="39">
        <v>301.04000000000002</v>
      </c>
      <c r="BD7" s="39">
        <v>264.97000000000003</v>
      </c>
      <c r="BE7" s="39">
        <v>711.78</v>
      </c>
      <c r="BF7" s="39">
        <v>689.54</v>
      </c>
      <c r="BG7" s="39">
        <v>679.57</v>
      </c>
      <c r="BH7" s="39">
        <v>638.72</v>
      </c>
      <c r="BI7" s="39">
        <v>617.34</v>
      </c>
      <c r="BJ7" s="39">
        <v>487.22</v>
      </c>
      <c r="BK7" s="39">
        <v>483.11</v>
      </c>
      <c r="BL7" s="39">
        <v>542.29999999999995</v>
      </c>
      <c r="BM7" s="39">
        <v>566.65</v>
      </c>
      <c r="BN7" s="39">
        <v>551.62</v>
      </c>
      <c r="BO7" s="39">
        <v>266.61</v>
      </c>
      <c r="BP7" s="39">
        <v>82.82</v>
      </c>
      <c r="BQ7" s="39">
        <v>86.62</v>
      </c>
      <c r="BR7" s="39">
        <v>88.79</v>
      </c>
      <c r="BS7" s="39">
        <v>87.47</v>
      </c>
      <c r="BT7" s="39">
        <v>93.84</v>
      </c>
      <c r="BU7" s="39">
        <v>92.76</v>
      </c>
      <c r="BV7" s="39">
        <v>93.28</v>
      </c>
      <c r="BW7" s="39">
        <v>87.51</v>
      </c>
      <c r="BX7" s="39">
        <v>84.77</v>
      </c>
      <c r="BY7" s="39">
        <v>87.11</v>
      </c>
      <c r="BZ7" s="39">
        <v>103.24</v>
      </c>
      <c r="CA7" s="39">
        <v>318.38</v>
      </c>
      <c r="CB7" s="39">
        <v>304.70999999999998</v>
      </c>
      <c r="CC7" s="39">
        <v>297.14</v>
      </c>
      <c r="CD7" s="39">
        <v>300.37</v>
      </c>
      <c r="CE7" s="39">
        <v>279.10000000000002</v>
      </c>
      <c r="CF7" s="39">
        <v>208.67</v>
      </c>
      <c r="CG7" s="39">
        <v>208.29</v>
      </c>
      <c r="CH7" s="39">
        <v>218.42</v>
      </c>
      <c r="CI7" s="39">
        <v>227.27</v>
      </c>
      <c r="CJ7" s="39">
        <v>223.98</v>
      </c>
      <c r="CK7" s="39">
        <v>168.38</v>
      </c>
      <c r="CL7" s="39">
        <v>38.85</v>
      </c>
      <c r="CM7" s="39">
        <v>36.6</v>
      </c>
      <c r="CN7" s="39">
        <v>35.64</v>
      </c>
      <c r="CO7" s="39">
        <v>35.81</v>
      </c>
      <c r="CP7" s="39">
        <v>36.94</v>
      </c>
      <c r="CQ7" s="39">
        <v>49.08</v>
      </c>
      <c r="CR7" s="39">
        <v>49.32</v>
      </c>
      <c r="CS7" s="39">
        <v>50.24</v>
      </c>
      <c r="CT7" s="39">
        <v>50.29</v>
      </c>
      <c r="CU7" s="39">
        <v>49.64</v>
      </c>
      <c r="CV7" s="39">
        <v>60</v>
      </c>
      <c r="CW7" s="39">
        <v>71.61</v>
      </c>
      <c r="CX7" s="39">
        <v>76.31</v>
      </c>
      <c r="CY7" s="39">
        <v>78.84</v>
      </c>
      <c r="CZ7" s="39">
        <v>79.31</v>
      </c>
      <c r="DA7" s="39">
        <v>77.42</v>
      </c>
      <c r="DB7" s="39">
        <v>79.3</v>
      </c>
      <c r="DC7" s="39">
        <v>79.34</v>
      </c>
      <c r="DD7" s="39">
        <v>78.650000000000006</v>
      </c>
      <c r="DE7" s="39">
        <v>77.73</v>
      </c>
      <c r="DF7" s="39">
        <v>78.09</v>
      </c>
      <c r="DG7" s="39">
        <v>89.8</v>
      </c>
      <c r="DH7" s="39">
        <v>47.35</v>
      </c>
      <c r="DI7" s="39">
        <v>48.9</v>
      </c>
      <c r="DJ7" s="39">
        <v>49.19</v>
      </c>
      <c r="DK7" s="39">
        <v>50.37</v>
      </c>
      <c r="DL7" s="39">
        <v>50.79</v>
      </c>
      <c r="DM7" s="39">
        <v>47.44</v>
      </c>
      <c r="DN7" s="39">
        <v>48.3</v>
      </c>
      <c r="DO7" s="39">
        <v>45.14</v>
      </c>
      <c r="DP7" s="39">
        <v>45.85</v>
      </c>
      <c r="DQ7" s="39">
        <v>47.31</v>
      </c>
      <c r="DR7" s="39">
        <v>49.59</v>
      </c>
      <c r="DS7" s="39">
        <v>3.27</v>
      </c>
      <c r="DT7" s="39">
        <v>3.27</v>
      </c>
      <c r="DU7" s="39">
        <v>1.32</v>
      </c>
      <c r="DV7" s="39">
        <v>3.04</v>
      </c>
      <c r="DW7" s="39">
        <v>2.44</v>
      </c>
      <c r="DX7" s="39">
        <v>11.16</v>
      </c>
      <c r="DY7" s="39">
        <v>12.43</v>
      </c>
      <c r="DZ7" s="39">
        <v>13.58</v>
      </c>
      <c r="EA7" s="39">
        <v>14.13</v>
      </c>
      <c r="EB7" s="39">
        <v>16.77</v>
      </c>
      <c r="EC7" s="39">
        <v>19.440000000000001</v>
      </c>
      <c r="ED7" s="39">
        <v>0.4</v>
      </c>
      <c r="EE7" s="39">
        <v>0.53</v>
      </c>
      <c r="EF7" s="39">
        <v>2.3199999999999998</v>
      </c>
      <c r="EG7" s="39">
        <v>1.42</v>
      </c>
      <c r="EH7" s="39">
        <v>0.88</v>
      </c>
      <c r="EI7" s="39">
        <v>0.65</v>
      </c>
      <c r="EJ7" s="39">
        <v>0.46</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2021-01-28T00:21:48Z</cp:lastPrinted>
  <dcterms:created xsi:type="dcterms:W3CDTF">2020-12-04T02:03:19Z</dcterms:created>
  <dcterms:modified xsi:type="dcterms:W3CDTF">2021-02-02T04:49:29Z</dcterms:modified>
  <cp:category/>
</cp:coreProperties>
</file>