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akashi-s\Desktop\"/>
    </mc:Choice>
  </mc:AlternateContent>
  <workbookProtection workbookAlgorithmName="SHA-512" workbookHashValue="sGgMjg0CbgOYJq5n4otm/vukY511hrDY5drO+y+Gehs7MZOwYquKJG6p96CDSJ07fvYiAfN4pxedzNsO9QF83g==" workbookSaltValue="tM4Tr+VAT2V8Lfc4Ghbl4A=="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<sst xmlns="http://schemas.openxmlformats.org/spreadsheetml/2006/main" count="228" uniqueCount="113">
  <si>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</si>
  <si>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</si>
  <si>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</si>
  <si>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</si>
  <si>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</si>
  <si>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</si>
  <si>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</si>
  <si>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</si>
  <si>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</si>
  <si>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</si>
  <si>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</si>
  <si>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</si>
  <si>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</si>
  <si>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</si>
  <si>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</si>
  <si>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</si>
  <si>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</si>
  <si>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</si>
  <si>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</si>
  <si>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</si>
  <si>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</si>
  <si>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</si>
  <si>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</si>
  <si>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</si>
  <si>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</si>
  <si>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</si>
  <si>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</si>
  <si>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</si>
  <si>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</si>
  <si>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</si>
  <si>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</si>
  <si>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</si>
  <si>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</si>
  <si>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</si>
  <si>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</si>
  <si>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</si>
  <si>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</si>
  <si>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</si>
  <si>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</si>
  <si>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</si>
  <si>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</si>
  <si>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</si>
  <si>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</si>
  <si>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</si>
  <si>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</si>
  <si>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</si>
  <si>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</si>
  <si>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</si>
  <si>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</si>
  <si>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</si>
  <si>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</si>
  <si>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</si>
  <si>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</si>
  <si>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</si>
  <si>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</si>
  <si>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</si>
  <si>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</si>
  <si>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</si>
  <si>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</si>
  <si>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</si>
  <si>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</si>
  <si>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</si>
  <si>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</si>
  <si>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</si>
  <si>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</si>
  <si>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</si>
  <si>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</si>
  <si>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</si>
  <si>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</si>
  <si>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</si>
  <si>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</si>
  <si>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</si>
  <si>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</si>
  <si>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</si>
  <si>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</si>
  <si>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</si>
  <si>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</si>
  <si>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</si>
  <si>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</si>
  <si>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</si>
  <si>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</si>
  <si>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</si>
  <si>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</si>
  <si>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</si>
  <si>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</si>
  <si>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</si>
  <si>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</si>
  <si>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</si>
  <si>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</si>
  <si>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</si>
  <si>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</si>
  <si>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</si>
  <si>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富谷市</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</si>
  <si>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</si>
  <si>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</si>
  <si>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</si>
  <si>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</si>
  <si>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</si>
  <si>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</si>
  <si>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</si>
  <si>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</si>
  <si>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</si>
  <si>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</si>
  <si>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</si>
  <si>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</si>
  <si>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</si>
  <si>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</si>
  <si>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</si>
  <si>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</si>
  <si>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</si>
  <si>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今後は、老朽化に伴う施設設備の更新等から長期的な維持が課題となり、厳しい企業経営が求められていくものと考えられる。
　その為、中長期にたった経営判断が必要であり、職員のスキルアップを含め、今回の経営指標を参考に類似団体の動向も把握しながら、健全経営に努めていく。</t>
    <rPh sb="82" eb="84">
      <t>ショクイン</t>
    </rPh>
    <rPh sb="92" eb="93">
      <t>フク</t>
    </rPh>
    <phoneticPr fontId="4"/>
  </si>
  <si>
    <t>　経常収支比率については、100％以上の数値で推移している。
　しかしながら、料金回収率が100％未満であり給水収益で給水に係る費用を賄われていない状況である。
　令和2年度から受水費の減少により、改善を見込んでいる。
　有収率については、昨年に比べ改善している。有収率のさらなる向上を目指し、漏水を早期発見をするための漏水調査や漏水修繕工事を実施していく。</t>
    <rPh sb="17" eb="19">
      <t>イジョウ</t>
    </rPh>
    <rPh sb="20" eb="22">
      <t>スウチ</t>
    </rPh>
    <rPh sb="23" eb="25">
      <t>スイイ</t>
    </rPh>
    <rPh sb="39" eb="41">
      <t>リョウキン</t>
    </rPh>
    <rPh sb="41" eb="43">
      <t>カイシュウ</t>
    </rPh>
    <rPh sb="43" eb="44">
      <t>リツ</t>
    </rPh>
    <rPh sb="49" eb="51">
      <t>ミマン</t>
    </rPh>
    <rPh sb="54" eb="56">
      <t>キュウスイ</t>
    </rPh>
    <rPh sb="56" eb="58">
      <t>シュウエキ</t>
    </rPh>
    <rPh sb="59" eb="61">
      <t>キュウスイ</t>
    </rPh>
    <rPh sb="62" eb="63">
      <t>カカ</t>
    </rPh>
    <rPh sb="64" eb="66">
      <t>ヒヨウ</t>
    </rPh>
    <rPh sb="67" eb="68">
      <t>マカナ</t>
    </rPh>
    <rPh sb="74" eb="76">
      <t>ジョウキョウ</t>
    </rPh>
    <rPh sb="82" eb="84">
      <t>レイワ</t>
    </rPh>
    <rPh sb="85" eb="87">
      <t>ネンド</t>
    </rPh>
    <rPh sb="89" eb="91">
      <t>ジュスイ</t>
    </rPh>
    <rPh sb="91" eb="92">
      <t>ヒ</t>
    </rPh>
    <rPh sb="93" eb="95">
      <t>ゲンショウ</t>
    </rPh>
    <rPh sb="99" eb="101">
      <t>カイゼン</t>
    </rPh>
    <rPh sb="102" eb="104">
      <t>ミコ</t>
    </rPh>
    <rPh sb="126" eb="128">
      <t>カイゼン</t>
    </rPh>
    <rPh sb="133" eb="136">
      <t>ユウシュウリツ</t>
    </rPh>
    <rPh sb="141" eb="143">
      <t>コウジョウ</t>
    </rPh>
    <rPh sb="144" eb="146">
      <t>メザ</t>
    </rPh>
    <rPh sb="148" eb="150">
      <t>ロウスイ</t>
    </rPh>
    <rPh sb="151" eb="153">
      <t>ソウキ</t>
    </rPh>
    <rPh sb="153" eb="155">
      <t>ハッケン</t>
    </rPh>
    <rPh sb="161" eb="163">
      <t>ロウスイ</t>
    </rPh>
    <rPh sb="163" eb="165">
      <t>チョウサ</t>
    </rPh>
    <rPh sb="166" eb="172">
      <t>ロウスイシュウゼンコウジ</t>
    </rPh>
    <rPh sb="173" eb="175">
      <t>ジッシ</t>
    </rPh>
    <phoneticPr fontId="4"/>
  </si>
  <si>
    <t>　過去の宅地造成により布設された配水管が法定耐用年数を超えたため上昇したものである。
　令和３年度から富ケ丘・鷹乃杜・太子堂の三地区について配水管の更新工事を実施することとしている。
　計画的に更新工事をし、安心安全な水道を供給していく。</t>
    <rPh sb="1" eb="3">
      <t>カコ</t>
    </rPh>
    <rPh sb="4" eb="6">
      <t>タクチ</t>
    </rPh>
    <rPh sb="6" eb="8">
      <t>ゾウセイ</t>
    </rPh>
    <rPh sb="11" eb="13">
      <t>フセツ</t>
    </rPh>
    <rPh sb="16" eb="19">
      <t>ハイスイカン</t>
    </rPh>
    <rPh sb="20" eb="22">
      <t>ホウテイ</t>
    </rPh>
    <rPh sb="22" eb="24">
      <t>タイヨウ</t>
    </rPh>
    <rPh sb="24" eb="26">
      <t>ネンスウ</t>
    </rPh>
    <rPh sb="27" eb="28">
      <t>コ</t>
    </rPh>
    <rPh sb="32" eb="34">
      <t>ジョウショウ</t>
    </rPh>
    <rPh sb="45" eb="47">
      <t>レイワ</t>
    </rPh>
    <rPh sb="48" eb="50">
      <t>ネンド</t>
    </rPh>
    <rPh sb="52" eb="55">
      <t>トミガオカ</t>
    </rPh>
    <rPh sb="56" eb="59">
      <t>タカノモリ</t>
    </rPh>
    <rPh sb="60" eb="63">
      <t>タイシドウ</t>
    </rPh>
    <rPh sb="64" eb="67">
      <t>サンチク</t>
    </rPh>
    <rPh sb="71" eb="74">
      <t>ハイスイカン</t>
    </rPh>
    <rPh sb="75" eb="77">
      <t>コウシン</t>
    </rPh>
    <rPh sb="77" eb="79">
      <t>コウジ</t>
    </rPh>
    <rPh sb="80" eb="82">
      <t>ジッシ</t>
    </rPh>
    <rPh sb="94" eb="97">
      <t>ケイカクテキ</t>
    </rPh>
    <rPh sb="98" eb="100">
      <t>コウシン</t>
    </rPh>
    <rPh sb="100" eb="102">
      <t>コウジ</t>
    </rPh>
    <rPh sb="105" eb="107">
      <t>アンシン</t>
    </rPh>
    <rPh sb="107" eb="109">
      <t>アンゼン</t>
    </rPh>
    <rPh sb="110" eb="112">
      <t>スイドウ</t>
    </rPh>
    <rPh sb="113" eb="115">
      <t>キョウキュウ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</si>
</sst>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0.12</c:v>
                </c:pt>
                <c:pt idx="1">
                  <c:v>0.62</c:v>
                </c:pt>
                <c:pt idx="2">
                  <c:v>0.22</c:v>
                </c:pt>
                <c:pt idx="3">
                  <c:v>0.31</c:v>
                </c:pt>
                <c:pt idx="4">
                  <c:v>0.28999999999999998</c:v>
                </c:pt>
              </c:numCache>
            </c:numRef>
          </c:val>
          <c:extLst>
            <c:ext xmlns:c16="http://schemas.microsoft.com/office/drawing/2014/chart" uri="{C3380CC4-5D6E-409C-BE32-E72D297353CC}">
              <c16:uniqueId val="{00000000-CA61-4CA2-AF42-9C1AD1A40048}"/>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0.56000000000000005</c:v>
                </c:pt>
                <c:pt idx="1">
                  <c:v>0.61</c:v>
                </c:pt>
                <c:pt idx="2">
                  <c:v>0.51</c:v>
                </c:pt>
                <c:pt idx="3">
                  <c:v>0.57999999999999996</c:v>
                </c:pt>
                <c:pt idx="4">
                  <c:v>0.54</c:v>
                </c:pt>
              </c:numCache>
            </c:numRef>
          </c:val>
          <c:smooth val="0"/>
          <c:extLst>
            <c:ext xmlns:c16="http://schemas.microsoft.com/office/drawing/2014/chart" uri="{C3380CC4-5D6E-409C-BE32-E72D297353CC}">
              <c16:uniqueId val="{00000001-CA61-4CA2-AF42-9C1AD1A40048}"/>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110.52</c:v>
                </c:pt>
                <c:pt idx="1">
                  <c:v>110.41</c:v>
                </c:pt>
                <c:pt idx="2">
                  <c:v>103.68</c:v>
                </c:pt>
                <c:pt idx="3">
                  <c:v>101.34</c:v>
                </c:pt>
                <c:pt idx="4">
                  <c:v>106.38</c:v>
                </c:pt>
              </c:numCache>
            </c:numRef>
          </c:val>
          <c:extLst>
            <c:ext xmlns:c16="http://schemas.microsoft.com/office/drawing/2014/chart" uri="{C3380CC4-5D6E-409C-BE32-E72D297353CC}">
              <c16:uniqueId val="{00000000-A3C5-47D9-9B4A-A14B3D41406F}"/>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109.64</c:v>
                </c:pt>
                <c:pt idx="1">
                  <c:v>110.95</c:v>
                </c:pt>
                <c:pt idx="2">
                  <c:v>110.68</c:v>
                </c:pt>
                <c:pt idx="3">
                  <c:v>110.66</c:v>
                </c:pt>
                <c:pt idx="4">
                  <c:v>109.01</c:v>
                </c:pt>
              </c:numCache>
            </c:numRef>
          </c:val>
          <c:smooth val="0"/>
          <c:extLst>
            <c:ext xmlns:c16="http://schemas.microsoft.com/office/drawing/2014/chart" uri="{C3380CC4-5D6E-409C-BE32-E72D297353CC}">
              <c16:uniqueId val="{00000001-A3C5-47D9-9B4A-A14B3D41406F}"/>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48.76</c:v>
                </c:pt>
                <c:pt idx="1">
                  <c:v>50.49</c:v>
                </c:pt>
                <c:pt idx="2">
                  <c:v>52.21</c:v>
                </c:pt>
                <c:pt idx="3">
                  <c:v>53.93</c:v>
                </c:pt>
                <c:pt idx="4">
                  <c:v>54.57</c:v>
                </c:pt>
              </c:numCache>
            </c:numRef>
          </c:val>
          <c:extLst>
            <c:ext xmlns:c16="http://schemas.microsoft.com/office/drawing/2014/chart" uri="{C3380CC4-5D6E-409C-BE32-E72D297353CC}">
              <c16:uniqueId val="{00000000-7C0E-441C-92F6-DB0FF33765DF}"/>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45.75</c:v>
                </c:pt>
                <c:pt idx="1">
                  <c:v>46.9</c:v>
                </c:pt>
                <c:pt idx="2">
                  <c:v>47.28</c:v>
                </c:pt>
                <c:pt idx="3">
                  <c:v>47.66</c:v>
                </c:pt>
                <c:pt idx="4">
                  <c:v>48.17</c:v>
                </c:pt>
              </c:numCache>
            </c:numRef>
          </c:val>
          <c:smooth val="0"/>
          <c:extLst>
            <c:ext xmlns:c16="http://schemas.microsoft.com/office/drawing/2014/chart" uri="{C3380CC4-5D6E-409C-BE32-E72D297353CC}">
              <c16:uniqueId val="{00000001-7C0E-441C-92F6-DB0FF33765DF}"/>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formatCode="#,##0.00;&quot;△&quot;#,##0.00">
                  <c:v>0</c:v>
                </c:pt>
                <c:pt idx="1">
                  <c:v>1.58</c:v>
                </c:pt>
                <c:pt idx="2">
                  <c:v>2.12</c:v>
                </c:pt>
                <c:pt idx="3">
                  <c:v>6.79</c:v>
                </c:pt>
                <c:pt idx="4">
                  <c:v>23.18</c:v>
                </c:pt>
              </c:numCache>
            </c:numRef>
          </c:val>
          <c:extLst>
            <c:ext xmlns:c16="http://schemas.microsoft.com/office/drawing/2014/chart" uri="{C3380CC4-5D6E-409C-BE32-E72D297353CC}">
              <c16:uniqueId val="{00000000-0308-4D3C-8E19-85CDE5FD0CEF}"/>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10.54</c:v>
                </c:pt>
                <c:pt idx="1">
                  <c:v>12.03</c:v>
                </c:pt>
                <c:pt idx="2">
                  <c:v>12.19</c:v>
                </c:pt>
                <c:pt idx="3">
                  <c:v>15.1</c:v>
                </c:pt>
                <c:pt idx="4">
                  <c:v>17.12</c:v>
                </c:pt>
              </c:numCache>
            </c:numRef>
          </c:val>
          <c:smooth val="0"/>
          <c:extLst>
            <c:ext xmlns:c16="http://schemas.microsoft.com/office/drawing/2014/chart" uri="{C3380CC4-5D6E-409C-BE32-E72D297353CC}">
              <c16:uniqueId val="{00000001-0308-4D3C-8E19-85CDE5FD0CEF}"/>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968-4185-B099-EB434D64149F}"/>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3.62</c:v>
                </c:pt>
                <c:pt idx="1">
                  <c:v>3.91</c:v>
                </c:pt>
                <c:pt idx="2">
                  <c:v>3.56</c:v>
                </c:pt>
                <c:pt idx="3">
                  <c:v>2.74</c:v>
                </c:pt>
                <c:pt idx="4">
                  <c:v>3.7</c:v>
                </c:pt>
              </c:numCache>
            </c:numRef>
          </c:val>
          <c:smooth val="0"/>
          <c:extLst>
            <c:ext xmlns:c16="http://schemas.microsoft.com/office/drawing/2014/chart" uri="{C3380CC4-5D6E-409C-BE32-E72D297353CC}">
              <c16:uniqueId val="{00000001-5968-4185-B099-EB434D64149F}"/>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891.53</c:v>
                </c:pt>
                <c:pt idx="1">
                  <c:v>945.23</c:v>
                </c:pt>
                <c:pt idx="2">
                  <c:v>995.25</c:v>
                </c:pt>
                <c:pt idx="3">
                  <c:v>791.33</c:v>
                </c:pt>
                <c:pt idx="4">
                  <c:v>1084.18</c:v>
                </c:pt>
              </c:numCache>
            </c:numRef>
          </c:val>
          <c:extLst>
            <c:ext xmlns:c16="http://schemas.microsoft.com/office/drawing/2014/chart" uri="{C3380CC4-5D6E-409C-BE32-E72D297353CC}">
              <c16:uniqueId val="{00000000-0213-414C-947D-6A3F7790C8E3}"/>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371.31</c:v>
                </c:pt>
                <c:pt idx="1">
                  <c:v>377.63</c:v>
                </c:pt>
                <c:pt idx="2">
                  <c:v>357.34</c:v>
                </c:pt>
                <c:pt idx="3">
                  <c:v>366.03</c:v>
                </c:pt>
                <c:pt idx="4">
                  <c:v>365.18</c:v>
                </c:pt>
              </c:numCache>
            </c:numRef>
          </c:val>
          <c:smooth val="0"/>
          <c:extLst>
            <c:ext xmlns:c16="http://schemas.microsoft.com/office/drawing/2014/chart" uri="{C3380CC4-5D6E-409C-BE32-E72D297353CC}">
              <c16:uniqueId val="{00000001-0213-414C-947D-6A3F7790C8E3}"/>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146.72999999999999</c:v>
                </c:pt>
                <c:pt idx="1">
                  <c:v>132.85</c:v>
                </c:pt>
                <c:pt idx="2">
                  <c:v>122.67</c:v>
                </c:pt>
                <c:pt idx="3">
                  <c:v>113.13</c:v>
                </c:pt>
                <c:pt idx="4">
                  <c:v>105.92</c:v>
                </c:pt>
              </c:numCache>
            </c:numRef>
          </c:val>
          <c:extLst>
            <c:ext xmlns:c16="http://schemas.microsoft.com/office/drawing/2014/chart" uri="{C3380CC4-5D6E-409C-BE32-E72D297353CC}">
              <c16:uniqueId val="{00000000-5DA9-49A6-A42F-19163775A7C3}"/>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373.09</c:v>
                </c:pt>
                <c:pt idx="1">
                  <c:v>364.71</c:v>
                </c:pt>
                <c:pt idx="2">
                  <c:v>373.69</c:v>
                </c:pt>
                <c:pt idx="3">
                  <c:v>370.12</c:v>
                </c:pt>
                <c:pt idx="4">
                  <c:v>371.65</c:v>
                </c:pt>
              </c:numCache>
            </c:numRef>
          </c:val>
          <c:smooth val="0"/>
          <c:extLst>
            <c:ext xmlns:c16="http://schemas.microsoft.com/office/drawing/2014/chart" uri="{C3380CC4-5D6E-409C-BE32-E72D297353CC}">
              <c16:uniqueId val="{00000001-5DA9-49A6-A42F-19163775A7C3}"/>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102.01</c:v>
                </c:pt>
                <c:pt idx="1">
                  <c:v>102.42</c:v>
                </c:pt>
                <c:pt idx="2">
                  <c:v>97.28</c:v>
                </c:pt>
                <c:pt idx="3">
                  <c:v>93.25</c:v>
                </c:pt>
                <c:pt idx="4">
                  <c:v>98.3</c:v>
                </c:pt>
              </c:numCache>
            </c:numRef>
          </c:val>
          <c:extLst>
            <c:ext xmlns:c16="http://schemas.microsoft.com/office/drawing/2014/chart" uri="{C3380CC4-5D6E-409C-BE32-E72D297353CC}">
              <c16:uniqueId val="{00000000-8ED4-477C-B67E-943FB52AB587}"/>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99.99</c:v>
                </c:pt>
                <c:pt idx="1">
                  <c:v>100.65</c:v>
                </c:pt>
                <c:pt idx="2">
                  <c:v>99.87</c:v>
                </c:pt>
                <c:pt idx="3">
                  <c:v>100.42</c:v>
                </c:pt>
                <c:pt idx="4">
                  <c:v>98.77</c:v>
                </c:pt>
              </c:numCache>
            </c:numRef>
          </c:val>
          <c:smooth val="0"/>
          <c:extLst>
            <c:ext xmlns:c16="http://schemas.microsoft.com/office/drawing/2014/chart" uri="{C3380CC4-5D6E-409C-BE32-E72D297353CC}">
              <c16:uniqueId val="{00000001-8ED4-477C-B67E-943FB52AB587}"/>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193.39</c:v>
                </c:pt>
                <c:pt idx="1">
                  <c:v>193.43</c:v>
                </c:pt>
                <c:pt idx="2">
                  <c:v>202.92</c:v>
                </c:pt>
                <c:pt idx="3">
                  <c:v>211.94</c:v>
                </c:pt>
                <c:pt idx="4">
                  <c:v>200.14</c:v>
                </c:pt>
              </c:numCache>
            </c:numRef>
          </c:val>
          <c:extLst>
            <c:ext xmlns:c16="http://schemas.microsoft.com/office/drawing/2014/chart" uri="{C3380CC4-5D6E-409C-BE32-E72D297353CC}">
              <c16:uniqueId val="{00000000-017C-4BBE-8353-FB3DF968336C}"/>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171.15</c:v>
                </c:pt>
                <c:pt idx="1">
                  <c:v>170.19</c:v>
                </c:pt>
                <c:pt idx="2">
                  <c:v>171.81</c:v>
                </c:pt>
                <c:pt idx="3">
                  <c:v>171.67</c:v>
                </c:pt>
                <c:pt idx="4">
                  <c:v>173.67</c:v>
                </c:pt>
              </c:numCache>
            </c:numRef>
          </c:val>
          <c:smooth val="0"/>
          <c:extLst>
            <c:ext xmlns:c16="http://schemas.microsoft.com/office/drawing/2014/chart" uri="{C3380CC4-5D6E-409C-BE32-E72D297353CC}">
              <c16:uniqueId val="{00000001-017C-4BBE-8353-FB3DF968336C}"/>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61.18</c:v>
                </c:pt>
                <c:pt idx="1">
                  <c:v>63.35</c:v>
                </c:pt>
                <c:pt idx="2">
                  <c:v>63.75</c:v>
                </c:pt>
                <c:pt idx="3">
                  <c:v>64.599999999999994</c:v>
                </c:pt>
                <c:pt idx="4">
                  <c:v>61.32</c:v>
                </c:pt>
              </c:numCache>
            </c:numRef>
          </c:val>
          <c:extLst>
            <c:ext xmlns:c16="http://schemas.microsoft.com/office/drawing/2014/chart" uri="{C3380CC4-5D6E-409C-BE32-E72D297353CC}">
              <c16:uniqueId val="{00000000-56CB-43CF-AE16-79BDE9E5C3B7}"/>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58.53</c:v>
                </c:pt>
                <c:pt idx="1">
                  <c:v>59.01</c:v>
                </c:pt>
                <c:pt idx="2">
                  <c:v>60.03</c:v>
                </c:pt>
                <c:pt idx="3">
                  <c:v>59.74</c:v>
                </c:pt>
                <c:pt idx="4">
                  <c:v>59.67</c:v>
                </c:pt>
              </c:numCache>
            </c:numRef>
          </c:val>
          <c:smooth val="0"/>
          <c:extLst>
            <c:ext xmlns:c16="http://schemas.microsoft.com/office/drawing/2014/chart" uri="{C3380CC4-5D6E-409C-BE32-E72D297353CC}">
              <c16:uniqueId val="{00000001-56CB-43CF-AE16-79BDE9E5C3B7}"/>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86.91</c:v>
                </c:pt>
                <c:pt idx="1">
                  <c:v>86.24</c:v>
                </c:pt>
                <c:pt idx="2">
                  <c:v>86.15</c:v>
                </c:pt>
                <c:pt idx="3">
                  <c:v>84.41</c:v>
                </c:pt>
                <c:pt idx="4">
                  <c:v>87.94</c:v>
                </c:pt>
              </c:numCache>
            </c:numRef>
          </c:val>
          <c:extLst>
            <c:ext xmlns:c16="http://schemas.microsoft.com/office/drawing/2014/chart" uri="{C3380CC4-5D6E-409C-BE32-E72D297353CC}">
              <c16:uniqueId val="{00000000-1F36-4019-A386-310396829784}"/>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85.26</c:v>
                </c:pt>
                <c:pt idx="1">
                  <c:v>85.37</c:v>
                </c:pt>
                <c:pt idx="2">
                  <c:v>84.81</c:v>
                </c:pt>
                <c:pt idx="3">
                  <c:v>84.8</c:v>
                </c:pt>
                <c:pt idx="4">
                  <c:v>84.6</c:v>
                </c:pt>
              </c:numCache>
            </c:numRef>
          </c:val>
          <c:smooth val="0"/>
          <c:extLst>
            <c:ext xmlns:c16="http://schemas.microsoft.com/office/drawing/2014/chart" uri="{C3380CC4-5D6E-409C-BE32-E72D297353CC}">
              <c16:uniqueId val="{00000001-1F36-4019-A386-310396829784}"/>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1"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4" t="s">
        <v>0</v>
      </c>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row>
    <row r="3" spans="1:78" ht="9.75" customHeight="1" x14ac:dyDescent="0.15">
      <c r="A3" s="2"/>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row>
    <row r="4" spans="1:78" ht="9.75" customHeight="1" x14ac:dyDescent="0.15">
      <c r="A4" s="2"/>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5" t="str">
        <f>データ!H6</f>
        <v>宮城県　富谷市</v>
      </c>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6"/>
      <c r="AE6" s="86"/>
      <c r="AF6" s="86"/>
      <c r="AG6" s="8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4"/>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3"/>
      <c r="BK7" s="3"/>
      <c r="BL7" s="5" t="s">
        <v>9</v>
      </c>
      <c r="BM7" s="6"/>
      <c r="BN7" s="6"/>
      <c r="BO7" s="6"/>
      <c r="BP7" s="6"/>
      <c r="BQ7" s="6"/>
      <c r="BR7" s="6"/>
      <c r="BS7" s="6"/>
      <c r="BT7" s="6"/>
      <c r="BU7" s="6"/>
      <c r="BV7" s="6"/>
      <c r="BW7" s="6"/>
      <c r="BX7" s="6"/>
      <c r="BY7" s="7"/>
    </row>
    <row r="8" spans="1:78" ht="18.75" customHeight="1" x14ac:dyDescent="0.15">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A5</v>
      </c>
      <c r="X8" s="83"/>
      <c r="Y8" s="83"/>
      <c r="Z8" s="83"/>
      <c r="AA8" s="83"/>
      <c r="AB8" s="83"/>
      <c r="AC8" s="83"/>
      <c r="AD8" s="83" t="str">
        <f>データ!$M$6</f>
        <v>非設置</v>
      </c>
      <c r="AE8" s="83"/>
      <c r="AF8" s="83"/>
      <c r="AG8" s="83"/>
      <c r="AH8" s="83"/>
      <c r="AI8" s="83"/>
      <c r="AJ8" s="83"/>
      <c r="AK8" s="4"/>
      <c r="AL8" s="71">
        <f>データ!$R$6</f>
        <v>52567</v>
      </c>
      <c r="AM8" s="71"/>
      <c r="AN8" s="71"/>
      <c r="AO8" s="71"/>
      <c r="AP8" s="71"/>
      <c r="AQ8" s="71"/>
      <c r="AR8" s="71"/>
      <c r="AS8" s="71"/>
      <c r="AT8" s="67">
        <f>データ!$S$6</f>
        <v>49.18</v>
      </c>
      <c r="AU8" s="68"/>
      <c r="AV8" s="68"/>
      <c r="AW8" s="68"/>
      <c r="AX8" s="68"/>
      <c r="AY8" s="68"/>
      <c r="AZ8" s="68"/>
      <c r="BA8" s="68"/>
      <c r="BB8" s="70">
        <f>データ!$T$6</f>
        <v>1068.8699999999999</v>
      </c>
      <c r="BC8" s="70"/>
      <c r="BD8" s="70"/>
      <c r="BE8" s="70"/>
      <c r="BF8" s="70"/>
      <c r="BG8" s="70"/>
      <c r="BH8" s="70"/>
      <c r="BI8" s="70"/>
      <c r="BJ8" s="3"/>
      <c r="BK8" s="3"/>
      <c r="BL8" s="74" t="s">
        <v>10</v>
      </c>
      <c r="BM8" s="75"/>
      <c r="BN8" s="8" t="s">
        <v>11</v>
      </c>
      <c r="BO8" s="9"/>
      <c r="BP8" s="9"/>
      <c r="BQ8" s="9"/>
      <c r="BR8" s="9"/>
      <c r="BS8" s="9"/>
      <c r="BT8" s="9"/>
      <c r="BU8" s="9"/>
      <c r="BV8" s="9"/>
      <c r="BW8" s="9"/>
      <c r="BX8" s="9"/>
      <c r="BY8" s="10"/>
    </row>
    <row r="9" spans="1:78" ht="18.75" customHeight="1" x14ac:dyDescent="0.15">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4"/>
      <c r="AI9" s="4"/>
      <c r="AJ9" s="4"/>
      <c r="AK9" s="4"/>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3"/>
      <c r="BK9" s="3"/>
      <c r="BL9" s="65" t="s">
        <v>19</v>
      </c>
      <c r="BM9" s="66"/>
      <c r="BN9" s="11" t="s">
        <v>20</v>
      </c>
      <c r="BO9" s="12"/>
      <c r="BP9" s="12"/>
      <c r="BQ9" s="12"/>
      <c r="BR9" s="12"/>
      <c r="BS9" s="12"/>
      <c r="BT9" s="12"/>
      <c r="BU9" s="12"/>
      <c r="BV9" s="12"/>
      <c r="BW9" s="12"/>
      <c r="BX9" s="12"/>
      <c r="BY9" s="13"/>
    </row>
    <row r="10" spans="1:78" ht="18.75" customHeight="1" x14ac:dyDescent="0.15">
      <c r="A10" s="2"/>
      <c r="B10" s="67" t="str">
        <f>データ!$N$6</f>
        <v>-</v>
      </c>
      <c r="C10" s="68"/>
      <c r="D10" s="68"/>
      <c r="E10" s="68"/>
      <c r="F10" s="68"/>
      <c r="G10" s="68"/>
      <c r="H10" s="68"/>
      <c r="I10" s="67">
        <f>データ!$O$6</f>
        <v>83.53</v>
      </c>
      <c r="J10" s="68"/>
      <c r="K10" s="68"/>
      <c r="L10" s="68"/>
      <c r="M10" s="68"/>
      <c r="N10" s="68"/>
      <c r="O10" s="69"/>
      <c r="P10" s="70">
        <f>データ!$P$6</f>
        <v>99.96</v>
      </c>
      <c r="Q10" s="70"/>
      <c r="R10" s="70"/>
      <c r="S10" s="70"/>
      <c r="T10" s="70"/>
      <c r="U10" s="70"/>
      <c r="V10" s="70"/>
      <c r="W10" s="71">
        <f>データ!$Q$6</f>
        <v>3344</v>
      </c>
      <c r="X10" s="71"/>
      <c r="Y10" s="71"/>
      <c r="Z10" s="71"/>
      <c r="AA10" s="71"/>
      <c r="AB10" s="71"/>
      <c r="AC10" s="71"/>
      <c r="AD10" s="2"/>
      <c r="AE10" s="2"/>
      <c r="AF10" s="2"/>
      <c r="AG10" s="2"/>
      <c r="AH10" s="4"/>
      <c r="AI10" s="4"/>
      <c r="AJ10" s="4"/>
      <c r="AK10" s="4"/>
      <c r="AL10" s="71">
        <f>データ!$U$6</f>
        <v>49176</v>
      </c>
      <c r="AM10" s="71"/>
      <c r="AN10" s="71"/>
      <c r="AO10" s="71"/>
      <c r="AP10" s="71"/>
      <c r="AQ10" s="71"/>
      <c r="AR10" s="71"/>
      <c r="AS10" s="71"/>
      <c r="AT10" s="67">
        <f>データ!$V$6</f>
        <v>48.73</v>
      </c>
      <c r="AU10" s="68"/>
      <c r="AV10" s="68"/>
      <c r="AW10" s="68"/>
      <c r="AX10" s="68"/>
      <c r="AY10" s="68"/>
      <c r="AZ10" s="68"/>
      <c r="BA10" s="68"/>
      <c r="BB10" s="70">
        <f>データ!$W$6</f>
        <v>1009.15</v>
      </c>
      <c r="BC10" s="70"/>
      <c r="BD10" s="70"/>
      <c r="BE10" s="70"/>
      <c r="BF10" s="70"/>
      <c r="BG10" s="70"/>
      <c r="BH10" s="70"/>
      <c r="BI10" s="70"/>
      <c r="BJ10" s="2"/>
      <c r="BK10" s="2"/>
      <c r="BL10" s="72" t="s">
        <v>21</v>
      </c>
      <c r="BM10" s="73"/>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1" t="s">
        <v>111</v>
      </c>
      <c r="BM16" s="52"/>
      <c r="BN16" s="52"/>
      <c r="BO16" s="52"/>
      <c r="BP16" s="52"/>
      <c r="BQ16" s="52"/>
      <c r="BR16" s="52"/>
      <c r="BS16" s="52"/>
      <c r="BT16" s="52"/>
      <c r="BU16" s="52"/>
      <c r="BV16" s="52"/>
      <c r="BW16" s="52"/>
      <c r="BX16" s="52"/>
      <c r="BY16" s="52"/>
      <c r="BZ16" s="53"/>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1"/>
      <c r="BM17" s="52"/>
      <c r="BN17" s="52"/>
      <c r="BO17" s="52"/>
      <c r="BP17" s="52"/>
      <c r="BQ17" s="52"/>
      <c r="BR17" s="52"/>
      <c r="BS17" s="52"/>
      <c r="BT17" s="52"/>
      <c r="BU17" s="52"/>
      <c r="BV17" s="52"/>
      <c r="BW17" s="52"/>
      <c r="BX17" s="52"/>
      <c r="BY17" s="52"/>
      <c r="BZ17" s="53"/>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1"/>
      <c r="BM18" s="52"/>
      <c r="BN18" s="52"/>
      <c r="BO18" s="52"/>
      <c r="BP18" s="52"/>
      <c r="BQ18" s="52"/>
      <c r="BR18" s="52"/>
      <c r="BS18" s="52"/>
      <c r="BT18" s="52"/>
      <c r="BU18" s="52"/>
      <c r="BV18" s="52"/>
      <c r="BW18" s="52"/>
      <c r="BX18" s="52"/>
      <c r="BY18" s="52"/>
      <c r="BZ18" s="53"/>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1"/>
      <c r="BM19" s="52"/>
      <c r="BN19" s="52"/>
      <c r="BO19" s="52"/>
      <c r="BP19" s="52"/>
      <c r="BQ19" s="52"/>
      <c r="BR19" s="52"/>
      <c r="BS19" s="52"/>
      <c r="BT19" s="52"/>
      <c r="BU19" s="52"/>
      <c r="BV19" s="52"/>
      <c r="BW19" s="52"/>
      <c r="BX19" s="52"/>
      <c r="BY19" s="52"/>
      <c r="BZ19" s="53"/>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1"/>
      <c r="BM20" s="52"/>
      <c r="BN20" s="52"/>
      <c r="BO20" s="52"/>
      <c r="BP20" s="52"/>
      <c r="BQ20" s="52"/>
      <c r="BR20" s="52"/>
      <c r="BS20" s="52"/>
      <c r="BT20" s="52"/>
      <c r="BU20" s="52"/>
      <c r="BV20" s="52"/>
      <c r="BW20" s="52"/>
      <c r="BX20" s="52"/>
      <c r="BY20" s="52"/>
      <c r="BZ20" s="53"/>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1"/>
      <c r="BM21" s="52"/>
      <c r="BN21" s="52"/>
      <c r="BO21" s="52"/>
      <c r="BP21" s="52"/>
      <c r="BQ21" s="52"/>
      <c r="BR21" s="52"/>
      <c r="BS21" s="52"/>
      <c r="BT21" s="52"/>
      <c r="BU21" s="52"/>
      <c r="BV21" s="52"/>
      <c r="BW21" s="52"/>
      <c r="BX21" s="52"/>
      <c r="BY21" s="52"/>
      <c r="BZ21" s="53"/>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1"/>
      <c r="BM22" s="52"/>
      <c r="BN22" s="52"/>
      <c r="BO22" s="52"/>
      <c r="BP22" s="52"/>
      <c r="BQ22" s="52"/>
      <c r="BR22" s="52"/>
      <c r="BS22" s="52"/>
      <c r="BT22" s="52"/>
      <c r="BU22" s="52"/>
      <c r="BV22" s="52"/>
      <c r="BW22" s="52"/>
      <c r="BX22" s="52"/>
      <c r="BY22" s="52"/>
      <c r="BZ22" s="53"/>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1"/>
      <c r="BM23" s="52"/>
      <c r="BN23" s="52"/>
      <c r="BO23" s="52"/>
      <c r="BP23" s="52"/>
      <c r="BQ23" s="52"/>
      <c r="BR23" s="52"/>
      <c r="BS23" s="52"/>
      <c r="BT23" s="52"/>
      <c r="BU23" s="52"/>
      <c r="BV23" s="52"/>
      <c r="BW23" s="52"/>
      <c r="BX23" s="52"/>
      <c r="BY23" s="52"/>
      <c r="BZ23" s="53"/>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1"/>
      <c r="BM24" s="52"/>
      <c r="BN24" s="52"/>
      <c r="BO24" s="52"/>
      <c r="BP24" s="52"/>
      <c r="BQ24" s="52"/>
      <c r="BR24" s="52"/>
      <c r="BS24" s="52"/>
      <c r="BT24" s="52"/>
      <c r="BU24" s="52"/>
      <c r="BV24" s="52"/>
      <c r="BW24" s="52"/>
      <c r="BX24" s="52"/>
      <c r="BY24" s="52"/>
      <c r="BZ24" s="53"/>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1"/>
      <c r="BM25" s="52"/>
      <c r="BN25" s="52"/>
      <c r="BO25" s="52"/>
      <c r="BP25" s="52"/>
      <c r="BQ25" s="52"/>
      <c r="BR25" s="52"/>
      <c r="BS25" s="52"/>
      <c r="BT25" s="52"/>
      <c r="BU25" s="52"/>
      <c r="BV25" s="52"/>
      <c r="BW25" s="52"/>
      <c r="BX25" s="52"/>
      <c r="BY25" s="52"/>
      <c r="BZ25" s="53"/>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1"/>
      <c r="BM26" s="52"/>
      <c r="BN26" s="52"/>
      <c r="BO26" s="52"/>
      <c r="BP26" s="52"/>
      <c r="BQ26" s="52"/>
      <c r="BR26" s="52"/>
      <c r="BS26" s="52"/>
      <c r="BT26" s="52"/>
      <c r="BU26" s="52"/>
      <c r="BV26" s="52"/>
      <c r="BW26" s="52"/>
      <c r="BX26" s="52"/>
      <c r="BY26" s="52"/>
      <c r="BZ26" s="53"/>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1"/>
      <c r="BM27" s="52"/>
      <c r="BN27" s="52"/>
      <c r="BO27" s="52"/>
      <c r="BP27" s="52"/>
      <c r="BQ27" s="52"/>
      <c r="BR27" s="52"/>
      <c r="BS27" s="52"/>
      <c r="BT27" s="52"/>
      <c r="BU27" s="52"/>
      <c r="BV27" s="52"/>
      <c r="BW27" s="52"/>
      <c r="BX27" s="52"/>
      <c r="BY27" s="52"/>
      <c r="BZ27" s="53"/>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1"/>
      <c r="BM28" s="52"/>
      <c r="BN28" s="52"/>
      <c r="BO28" s="52"/>
      <c r="BP28" s="52"/>
      <c r="BQ28" s="52"/>
      <c r="BR28" s="52"/>
      <c r="BS28" s="52"/>
      <c r="BT28" s="52"/>
      <c r="BU28" s="52"/>
      <c r="BV28" s="52"/>
      <c r="BW28" s="52"/>
      <c r="BX28" s="52"/>
      <c r="BY28" s="52"/>
      <c r="BZ28" s="53"/>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1"/>
      <c r="BM29" s="52"/>
      <c r="BN29" s="52"/>
      <c r="BO29" s="52"/>
      <c r="BP29" s="52"/>
      <c r="BQ29" s="52"/>
      <c r="BR29" s="52"/>
      <c r="BS29" s="52"/>
      <c r="BT29" s="52"/>
      <c r="BU29" s="52"/>
      <c r="BV29" s="52"/>
      <c r="BW29" s="52"/>
      <c r="BX29" s="52"/>
      <c r="BY29" s="52"/>
      <c r="BZ29" s="53"/>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1"/>
      <c r="BM30" s="52"/>
      <c r="BN30" s="52"/>
      <c r="BO30" s="52"/>
      <c r="BP30" s="52"/>
      <c r="BQ30" s="52"/>
      <c r="BR30" s="52"/>
      <c r="BS30" s="52"/>
      <c r="BT30" s="52"/>
      <c r="BU30" s="52"/>
      <c r="BV30" s="52"/>
      <c r="BW30" s="52"/>
      <c r="BX30" s="52"/>
      <c r="BY30" s="52"/>
      <c r="BZ30" s="53"/>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1"/>
      <c r="BM31" s="52"/>
      <c r="BN31" s="52"/>
      <c r="BO31" s="52"/>
      <c r="BP31" s="52"/>
      <c r="BQ31" s="52"/>
      <c r="BR31" s="52"/>
      <c r="BS31" s="52"/>
      <c r="BT31" s="52"/>
      <c r="BU31" s="52"/>
      <c r="BV31" s="52"/>
      <c r="BW31" s="52"/>
      <c r="BX31" s="52"/>
      <c r="BY31" s="52"/>
      <c r="BZ31" s="53"/>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1"/>
      <c r="BM32" s="52"/>
      <c r="BN32" s="52"/>
      <c r="BO32" s="52"/>
      <c r="BP32" s="52"/>
      <c r="BQ32" s="52"/>
      <c r="BR32" s="52"/>
      <c r="BS32" s="52"/>
      <c r="BT32" s="52"/>
      <c r="BU32" s="52"/>
      <c r="BV32" s="52"/>
      <c r="BW32" s="52"/>
      <c r="BX32" s="52"/>
      <c r="BY32" s="52"/>
      <c r="BZ32" s="53"/>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1"/>
      <c r="BM33" s="52"/>
      <c r="BN33" s="52"/>
      <c r="BO33" s="52"/>
      <c r="BP33" s="52"/>
      <c r="BQ33" s="52"/>
      <c r="BR33" s="52"/>
      <c r="BS33" s="52"/>
      <c r="BT33" s="52"/>
      <c r="BU33" s="52"/>
      <c r="BV33" s="52"/>
      <c r="BW33" s="52"/>
      <c r="BX33" s="52"/>
      <c r="BY33" s="52"/>
      <c r="BZ33" s="53"/>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1"/>
      <c r="BM34" s="52"/>
      <c r="BN34" s="52"/>
      <c r="BO34" s="52"/>
      <c r="BP34" s="52"/>
      <c r="BQ34" s="52"/>
      <c r="BR34" s="52"/>
      <c r="BS34" s="52"/>
      <c r="BT34" s="52"/>
      <c r="BU34" s="52"/>
      <c r="BV34" s="52"/>
      <c r="BW34" s="52"/>
      <c r="BX34" s="52"/>
      <c r="BY34" s="52"/>
      <c r="BZ34" s="53"/>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1"/>
      <c r="BM35" s="52"/>
      <c r="BN35" s="52"/>
      <c r="BO35" s="52"/>
      <c r="BP35" s="52"/>
      <c r="BQ35" s="52"/>
      <c r="BR35" s="52"/>
      <c r="BS35" s="52"/>
      <c r="BT35" s="52"/>
      <c r="BU35" s="52"/>
      <c r="BV35" s="52"/>
      <c r="BW35" s="52"/>
      <c r="BX35" s="52"/>
      <c r="BY35" s="52"/>
      <c r="BZ35" s="53"/>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1"/>
      <c r="BM36" s="52"/>
      <c r="BN36" s="52"/>
      <c r="BO36" s="52"/>
      <c r="BP36" s="52"/>
      <c r="BQ36" s="52"/>
      <c r="BR36" s="52"/>
      <c r="BS36" s="52"/>
      <c r="BT36" s="52"/>
      <c r="BU36" s="52"/>
      <c r="BV36" s="52"/>
      <c r="BW36" s="52"/>
      <c r="BX36" s="52"/>
      <c r="BY36" s="52"/>
      <c r="BZ36" s="53"/>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1"/>
      <c r="BM37" s="52"/>
      <c r="BN37" s="52"/>
      <c r="BO37" s="52"/>
      <c r="BP37" s="52"/>
      <c r="BQ37" s="52"/>
      <c r="BR37" s="52"/>
      <c r="BS37" s="52"/>
      <c r="BT37" s="52"/>
      <c r="BU37" s="52"/>
      <c r="BV37" s="52"/>
      <c r="BW37" s="52"/>
      <c r="BX37" s="52"/>
      <c r="BY37" s="52"/>
      <c r="BZ37" s="53"/>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1"/>
      <c r="BM38" s="52"/>
      <c r="BN38" s="52"/>
      <c r="BO38" s="52"/>
      <c r="BP38" s="52"/>
      <c r="BQ38" s="52"/>
      <c r="BR38" s="52"/>
      <c r="BS38" s="52"/>
      <c r="BT38" s="52"/>
      <c r="BU38" s="52"/>
      <c r="BV38" s="52"/>
      <c r="BW38" s="52"/>
      <c r="BX38" s="52"/>
      <c r="BY38" s="52"/>
      <c r="BZ38" s="53"/>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1"/>
      <c r="BM39" s="52"/>
      <c r="BN39" s="52"/>
      <c r="BO39" s="52"/>
      <c r="BP39" s="52"/>
      <c r="BQ39" s="52"/>
      <c r="BR39" s="52"/>
      <c r="BS39" s="52"/>
      <c r="BT39" s="52"/>
      <c r="BU39" s="52"/>
      <c r="BV39" s="52"/>
      <c r="BW39" s="52"/>
      <c r="BX39" s="52"/>
      <c r="BY39" s="52"/>
      <c r="BZ39" s="53"/>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1"/>
      <c r="BM40" s="52"/>
      <c r="BN40" s="52"/>
      <c r="BO40" s="52"/>
      <c r="BP40" s="52"/>
      <c r="BQ40" s="52"/>
      <c r="BR40" s="52"/>
      <c r="BS40" s="52"/>
      <c r="BT40" s="52"/>
      <c r="BU40" s="52"/>
      <c r="BV40" s="52"/>
      <c r="BW40" s="52"/>
      <c r="BX40" s="52"/>
      <c r="BY40" s="52"/>
      <c r="BZ40" s="53"/>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1"/>
      <c r="BM41" s="52"/>
      <c r="BN41" s="52"/>
      <c r="BO41" s="52"/>
      <c r="BP41" s="52"/>
      <c r="BQ41" s="52"/>
      <c r="BR41" s="52"/>
      <c r="BS41" s="52"/>
      <c r="BT41" s="52"/>
      <c r="BU41" s="52"/>
      <c r="BV41" s="52"/>
      <c r="BW41" s="52"/>
      <c r="BX41" s="52"/>
      <c r="BY41" s="52"/>
      <c r="BZ41" s="53"/>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1"/>
      <c r="BM42" s="52"/>
      <c r="BN42" s="52"/>
      <c r="BO42" s="52"/>
      <c r="BP42" s="52"/>
      <c r="BQ42" s="52"/>
      <c r="BR42" s="52"/>
      <c r="BS42" s="52"/>
      <c r="BT42" s="52"/>
      <c r="BU42" s="52"/>
      <c r="BV42" s="52"/>
      <c r="BW42" s="52"/>
      <c r="BX42" s="52"/>
      <c r="BY42" s="52"/>
      <c r="BZ42" s="53"/>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1"/>
      <c r="BM43" s="52"/>
      <c r="BN43" s="52"/>
      <c r="BO43" s="52"/>
      <c r="BP43" s="52"/>
      <c r="BQ43" s="52"/>
      <c r="BR43" s="52"/>
      <c r="BS43" s="52"/>
      <c r="BT43" s="52"/>
      <c r="BU43" s="52"/>
      <c r="BV43" s="52"/>
      <c r="BW43" s="52"/>
      <c r="BX43" s="52"/>
      <c r="BY43" s="52"/>
      <c r="BZ43" s="53"/>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1" t="s">
        <v>112</v>
      </c>
      <c r="BM47" s="52"/>
      <c r="BN47" s="52"/>
      <c r="BO47" s="52"/>
      <c r="BP47" s="52"/>
      <c r="BQ47" s="52"/>
      <c r="BR47" s="52"/>
      <c r="BS47" s="52"/>
      <c r="BT47" s="52"/>
      <c r="BU47" s="52"/>
      <c r="BV47" s="52"/>
      <c r="BW47" s="52"/>
      <c r="BX47" s="52"/>
      <c r="BY47" s="52"/>
      <c r="BZ47" s="53"/>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1"/>
      <c r="BM48" s="52"/>
      <c r="BN48" s="52"/>
      <c r="BO48" s="52"/>
      <c r="BP48" s="52"/>
      <c r="BQ48" s="52"/>
      <c r="BR48" s="52"/>
      <c r="BS48" s="52"/>
      <c r="BT48" s="52"/>
      <c r="BU48" s="52"/>
      <c r="BV48" s="52"/>
      <c r="BW48" s="52"/>
      <c r="BX48" s="52"/>
      <c r="BY48" s="52"/>
      <c r="BZ48" s="53"/>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1"/>
      <c r="BM49" s="52"/>
      <c r="BN49" s="52"/>
      <c r="BO49" s="52"/>
      <c r="BP49" s="52"/>
      <c r="BQ49" s="52"/>
      <c r="BR49" s="52"/>
      <c r="BS49" s="52"/>
      <c r="BT49" s="52"/>
      <c r="BU49" s="52"/>
      <c r="BV49" s="52"/>
      <c r="BW49" s="52"/>
      <c r="BX49" s="52"/>
      <c r="BY49" s="52"/>
      <c r="BZ49" s="53"/>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1"/>
      <c r="BM50" s="52"/>
      <c r="BN50" s="52"/>
      <c r="BO50" s="52"/>
      <c r="BP50" s="52"/>
      <c r="BQ50" s="52"/>
      <c r="BR50" s="52"/>
      <c r="BS50" s="52"/>
      <c r="BT50" s="52"/>
      <c r="BU50" s="52"/>
      <c r="BV50" s="52"/>
      <c r="BW50" s="52"/>
      <c r="BX50" s="52"/>
      <c r="BY50" s="52"/>
      <c r="BZ50" s="53"/>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1"/>
      <c r="BM51" s="52"/>
      <c r="BN51" s="52"/>
      <c r="BO51" s="52"/>
      <c r="BP51" s="52"/>
      <c r="BQ51" s="52"/>
      <c r="BR51" s="52"/>
      <c r="BS51" s="52"/>
      <c r="BT51" s="52"/>
      <c r="BU51" s="52"/>
      <c r="BV51" s="52"/>
      <c r="BW51" s="52"/>
      <c r="BX51" s="52"/>
      <c r="BY51" s="52"/>
      <c r="BZ51" s="53"/>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1"/>
      <c r="BM52" s="52"/>
      <c r="BN52" s="52"/>
      <c r="BO52" s="52"/>
      <c r="BP52" s="52"/>
      <c r="BQ52" s="52"/>
      <c r="BR52" s="52"/>
      <c r="BS52" s="52"/>
      <c r="BT52" s="52"/>
      <c r="BU52" s="52"/>
      <c r="BV52" s="52"/>
      <c r="BW52" s="52"/>
      <c r="BX52" s="52"/>
      <c r="BY52" s="52"/>
      <c r="BZ52" s="53"/>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1"/>
      <c r="BM53" s="52"/>
      <c r="BN53" s="52"/>
      <c r="BO53" s="52"/>
      <c r="BP53" s="52"/>
      <c r="BQ53" s="52"/>
      <c r="BR53" s="52"/>
      <c r="BS53" s="52"/>
      <c r="BT53" s="52"/>
      <c r="BU53" s="52"/>
      <c r="BV53" s="52"/>
      <c r="BW53" s="52"/>
      <c r="BX53" s="52"/>
      <c r="BY53" s="52"/>
      <c r="BZ53" s="53"/>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1"/>
      <c r="BM54" s="52"/>
      <c r="BN54" s="52"/>
      <c r="BO54" s="52"/>
      <c r="BP54" s="52"/>
      <c r="BQ54" s="52"/>
      <c r="BR54" s="52"/>
      <c r="BS54" s="52"/>
      <c r="BT54" s="52"/>
      <c r="BU54" s="52"/>
      <c r="BV54" s="52"/>
      <c r="BW54" s="52"/>
      <c r="BX54" s="52"/>
      <c r="BY54" s="52"/>
      <c r="BZ54" s="53"/>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1"/>
      <c r="BM55" s="52"/>
      <c r="BN55" s="52"/>
      <c r="BO55" s="52"/>
      <c r="BP55" s="52"/>
      <c r="BQ55" s="52"/>
      <c r="BR55" s="52"/>
      <c r="BS55" s="52"/>
      <c r="BT55" s="52"/>
      <c r="BU55" s="52"/>
      <c r="BV55" s="52"/>
      <c r="BW55" s="52"/>
      <c r="BX55" s="52"/>
      <c r="BY55" s="52"/>
      <c r="BZ55" s="53"/>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1"/>
      <c r="BM56" s="52"/>
      <c r="BN56" s="52"/>
      <c r="BO56" s="52"/>
      <c r="BP56" s="52"/>
      <c r="BQ56" s="52"/>
      <c r="BR56" s="52"/>
      <c r="BS56" s="52"/>
      <c r="BT56" s="52"/>
      <c r="BU56" s="52"/>
      <c r="BV56" s="52"/>
      <c r="BW56" s="52"/>
      <c r="BX56" s="52"/>
      <c r="BY56" s="52"/>
      <c r="BZ56" s="53"/>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1"/>
      <c r="BM57" s="52"/>
      <c r="BN57" s="52"/>
      <c r="BO57" s="52"/>
      <c r="BP57" s="52"/>
      <c r="BQ57" s="52"/>
      <c r="BR57" s="52"/>
      <c r="BS57" s="52"/>
      <c r="BT57" s="52"/>
      <c r="BU57" s="52"/>
      <c r="BV57" s="52"/>
      <c r="BW57" s="52"/>
      <c r="BX57" s="52"/>
      <c r="BY57" s="52"/>
      <c r="BZ57" s="53"/>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1"/>
      <c r="BM58" s="52"/>
      <c r="BN58" s="52"/>
      <c r="BO58" s="52"/>
      <c r="BP58" s="52"/>
      <c r="BQ58" s="52"/>
      <c r="BR58" s="52"/>
      <c r="BS58" s="52"/>
      <c r="BT58" s="52"/>
      <c r="BU58" s="52"/>
      <c r="BV58" s="52"/>
      <c r="BW58" s="52"/>
      <c r="BX58" s="52"/>
      <c r="BY58" s="52"/>
      <c r="BZ58" s="5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1"/>
      <c r="BM59" s="52"/>
      <c r="BN59" s="52"/>
      <c r="BO59" s="52"/>
      <c r="BP59" s="52"/>
      <c r="BQ59" s="52"/>
      <c r="BR59" s="52"/>
      <c r="BS59" s="52"/>
      <c r="BT59" s="52"/>
      <c r="BU59" s="52"/>
      <c r="BV59" s="52"/>
      <c r="BW59" s="52"/>
      <c r="BX59" s="52"/>
      <c r="BY59" s="52"/>
      <c r="BZ59" s="53"/>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51"/>
      <c r="BM60" s="52"/>
      <c r="BN60" s="52"/>
      <c r="BO60" s="52"/>
      <c r="BP60" s="52"/>
      <c r="BQ60" s="52"/>
      <c r="BR60" s="52"/>
      <c r="BS60" s="52"/>
      <c r="BT60" s="52"/>
      <c r="BU60" s="52"/>
      <c r="BV60" s="52"/>
      <c r="BW60" s="52"/>
      <c r="BX60" s="52"/>
      <c r="BY60" s="52"/>
      <c r="BZ60" s="53"/>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51"/>
      <c r="BM61" s="52"/>
      <c r="BN61" s="52"/>
      <c r="BO61" s="52"/>
      <c r="BP61" s="52"/>
      <c r="BQ61" s="52"/>
      <c r="BR61" s="52"/>
      <c r="BS61" s="52"/>
      <c r="BT61" s="52"/>
      <c r="BU61" s="52"/>
      <c r="BV61" s="52"/>
      <c r="BW61" s="52"/>
      <c r="BX61" s="52"/>
      <c r="BY61" s="52"/>
      <c r="BZ61" s="53"/>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1"/>
      <c r="BM62" s="52"/>
      <c r="BN62" s="52"/>
      <c r="BO62" s="52"/>
      <c r="BP62" s="52"/>
      <c r="BQ62" s="52"/>
      <c r="BR62" s="52"/>
      <c r="BS62" s="52"/>
      <c r="BT62" s="52"/>
      <c r="BU62" s="52"/>
      <c r="BV62" s="52"/>
      <c r="BW62" s="52"/>
      <c r="BX62" s="52"/>
      <c r="BY62" s="52"/>
      <c r="BZ62" s="53"/>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110</v>
      </c>
      <c r="BM66" s="52"/>
      <c r="BN66" s="52"/>
      <c r="BO66" s="52"/>
      <c r="BP66" s="52"/>
      <c r="BQ66" s="52"/>
      <c r="BR66" s="52"/>
      <c r="BS66" s="52"/>
      <c r="BT66" s="52"/>
      <c r="BU66" s="52"/>
      <c r="BV66" s="52"/>
      <c r="BW66" s="52"/>
      <c r="BX66" s="52"/>
      <c r="BY66" s="52"/>
      <c r="BZ66" s="53"/>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【112.01】</v>
      </c>
      <c r="F85" s="27" t="str">
        <f>データ!AS6</f>
        <v>【1.08】</v>
      </c>
      <c r="G85" s="27" t="str">
        <f>データ!BD6</f>
        <v>【264.97】</v>
      </c>
      <c r="H85" s="27" t="str">
        <f>データ!BO6</f>
        <v>【266.61】</v>
      </c>
      <c r="I85" s="27" t="str">
        <f>データ!BZ6</f>
        <v>【103.24】</v>
      </c>
      <c r="J85" s="27" t="str">
        <f>データ!CK6</f>
        <v>【168.38】</v>
      </c>
      <c r="K85" s="27" t="str">
        <f>データ!CV6</f>
        <v>【60.00】</v>
      </c>
      <c r="L85" s="27" t="str">
        <f>データ!DG6</f>
        <v>【89.80】</v>
      </c>
      <c r="M85" s="27" t="str">
        <f>データ!DR6</f>
        <v>【49.59】</v>
      </c>
      <c r="N85" s="27" t="str">
        <f>データ!EC6</f>
        <v>【19.44】</v>
      </c>
      <c r="O85" s="27" t="str">
        <f>データ!EN6</f>
        <v>【0.68】</v>
      </c>
    </row>
  </sheetData>
  <sheetProtection algorithmName="SHA-512" hashValue="0A+aKN+82ZKlOvchNVnyygpDFKUGeGNACoYimZ4oQgmG5K0csY/d6+U24rGDffUt9n+MTlDy0afMKb/QCtIHHg==" saltValue="0mhsoheO0QxUpp7JbaVCQA=="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27</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52</v>
      </c>
      <c r="B4" s="31"/>
      <c r="C4" s="31"/>
      <c r="D4" s="31"/>
      <c r="E4" s="31"/>
      <c r="F4" s="31"/>
      <c r="G4" s="31"/>
      <c r="H4" s="91"/>
      <c r="I4" s="92"/>
      <c r="J4" s="92"/>
      <c r="K4" s="92"/>
      <c r="L4" s="92"/>
      <c r="M4" s="92"/>
      <c r="N4" s="92"/>
      <c r="O4" s="92"/>
      <c r="P4" s="92"/>
      <c r="Q4" s="92"/>
      <c r="R4" s="92"/>
      <c r="S4" s="92"/>
      <c r="T4" s="92"/>
      <c r="U4" s="92"/>
      <c r="V4" s="92"/>
      <c r="W4" s="93"/>
      <c r="X4" s="87" t="s">
        <v>53</v>
      </c>
      <c r="Y4" s="87"/>
      <c r="Z4" s="87"/>
      <c r="AA4" s="87"/>
      <c r="AB4" s="87"/>
      <c r="AC4" s="87"/>
      <c r="AD4" s="87"/>
      <c r="AE4" s="87"/>
      <c r="AF4" s="87"/>
      <c r="AG4" s="87"/>
      <c r="AH4" s="87"/>
      <c r="AI4" s="87" t="s">
        <v>54</v>
      </c>
      <c r="AJ4" s="87"/>
      <c r="AK4" s="87"/>
      <c r="AL4" s="87"/>
      <c r="AM4" s="87"/>
      <c r="AN4" s="87"/>
      <c r="AO4" s="87"/>
      <c r="AP4" s="87"/>
      <c r="AQ4" s="87"/>
      <c r="AR4" s="87"/>
      <c r="AS4" s="87"/>
      <c r="AT4" s="87" t="s">
        <v>55</v>
      </c>
      <c r="AU4" s="87"/>
      <c r="AV4" s="87"/>
      <c r="AW4" s="87"/>
      <c r="AX4" s="87"/>
      <c r="AY4" s="87"/>
      <c r="AZ4" s="87"/>
      <c r="BA4" s="87"/>
      <c r="BB4" s="87"/>
      <c r="BC4" s="87"/>
      <c r="BD4" s="87"/>
      <c r="BE4" s="87" t="s">
        <v>56</v>
      </c>
      <c r="BF4" s="87"/>
      <c r="BG4" s="87"/>
      <c r="BH4" s="87"/>
      <c r="BI4" s="87"/>
      <c r="BJ4" s="87"/>
      <c r="BK4" s="87"/>
      <c r="BL4" s="87"/>
      <c r="BM4" s="87"/>
      <c r="BN4" s="87"/>
      <c r="BO4" s="87"/>
      <c r="BP4" s="87" t="s">
        <v>57</v>
      </c>
      <c r="BQ4" s="87"/>
      <c r="BR4" s="87"/>
      <c r="BS4" s="87"/>
      <c r="BT4" s="87"/>
      <c r="BU4" s="87"/>
      <c r="BV4" s="87"/>
      <c r="BW4" s="87"/>
      <c r="BX4" s="87"/>
      <c r="BY4" s="87"/>
      <c r="BZ4" s="87"/>
      <c r="CA4" s="87" t="s">
        <v>58</v>
      </c>
      <c r="CB4" s="87"/>
      <c r="CC4" s="87"/>
      <c r="CD4" s="87"/>
      <c r="CE4" s="87"/>
      <c r="CF4" s="87"/>
      <c r="CG4" s="87"/>
      <c r="CH4" s="87"/>
      <c r="CI4" s="87"/>
      <c r="CJ4" s="87"/>
      <c r="CK4" s="87"/>
      <c r="CL4" s="87" t="s">
        <v>59</v>
      </c>
      <c r="CM4" s="87"/>
      <c r="CN4" s="87"/>
      <c r="CO4" s="87"/>
      <c r="CP4" s="87"/>
      <c r="CQ4" s="87"/>
      <c r="CR4" s="87"/>
      <c r="CS4" s="87"/>
      <c r="CT4" s="87"/>
      <c r="CU4" s="87"/>
      <c r="CV4" s="87"/>
      <c r="CW4" s="87" t="s">
        <v>60</v>
      </c>
      <c r="CX4" s="87"/>
      <c r="CY4" s="87"/>
      <c r="CZ4" s="87"/>
      <c r="DA4" s="87"/>
      <c r="DB4" s="87"/>
      <c r="DC4" s="87"/>
      <c r="DD4" s="87"/>
      <c r="DE4" s="87"/>
      <c r="DF4" s="87"/>
      <c r="DG4" s="87"/>
      <c r="DH4" s="87" t="s">
        <v>61</v>
      </c>
      <c r="DI4" s="87"/>
      <c r="DJ4" s="87"/>
      <c r="DK4" s="87"/>
      <c r="DL4" s="87"/>
      <c r="DM4" s="87"/>
      <c r="DN4" s="87"/>
      <c r="DO4" s="87"/>
      <c r="DP4" s="87"/>
      <c r="DQ4" s="87"/>
      <c r="DR4" s="87"/>
      <c r="DS4" s="87" t="s">
        <v>62</v>
      </c>
      <c r="DT4" s="87"/>
      <c r="DU4" s="87"/>
      <c r="DV4" s="87"/>
      <c r="DW4" s="87"/>
      <c r="DX4" s="87"/>
      <c r="DY4" s="87"/>
      <c r="DZ4" s="87"/>
      <c r="EA4" s="87"/>
      <c r="EB4" s="87"/>
      <c r="EC4" s="87"/>
      <c r="ED4" s="87" t="s">
        <v>63</v>
      </c>
      <c r="EE4" s="87"/>
      <c r="EF4" s="87"/>
      <c r="EG4" s="87"/>
      <c r="EH4" s="87"/>
      <c r="EI4" s="87"/>
      <c r="EJ4" s="87"/>
      <c r="EK4" s="87"/>
      <c r="EL4" s="87"/>
      <c r="EM4" s="87"/>
      <c r="EN4" s="87"/>
    </row>
    <row r="5" spans="1:144" x14ac:dyDescent="0.15">
      <c r="A5" s="29" t="s">
        <v>64</v>
      </c>
      <c r="B5" s="32"/>
      <c r="C5" s="32"/>
      <c r="D5" s="32"/>
      <c r="E5" s="32"/>
      <c r="F5" s="32"/>
      <c r="G5" s="32"/>
      <c r="H5" s="33" t="s">
        <v>65</v>
      </c>
      <c r="I5" s="33" t="s">
        <v>66</v>
      </c>
      <c r="J5" s="33" t="s">
        <v>67</v>
      </c>
      <c r="K5" s="33" t="s">
        <v>68</v>
      </c>
      <c r="L5" s="33" t="s">
        <v>69</v>
      </c>
      <c r="M5" s="33" t="s">
        <v>5</v>
      </c>
      <c r="N5" s="33" t="s">
        <v>70</v>
      </c>
      <c r="O5" s="33" t="s">
        <v>71</v>
      </c>
      <c r="P5" s="33" t="s">
        <v>72</v>
      </c>
      <c r="Q5" s="33" t="s">
        <v>73</v>
      </c>
      <c r="R5" s="33" t="s">
        <v>74</v>
      </c>
      <c r="S5" s="33" t="s">
        <v>75</v>
      </c>
      <c r="T5" s="33" t="s">
        <v>76</v>
      </c>
      <c r="U5" s="33" t="s">
        <v>77</v>
      </c>
      <c r="V5" s="33" t="s">
        <v>78</v>
      </c>
      <c r="W5" s="33" t="s">
        <v>79</v>
      </c>
      <c r="X5" s="33" t="s">
        <v>80</v>
      </c>
      <c r="Y5" s="33" t="s">
        <v>81</v>
      </c>
      <c r="Z5" s="33" t="s">
        <v>82</v>
      </c>
      <c r="AA5" s="33" t="s">
        <v>83</v>
      </c>
      <c r="AB5" s="33" t="s">
        <v>84</v>
      </c>
      <c r="AC5" s="33" t="s">
        <v>85</v>
      </c>
      <c r="AD5" s="33" t="s">
        <v>86</v>
      </c>
      <c r="AE5" s="33" t="s">
        <v>87</v>
      </c>
      <c r="AF5" s="33" t="s">
        <v>88</v>
      </c>
      <c r="AG5" s="33" t="s">
        <v>89</v>
      </c>
      <c r="AH5" s="33" t="s">
        <v>29</v>
      </c>
      <c r="AI5" s="33" t="s">
        <v>80</v>
      </c>
      <c r="AJ5" s="33" t="s">
        <v>81</v>
      </c>
      <c r="AK5" s="33" t="s">
        <v>82</v>
      </c>
      <c r="AL5" s="33" t="s">
        <v>83</v>
      </c>
      <c r="AM5" s="33" t="s">
        <v>84</v>
      </c>
      <c r="AN5" s="33" t="s">
        <v>85</v>
      </c>
      <c r="AO5" s="33" t="s">
        <v>86</v>
      </c>
      <c r="AP5" s="33" t="s">
        <v>87</v>
      </c>
      <c r="AQ5" s="33" t="s">
        <v>88</v>
      </c>
      <c r="AR5" s="33" t="s">
        <v>89</v>
      </c>
      <c r="AS5" s="33" t="s">
        <v>90</v>
      </c>
      <c r="AT5" s="33" t="s">
        <v>80</v>
      </c>
      <c r="AU5" s="33" t="s">
        <v>81</v>
      </c>
      <c r="AV5" s="33" t="s">
        <v>82</v>
      </c>
      <c r="AW5" s="33" t="s">
        <v>83</v>
      </c>
      <c r="AX5" s="33" t="s">
        <v>84</v>
      </c>
      <c r="AY5" s="33" t="s">
        <v>85</v>
      </c>
      <c r="AZ5" s="33" t="s">
        <v>86</v>
      </c>
      <c r="BA5" s="33" t="s">
        <v>87</v>
      </c>
      <c r="BB5" s="33" t="s">
        <v>88</v>
      </c>
      <c r="BC5" s="33" t="s">
        <v>89</v>
      </c>
      <c r="BD5" s="33" t="s">
        <v>90</v>
      </c>
      <c r="BE5" s="33" t="s">
        <v>80</v>
      </c>
      <c r="BF5" s="33" t="s">
        <v>81</v>
      </c>
      <c r="BG5" s="33" t="s">
        <v>82</v>
      </c>
      <c r="BH5" s="33" t="s">
        <v>83</v>
      </c>
      <c r="BI5" s="33" t="s">
        <v>84</v>
      </c>
      <c r="BJ5" s="33" t="s">
        <v>85</v>
      </c>
      <c r="BK5" s="33" t="s">
        <v>86</v>
      </c>
      <c r="BL5" s="33" t="s">
        <v>87</v>
      </c>
      <c r="BM5" s="33" t="s">
        <v>88</v>
      </c>
      <c r="BN5" s="33" t="s">
        <v>89</v>
      </c>
      <c r="BO5" s="33" t="s">
        <v>90</v>
      </c>
      <c r="BP5" s="33" t="s">
        <v>80</v>
      </c>
      <c r="BQ5" s="33" t="s">
        <v>81</v>
      </c>
      <c r="BR5" s="33" t="s">
        <v>82</v>
      </c>
      <c r="BS5" s="33" t="s">
        <v>83</v>
      </c>
      <c r="BT5" s="33" t="s">
        <v>84</v>
      </c>
      <c r="BU5" s="33" t="s">
        <v>85</v>
      </c>
      <c r="BV5" s="33" t="s">
        <v>86</v>
      </c>
      <c r="BW5" s="33" t="s">
        <v>87</v>
      </c>
      <c r="BX5" s="33" t="s">
        <v>88</v>
      </c>
      <c r="BY5" s="33" t="s">
        <v>89</v>
      </c>
      <c r="BZ5" s="33" t="s">
        <v>90</v>
      </c>
      <c r="CA5" s="33" t="s">
        <v>80</v>
      </c>
      <c r="CB5" s="33" t="s">
        <v>81</v>
      </c>
      <c r="CC5" s="33" t="s">
        <v>82</v>
      </c>
      <c r="CD5" s="33" t="s">
        <v>83</v>
      </c>
      <c r="CE5" s="33" t="s">
        <v>84</v>
      </c>
      <c r="CF5" s="33" t="s">
        <v>85</v>
      </c>
      <c r="CG5" s="33" t="s">
        <v>86</v>
      </c>
      <c r="CH5" s="33" t="s">
        <v>87</v>
      </c>
      <c r="CI5" s="33" t="s">
        <v>88</v>
      </c>
      <c r="CJ5" s="33" t="s">
        <v>89</v>
      </c>
      <c r="CK5" s="33" t="s">
        <v>90</v>
      </c>
      <c r="CL5" s="33" t="s">
        <v>80</v>
      </c>
      <c r="CM5" s="33" t="s">
        <v>81</v>
      </c>
      <c r="CN5" s="33" t="s">
        <v>82</v>
      </c>
      <c r="CO5" s="33" t="s">
        <v>83</v>
      </c>
      <c r="CP5" s="33" t="s">
        <v>84</v>
      </c>
      <c r="CQ5" s="33" t="s">
        <v>85</v>
      </c>
      <c r="CR5" s="33" t="s">
        <v>86</v>
      </c>
      <c r="CS5" s="33" t="s">
        <v>87</v>
      </c>
      <c r="CT5" s="33" t="s">
        <v>88</v>
      </c>
      <c r="CU5" s="33" t="s">
        <v>89</v>
      </c>
      <c r="CV5" s="33" t="s">
        <v>90</v>
      </c>
      <c r="CW5" s="33" t="s">
        <v>80</v>
      </c>
      <c r="CX5" s="33" t="s">
        <v>81</v>
      </c>
      <c r="CY5" s="33" t="s">
        <v>82</v>
      </c>
      <c r="CZ5" s="33" t="s">
        <v>83</v>
      </c>
      <c r="DA5" s="33" t="s">
        <v>84</v>
      </c>
      <c r="DB5" s="33" t="s">
        <v>85</v>
      </c>
      <c r="DC5" s="33" t="s">
        <v>86</v>
      </c>
      <c r="DD5" s="33" t="s">
        <v>87</v>
      </c>
      <c r="DE5" s="33" t="s">
        <v>88</v>
      </c>
      <c r="DF5" s="33" t="s">
        <v>89</v>
      </c>
      <c r="DG5" s="33" t="s">
        <v>90</v>
      </c>
      <c r="DH5" s="33" t="s">
        <v>80</v>
      </c>
      <c r="DI5" s="33" t="s">
        <v>81</v>
      </c>
      <c r="DJ5" s="33" t="s">
        <v>82</v>
      </c>
      <c r="DK5" s="33" t="s">
        <v>83</v>
      </c>
      <c r="DL5" s="33" t="s">
        <v>84</v>
      </c>
      <c r="DM5" s="33" t="s">
        <v>85</v>
      </c>
      <c r="DN5" s="33" t="s">
        <v>86</v>
      </c>
      <c r="DO5" s="33" t="s">
        <v>87</v>
      </c>
      <c r="DP5" s="33" t="s">
        <v>88</v>
      </c>
      <c r="DQ5" s="33" t="s">
        <v>89</v>
      </c>
      <c r="DR5" s="33" t="s">
        <v>90</v>
      </c>
      <c r="DS5" s="33" t="s">
        <v>80</v>
      </c>
      <c r="DT5" s="33" t="s">
        <v>81</v>
      </c>
      <c r="DU5" s="33" t="s">
        <v>82</v>
      </c>
      <c r="DV5" s="33" t="s">
        <v>83</v>
      </c>
      <c r="DW5" s="33" t="s">
        <v>84</v>
      </c>
      <c r="DX5" s="33" t="s">
        <v>85</v>
      </c>
      <c r="DY5" s="33" t="s">
        <v>86</v>
      </c>
      <c r="DZ5" s="33" t="s">
        <v>87</v>
      </c>
      <c r="EA5" s="33" t="s">
        <v>88</v>
      </c>
      <c r="EB5" s="33" t="s">
        <v>89</v>
      </c>
      <c r="EC5" s="33" t="s">
        <v>90</v>
      </c>
      <c r="ED5" s="33" t="s">
        <v>80</v>
      </c>
      <c r="EE5" s="33" t="s">
        <v>81</v>
      </c>
      <c r="EF5" s="33" t="s">
        <v>82</v>
      </c>
      <c r="EG5" s="33" t="s">
        <v>83</v>
      </c>
      <c r="EH5" s="33" t="s">
        <v>84</v>
      </c>
      <c r="EI5" s="33" t="s">
        <v>85</v>
      </c>
      <c r="EJ5" s="33" t="s">
        <v>86</v>
      </c>
      <c r="EK5" s="33" t="s">
        <v>87</v>
      </c>
      <c r="EL5" s="33" t="s">
        <v>88</v>
      </c>
      <c r="EM5" s="33" t="s">
        <v>89</v>
      </c>
      <c r="EN5" s="33" t="s">
        <v>90</v>
      </c>
    </row>
    <row r="6" spans="1:144" s="37" customFormat="1" x14ac:dyDescent="0.15">
      <c r="A6" s="29" t="s">
        <v>91</v>
      </c>
      <c r="B6" s="34">
        <f>B7</f>
        <v>2019</v>
      </c>
      <c r="C6" s="34">
        <f t="shared" ref="C6:W6" si="3">C7</f>
        <v>42161</v>
      </c>
      <c r="D6" s="34">
        <f t="shared" si="3"/>
        <v>46</v>
      </c>
      <c r="E6" s="34">
        <f t="shared" si="3"/>
        <v>1</v>
      </c>
      <c r="F6" s="34">
        <f t="shared" si="3"/>
        <v>0</v>
      </c>
      <c r="G6" s="34">
        <f t="shared" si="3"/>
        <v>1</v>
      </c>
      <c r="H6" s="34" t="str">
        <f t="shared" si="3"/>
        <v>宮城県　富谷市</v>
      </c>
      <c r="I6" s="34" t="str">
        <f t="shared" si="3"/>
        <v>法適用</v>
      </c>
      <c r="J6" s="34" t="str">
        <f t="shared" si="3"/>
        <v>水道事業</v>
      </c>
      <c r="K6" s="34" t="str">
        <f t="shared" si="3"/>
        <v>末端給水事業</v>
      </c>
      <c r="L6" s="34" t="str">
        <f t="shared" si="3"/>
        <v>A5</v>
      </c>
      <c r="M6" s="34" t="str">
        <f t="shared" si="3"/>
        <v>非設置</v>
      </c>
      <c r="N6" s="35" t="str">
        <f t="shared" si="3"/>
        <v>-</v>
      </c>
      <c r="O6" s="35">
        <f t="shared" si="3"/>
        <v>83.53</v>
      </c>
      <c r="P6" s="35">
        <f t="shared" si="3"/>
        <v>99.96</v>
      </c>
      <c r="Q6" s="35">
        <f t="shared" si="3"/>
        <v>3344</v>
      </c>
      <c r="R6" s="35">
        <f t="shared" si="3"/>
        <v>52567</v>
      </c>
      <c r="S6" s="35">
        <f t="shared" si="3"/>
        <v>49.18</v>
      </c>
      <c r="T6" s="35">
        <f t="shared" si="3"/>
        <v>1068.8699999999999</v>
      </c>
      <c r="U6" s="35">
        <f t="shared" si="3"/>
        <v>49176</v>
      </c>
      <c r="V6" s="35">
        <f t="shared" si="3"/>
        <v>48.73</v>
      </c>
      <c r="W6" s="35">
        <f t="shared" si="3"/>
        <v>1009.15</v>
      </c>
      <c r="X6" s="36">
        <f>IF(X7="",NA(),X7)</f>
        <v>110.52</v>
      </c>
      <c r="Y6" s="36">
        <f t="shared" ref="Y6:AG6" si="4">IF(Y7="",NA(),Y7)</f>
        <v>110.41</v>
      </c>
      <c r="Z6" s="36">
        <f t="shared" si="4"/>
        <v>103.68</v>
      </c>
      <c r="AA6" s="36">
        <f t="shared" si="4"/>
        <v>101.34</v>
      </c>
      <c r="AB6" s="36">
        <f t="shared" si="4"/>
        <v>106.38</v>
      </c>
      <c r="AC6" s="36">
        <f t="shared" si="4"/>
        <v>109.64</v>
      </c>
      <c r="AD6" s="36">
        <f t="shared" si="4"/>
        <v>110.95</v>
      </c>
      <c r="AE6" s="36">
        <f t="shared" si="4"/>
        <v>110.68</v>
      </c>
      <c r="AF6" s="36">
        <f t="shared" si="4"/>
        <v>110.66</v>
      </c>
      <c r="AG6" s="36">
        <f t="shared" si="4"/>
        <v>109.01</v>
      </c>
      <c r="AH6" s="35" t="str">
        <f>IF(AH7="","",IF(AH7="-","【-】","【"&amp;SUBSTITUTE(TEXT(AH7,"#,##0.00"),"-","△")&amp;"】"))</f>
        <v>【112.01】</v>
      </c>
      <c r="AI6" s="35">
        <f>IF(AI7="",NA(),AI7)</f>
        <v>0</v>
      </c>
      <c r="AJ6" s="35">
        <f t="shared" ref="AJ6:AR6" si="5">IF(AJ7="",NA(),AJ7)</f>
        <v>0</v>
      </c>
      <c r="AK6" s="35">
        <f t="shared" si="5"/>
        <v>0</v>
      </c>
      <c r="AL6" s="35">
        <f t="shared" si="5"/>
        <v>0</v>
      </c>
      <c r="AM6" s="35">
        <f t="shared" si="5"/>
        <v>0</v>
      </c>
      <c r="AN6" s="36">
        <f t="shared" si="5"/>
        <v>3.62</v>
      </c>
      <c r="AO6" s="36">
        <f t="shared" si="5"/>
        <v>3.91</v>
      </c>
      <c r="AP6" s="36">
        <f t="shared" si="5"/>
        <v>3.56</v>
      </c>
      <c r="AQ6" s="36">
        <f t="shared" si="5"/>
        <v>2.74</v>
      </c>
      <c r="AR6" s="36">
        <f t="shared" si="5"/>
        <v>3.7</v>
      </c>
      <c r="AS6" s="35" t="str">
        <f>IF(AS7="","",IF(AS7="-","【-】","【"&amp;SUBSTITUTE(TEXT(AS7,"#,##0.00"),"-","△")&amp;"】"))</f>
        <v>【1.08】</v>
      </c>
      <c r="AT6" s="36">
        <f>IF(AT7="",NA(),AT7)</f>
        <v>891.53</v>
      </c>
      <c r="AU6" s="36">
        <f t="shared" ref="AU6:BC6" si="6">IF(AU7="",NA(),AU7)</f>
        <v>945.23</v>
      </c>
      <c r="AV6" s="36">
        <f t="shared" si="6"/>
        <v>995.25</v>
      </c>
      <c r="AW6" s="36">
        <f t="shared" si="6"/>
        <v>791.33</v>
      </c>
      <c r="AX6" s="36">
        <f t="shared" si="6"/>
        <v>1084.18</v>
      </c>
      <c r="AY6" s="36">
        <f t="shared" si="6"/>
        <v>371.31</v>
      </c>
      <c r="AZ6" s="36">
        <f t="shared" si="6"/>
        <v>377.63</v>
      </c>
      <c r="BA6" s="36">
        <f t="shared" si="6"/>
        <v>357.34</v>
      </c>
      <c r="BB6" s="36">
        <f t="shared" si="6"/>
        <v>366.03</v>
      </c>
      <c r="BC6" s="36">
        <f t="shared" si="6"/>
        <v>365.18</v>
      </c>
      <c r="BD6" s="35" t="str">
        <f>IF(BD7="","",IF(BD7="-","【-】","【"&amp;SUBSTITUTE(TEXT(BD7,"#,##0.00"),"-","△")&amp;"】"))</f>
        <v>【264.97】</v>
      </c>
      <c r="BE6" s="36">
        <f>IF(BE7="",NA(),BE7)</f>
        <v>146.72999999999999</v>
      </c>
      <c r="BF6" s="36">
        <f t="shared" ref="BF6:BN6" si="7">IF(BF7="",NA(),BF7)</f>
        <v>132.85</v>
      </c>
      <c r="BG6" s="36">
        <f t="shared" si="7"/>
        <v>122.67</v>
      </c>
      <c r="BH6" s="36">
        <f t="shared" si="7"/>
        <v>113.13</v>
      </c>
      <c r="BI6" s="36">
        <f t="shared" si="7"/>
        <v>105.92</v>
      </c>
      <c r="BJ6" s="36">
        <f t="shared" si="7"/>
        <v>373.09</v>
      </c>
      <c r="BK6" s="36">
        <f t="shared" si="7"/>
        <v>364.71</v>
      </c>
      <c r="BL6" s="36">
        <f t="shared" si="7"/>
        <v>373.69</v>
      </c>
      <c r="BM6" s="36">
        <f t="shared" si="7"/>
        <v>370.12</v>
      </c>
      <c r="BN6" s="36">
        <f t="shared" si="7"/>
        <v>371.65</v>
      </c>
      <c r="BO6" s="35" t="str">
        <f>IF(BO7="","",IF(BO7="-","【-】","【"&amp;SUBSTITUTE(TEXT(BO7,"#,##0.00"),"-","△")&amp;"】"))</f>
        <v>【266.61】</v>
      </c>
      <c r="BP6" s="36">
        <f>IF(BP7="",NA(),BP7)</f>
        <v>102.01</v>
      </c>
      <c r="BQ6" s="36">
        <f t="shared" ref="BQ6:BY6" si="8">IF(BQ7="",NA(),BQ7)</f>
        <v>102.42</v>
      </c>
      <c r="BR6" s="36">
        <f t="shared" si="8"/>
        <v>97.28</v>
      </c>
      <c r="BS6" s="36">
        <f t="shared" si="8"/>
        <v>93.25</v>
      </c>
      <c r="BT6" s="36">
        <f t="shared" si="8"/>
        <v>98.3</v>
      </c>
      <c r="BU6" s="36">
        <f t="shared" si="8"/>
        <v>99.99</v>
      </c>
      <c r="BV6" s="36">
        <f t="shared" si="8"/>
        <v>100.65</v>
      </c>
      <c r="BW6" s="36">
        <f t="shared" si="8"/>
        <v>99.87</v>
      </c>
      <c r="BX6" s="36">
        <f t="shared" si="8"/>
        <v>100.42</v>
      </c>
      <c r="BY6" s="36">
        <f t="shared" si="8"/>
        <v>98.77</v>
      </c>
      <c r="BZ6" s="35" t="str">
        <f>IF(BZ7="","",IF(BZ7="-","【-】","【"&amp;SUBSTITUTE(TEXT(BZ7,"#,##0.00"),"-","△")&amp;"】"))</f>
        <v>【103.24】</v>
      </c>
      <c r="CA6" s="36">
        <f>IF(CA7="",NA(),CA7)</f>
        <v>193.39</v>
      </c>
      <c r="CB6" s="36">
        <f t="shared" ref="CB6:CJ6" si="9">IF(CB7="",NA(),CB7)</f>
        <v>193.43</v>
      </c>
      <c r="CC6" s="36">
        <f t="shared" si="9"/>
        <v>202.92</v>
      </c>
      <c r="CD6" s="36">
        <f t="shared" si="9"/>
        <v>211.94</v>
      </c>
      <c r="CE6" s="36">
        <f t="shared" si="9"/>
        <v>200.14</v>
      </c>
      <c r="CF6" s="36">
        <f t="shared" si="9"/>
        <v>171.15</v>
      </c>
      <c r="CG6" s="36">
        <f t="shared" si="9"/>
        <v>170.19</v>
      </c>
      <c r="CH6" s="36">
        <f t="shared" si="9"/>
        <v>171.81</v>
      </c>
      <c r="CI6" s="36">
        <f t="shared" si="9"/>
        <v>171.67</v>
      </c>
      <c r="CJ6" s="36">
        <f t="shared" si="9"/>
        <v>173.67</v>
      </c>
      <c r="CK6" s="35" t="str">
        <f>IF(CK7="","",IF(CK7="-","【-】","【"&amp;SUBSTITUTE(TEXT(CK7,"#,##0.00"),"-","△")&amp;"】"))</f>
        <v>【168.38】</v>
      </c>
      <c r="CL6" s="36">
        <f>IF(CL7="",NA(),CL7)</f>
        <v>61.18</v>
      </c>
      <c r="CM6" s="36">
        <f t="shared" ref="CM6:CU6" si="10">IF(CM7="",NA(),CM7)</f>
        <v>63.35</v>
      </c>
      <c r="CN6" s="36">
        <f t="shared" si="10"/>
        <v>63.75</v>
      </c>
      <c r="CO6" s="36">
        <f t="shared" si="10"/>
        <v>64.599999999999994</v>
      </c>
      <c r="CP6" s="36">
        <f t="shared" si="10"/>
        <v>61.32</v>
      </c>
      <c r="CQ6" s="36">
        <f t="shared" si="10"/>
        <v>58.53</v>
      </c>
      <c r="CR6" s="36">
        <f t="shared" si="10"/>
        <v>59.01</v>
      </c>
      <c r="CS6" s="36">
        <f t="shared" si="10"/>
        <v>60.03</v>
      </c>
      <c r="CT6" s="36">
        <f t="shared" si="10"/>
        <v>59.74</v>
      </c>
      <c r="CU6" s="36">
        <f t="shared" si="10"/>
        <v>59.67</v>
      </c>
      <c r="CV6" s="35" t="str">
        <f>IF(CV7="","",IF(CV7="-","【-】","【"&amp;SUBSTITUTE(TEXT(CV7,"#,##0.00"),"-","△")&amp;"】"))</f>
        <v>【60.00】</v>
      </c>
      <c r="CW6" s="36">
        <f>IF(CW7="",NA(),CW7)</f>
        <v>86.91</v>
      </c>
      <c r="CX6" s="36">
        <f t="shared" ref="CX6:DF6" si="11">IF(CX7="",NA(),CX7)</f>
        <v>86.24</v>
      </c>
      <c r="CY6" s="36">
        <f t="shared" si="11"/>
        <v>86.15</v>
      </c>
      <c r="CZ6" s="36">
        <f t="shared" si="11"/>
        <v>84.41</v>
      </c>
      <c r="DA6" s="36">
        <f t="shared" si="11"/>
        <v>87.94</v>
      </c>
      <c r="DB6" s="36">
        <f t="shared" si="11"/>
        <v>85.26</v>
      </c>
      <c r="DC6" s="36">
        <f t="shared" si="11"/>
        <v>85.37</v>
      </c>
      <c r="DD6" s="36">
        <f t="shared" si="11"/>
        <v>84.81</v>
      </c>
      <c r="DE6" s="36">
        <f t="shared" si="11"/>
        <v>84.8</v>
      </c>
      <c r="DF6" s="36">
        <f t="shared" si="11"/>
        <v>84.6</v>
      </c>
      <c r="DG6" s="35" t="str">
        <f>IF(DG7="","",IF(DG7="-","【-】","【"&amp;SUBSTITUTE(TEXT(DG7,"#,##0.00"),"-","△")&amp;"】"))</f>
        <v>【89.80】</v>
      </c>
      <c r="DH6" s="36">
        <f>IF(DH7="",NA(),DH7)</f>
        <v>48.76</v>
      </c>
      <c r="DI6" s="36">
        <f t="shared" ref="DI6:DQ6" si="12">IF(DI7="",NA(),DI7)</f>
        <v>50.49</v>
      </c>
      <c r="DJ6" s="36">
        <f t="shared" si="12"/>
        <v>52.21</v>
      </c>
      <c r="DK6" s="36">
        <f t="shared" si="12"/>
        <v>53.93</v>
      </c>
      <c r="DL6" s="36">
        <f t="shared" si="12"/>
        <v>54.57</v>
      </c>
      <c r="DM6" s="36">
        <f t="shared" si="12"/>
        <v>45.75</v>
      </c>
      <c r="DN6" s="36">
        <f t="shared" si="12"/>
        <v>46.9</v>
      </c>
      <c r="DO6" s="36">
        <f t="shared" si="12"/>
        <v>47.28</v>
      </c>
      <c r="DP6" s="36">
        <f t="shared" si="12"/>
        <v>47.66</v>
      </c>
      <c r="DQ6" s="36">
        <f t="shared" si="12"/>
        <v>48.17</v>
      </c>
      <c r="DR6" s="35" t="str">
        <f>IF(DR7="","",IF(DR7="-","【-】","【"&amp;SUBSTITUTE(TEXT(DR7,"#,##0.00"),"-","△")&amp;"】"))</f>
        <v>【49.59】</v>
      </c>
      <c r="DS6" s="35">
        <f>IF(DS7="",NA(),DS7)</f>
        <v>0</v>
      </c>
      <c r="DT6" s="36">
        <f t="shared" ref="DT6:EB6" si="13">IF(DT7="",NA(),DT7)</f>
        <v>1.58</v>
      </c>
      <c r="DU6" s="36">
        <f t="shared" si="13"/>
        <v>2.12</v>
      </c>
      <c r="DV6" s="36">
        <f t="shared" si="13"/>
        <v>6.79</v>
      </c>
      <c r="DW6" s="36">
        <f t="shared" si="13"/>
        <v>23.18</v>
      </c>
      <c r="DX6" s="36">
        <f t="shared" si="13"/>
        <v>10.54</v>
      </c>
      <c r="DY6" s="36">
        <f t="shared" si="13"/>
        <v>12.03</v>
      </c>
      <c r="DZ6" s="36">
        <f t="shared" si="13"/>
        <v>12.19</v>
      </c>
      <c r="EA6" s="36">
        <f t="shared" si="13"/>
        <v>15.1</v>
      </c>
      <c r="EB6" s="36">
        <f t="shared" si="13"/>
        <v>17.12</v>
      </c>
      <c r="EC6" s="35" t="str">
        <f>IF(EC7="","",IF(EC7="-","【-】","【"&amp;SUBSTITUTE(TEXT(EC7,"#,##0.00"),"-","△")&amp;"】"))</f>
        <v>【19.44】</v>
      </c>
      <c r="ED6" s="36">
        <f>IF(ED7="",NA(),ED7)</f>
        <v>0.12</v>
      </c>
      <c r="EE6" s="36">
        <f t="shared" ref="EE6:EM6" si="14">IF(EE7="",NA(),EE7)</f>
        <v>0.62</v>
      </c>
      <c r="EF6" s="36">
        <f t="shared" si="14"/>
        <v>0.22</v>
      </c>
      <c r="EG6" s="36">
        <f t="shared" si="14"/>
        <v>0.31</v>
      </c>
      <c r="EH6" s="36">
        <f t="shared" si="14"/>
        <v>0.28999999999999998</v>
      </c>
      <c r="EI6" s="36">
        <f t="shared" si="14"/>
        <v>0.56000000000000005</v>
      </c>
      <c r="EJ6" s="36">
        <f t="shared" si="14"/>
        <v>0.61</v>
      </c>
      <c r="EK6" s="36">
        <f t="shared" si="14"/>
        <v>0.51</v>
      </c>
      <c r="EL6" s="36">
        <f t="shared" si="14"/>
        <v>0.57999999999999996</v>
      </c>
      <c r="EM6" s="36">
        <f t="shared" si="14"/>
        <v>0.54</v>
      </c>
      <c r="EN6" s="35" t="str">
        <f>IF(EN7="","",IF(EN7="-","【-】","【"&amp;SUBSTITUTE(TEXT(EN7,"#,##0.00"),"-","△")&amp;"】"))</f>
        <v>【0.68】</v>
      </c>
    </row>
    <row r="7" spans="1:144" s="37" customFormat="1" x14ac:dyDescent="0.15">
      <c r="A7" s="29"/>
      <c r="B7" s="38">
        <v>2019</v>
      </c>
      <c r="C7" s="38">
        <v>42161</v>
      </c>
      <c r="D7" s="38">
        <v>46</v>
      </c>
      <c r="E7" s="38">
        <v>1</v>
      </c>
      <c r="F7" s="38">
        <v>0</v>
      </c>
      <c r="G7" s="38">
        <v>1</v>
      </c>
      <c r="H7" s="38" t="s">
        <v>92</v>
      </c>
      <c r="I7" s="38" t="s">
        <v>93</v>
      </c>
      <c r="J7" s="38" t="s">
        <v>94</v>
      </c>
      <c r="K7" s="38" t="s">
        <v>95</v>
      </c>
      <c r="L7" s="38" t="s">
        <v>96</v>
      </c>
      <c r="M7" s="38" t="s">
        <v>97</v>
      </c>
      <c r="N7" s="39" t="s">
        <v>98</v>
      </c>
      <c r="O7" s="39">
        <v>83.53</v>
      </c>
      <c r="P7" s="39">
        <v>99.96</v>
      </c>
      <c r="Q7" s="39">
        <v>3344</v>
      </c>
      <c r="R7" s="39">
        <v>52567</v>
      </c>
      <c r="S7" s="39">
        <v>49.18</v>
      </c>
      <c r="T7" s="39">
        <v>1068.8699999999999</v>
      </c>
      <c r="U7" s="39">
        <v>49176</v>
      </c>
      <c r="V7" s="39">
        <v>48.73</v>
      </c>
      <c r="W7" s="39">
        <v>1009.15</v>
      </c>
      <c r="X7" s="39">
        <v>110.52</v>
      </c>
      <c r="Y7" s="39">
        <v>110.41</v>
      </c>
      <c r="Z7" s="39">
        <v>103.68</v>
      </c>
      <c r="AA7" s="39">
        <v>101.34</v>
      </c>
      <c r="AB7" s="39">
        <v>106.38</v>
      </c>
      <c r="AC7" s="39">
        <v>109.64</v>
      </c>
      <c r="AD7" s="39">
        <v>110.95</v>
      </c>
      <c r="AE7" s="39">
        <v>110.68</v>
      </c>
      <c r="AF7" s="39">
        <v>110.66</v>
      </c>
      <c r="AG7" s="39">
        <v>109.01</v>
      </c>
      <c r="AH7" s="39">
        <v>112.01</v>
      </c>
      <c r="AI7" s="39">
        <v>0</v>
      </c>
      <c r="AJ7" s="39">
        <v>0</v>
      </c>
      <c r="AK7" s="39">
        <v>0</v>
      </c>
      <c r="AL7" s="39">
        <v>0</v>
      </c>
      <c r="AM7" s="39">
        <v>0</v>
      </c>
      <c r="AN7" s="39">
        <v>3.62</v>
      </c>
      <c r="AO7" s="39">
        <v>3.91</v>
      </c>
      <c r="AP7" s="39">
        <v>3.56</v>
      </c>
      <c r="AQ7" s="39">
        <v>2.74</v>
      </c>
      <c r="AR7" s="39">
        <v>3.7</v>
      </c>
      <c r="AS7" s="39">
        <v>1.08</v>
      </c>
      <c r="AT7" s="39">
        <v>891.53</v>
      </c>
      <c r="AU7" s="39">
        <v>945.23</v>
      </c>
      <c r="AV7" s="39">
        <v>995.25</v>
      </c>
      <c r="AW7" s="39">
        <v>791.33</v>
      </c>
      <c r="AX7" s="39">
        <v>1084.18</v>
      </c>
      <c r="AY7" s="39">
        <v>371.31</v>
      </c>
      <c r="AZ7" s="39">
        <v>377.63</v>
      </c>
      <c r="BA7" s="39">
        <v>357.34</v>
      </c>
      <c r="BB7" s="39">
        <v>366.03</v>
      </c>
      <c r="BC7" s="39">
        <v>365.18</v>
      </c>
      <c r="BD7" s="39">
        <v>264.97000000000003</v>
      </c>
      <c r="BE7" s="39">
        <v>146.72999999999999</v>
      </c>
      <c r="BF7" s="39">
        <v>132.85</v>
      </c>
      <c r="BG7" s="39">
        <v>122.67</v>
      </c>
      <c r="BH7" s="39">
        <v>113.13</v>
      </c>
      <c r="BI7" s="39">
        <v>105.92</v>
      </c>
      <c r="BJ7" s="39">
        <v>373.09</v>
      </c>
      <c r="BK7" s="39">
        <v>364.71</v>
      </c>
      <c r="BL7" s="39">
        <v>373.69</v>
      </c>
      <c r="BM7" s="39">
        <v>370.12</v>
      </c>
      <c r="BN7" s="39">
        <v>371.65</v>
      </c>
      <c r="BO7" s="39">
        <v>266.61</v>
      </c>
      <c r="BP7" s="39">
        <v>102.01</v>
      </c>
      <c r="BQ7" s="39">
        <v>102.42</v>
      </c>
      <c r="BR7" s="39">
        <v>97.28</v>
      </c>
      <c r="BS7" s="39">
        <v>93.25</v>
      </c>
      <c r="BT7" s="39">
        <v>98.3</v>
      </c>
      <c r="BU7" s="39">
        <v>99.99</v>
      </c>
      <c r="BV7" s="39">
        <v>100.65</v>
      </c>
      <c r="BW7" s="39">
        <v>99.87</v>
      </c>
      <c r="BX7" s="39">
        <v>100.42</v>
      </c>
      <c r="BY7" s="39">
        <v>98.77</v>
      </c>
      <c r="BZ7" s="39">
        <v>103.24</v>
      </c>
      <c r="CA7" s="39">
        <v>193.39</v>
      </c>
      <c r="CB7" s="39">
        <v>193.43</v>
      </c>
      <c r="CC7" s="39">
        <v>202.92</v>
      </c>
      <c r="CD7" s="39">
        <v>211.94</v>
      </c>
      <c r="CE7" s="39">
        <v>200.14</v>
      </c>
      <c r="CF7" s="39">
        <v>171.15</v>
      </c>
      <c r="CG7" s="39">
        <v>170.19</v>
      </c>
      <c r="CH7" s="39">
        <v>171.81</v>
      </c>
      <c r="CI7" s="39">
        <v>171.67</v>
      </c>
      <c r="CJ7" s="39">
        <v>173.67</v>
      </c>
      <c r="CK7" s="39">
        <v>168.38</v>
      </c>
      <c r="CL7" s="39">
        <v>61.18</v>
      </c>
      <c r="CM7" s="39">
        <v>63.35</v>
      </c>
      <c r="CN7" s="39">
        <v>63.75</v>
      </c>
      <c r="CO7" s="39">
        <v>64.599999999999994</v>
      </c>
      <c r="CP7" s="39">
        <v>61.32</v>
      </c>
      <c r="CQ7" s="39">
        <v>58.53</v>
      </c>
      <c r="CR7" s="39">
        <v>59.01</v>
      </c>
      <c r="CS7" s="39">
        <v>60.03</v>
      </c>
      <c r="CT7" s="39">
        <v>59.74</v>
      </c>
      <c r="CU7" s="39">
        <v>59.67</v>
      </c>
      <c r="CV7" s="39">
        <v>60</v>
      </c>
      <c r="CW7" s="39">
        <v>86.91</v>
      </c>
      <c r="CX7" s="39">
        <v>86.24</v>
      </c>
      <c r="CY7" s="39">
        <v>86.15</v>
      </c>
      <c r="CZ7" s="39">
        <v>84.41</v>
      </c>
      <c r="DA7" s="39">
        <v>87.94</v>
      </c>
      <c r="DB7" s="39">
        <v>85.26</v>
      </c>
      <c r="DC7" s="39">
        <v>85.37</v>
      </c>
      <c r="DD7" s="39">
        <v>84.81</v>
      </c>
      <c r="DE7" s="39">
        <v>84.8</v>
      </c>
      <c r="DF7" s="39">
        <v>84.6</v>
      </c>
      <c r="DG7" s="39">
        <v>89.8</v>
      </c>
      <c r="DH7" s="39">
        <v>48.76</v>
      </c>
      <c r="DI7" s="39">
        <v>50.49</v>
      </c>
      <c r="DJ7" s="39">
        <v>52.21</v>
      </c>
      <c r="DK7" s="39">
        <v>53.93</v>
      </c>
      <c r="DL7" s="39">
        <v>54.57</v>
      </c>
      <c r="DM7" s="39">
        <v>45.75</v>
      </c>
      <c r="DN7" s="39">
        <v>46.9</v>
      </c>
      <c r="DO7" s="39">
        <v>47.28</v>
      </c>
      <c r="DP7" s="39">
        <v>47.66</v>
      </c>
      <c r="DQ7" s="39">
        <v>48.17</v>
      </c>
      <c r="DR7" s="39">
        <v>49.59</v>
      </c>
      <c r="DS7" s="39">
        <v>0</v>
      </c>
      <c r="DT7" s="39">
        <v>1.58</v>
      </c>
      <c r="DU7" s="39">
        <v>2.12</v>
      </c>
      <c r="DV7" s="39">
        <v>6.79</v>
      </c>
      <c r="DW7" s="39">
        <v>23.18</v>
      </c>
      <c r="DX7" s="39">
        <v>10.54</v>
      </c>
      <c r="DY7" s="39">
        <v>12.03</v>
      </c>
      <c r="DZ7" s="39">
        <v>12.19</v>
      </c>
      <c r="EA7" s="39">
        <v>15.1</v>
      </c>
      <c r="EB7" s="39">
        <v>17.12</v>
      </c>
      <c r="EC7" s="39">
        <v>19.440000000000001</v>
      </c>
      <c r="ED7" s="39">
        <v>0.12</v>
      </c>
      <c r="EE7" s="39">
        <v>0.62</v>
      </c>
      <c r="EF7" s="39">
        <v>0.22</v>
      </c>
      <c r="EG7" s="39">
        <v>0.31</v>
      </c>
      <c r="EH7" s="39">
        <v>0.28999999999999998</v>
      </c>
      <c r="EI7" s="39">
        <v>0.56000000000000005</v>
      </c>
      <c r="EJ7" s="39">
        <v>0.61</v>
      </c>
      <c r="EK7" s="39">
        <v>0.51</v>
      </c>
      <c r="EL7" s="39">
        <v>0.57999999999999996</v>
      </c>
      <c r="EM7" s="39">
        <v>0.54</v>
      </c>
      <c r="EN7" s="39">
        <v>0.68</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99</v>
      </c>
      <c r="C9" s="42" t="s">
        <v>100</v>
      </c>
      <c r="D9" s="42" t="s">
        <v>101</v>
      </c>
      <c r="E9" s="42" t="s">
        <v>102</v>
      </c>
      <c r="F9" s="42" t="s">
        <v>103</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15">
      <c r="B11">
        <v>4</v>
      </c>
      <c r="C11">
        <v>3</v>
      </c>
      <c r="D11">
        <v>2</v>
      </c>
      <c r="E11">
        <v>1</v>
      </c>
      <c r="F11">
        <v>0</v>
      </c>
      <c r="G11" t="s">
        <v>104</v>
      </c>
    </row>
    <row r="12" spans="1:144" x14ac:dyDescent="0.15">
      <c r="B12">
        <v>1</v>
      </c>
      <c r="C12">
        <v>1</v>
      </c>
      <c r="D12">
        <v>1</v>
      </c>
      <c r="E12">
        <v>1</v>
      </c>
      <c r="F12">
        <v>1</v>
      </c>
      <c r="G12" t="s">
        <v>105</v>
      </c>
    </row>
    <row r="13" spans="1:144" x14ac:dyDescent="0.15">
      <c r="B13" t="s">
        <v>106</v>
      </c>
      <c r="C13" t="s">
        <v>107</v>
      </c>
      <c r="D13" t="s">
        <v>107</v>
      </c>
      <c r="E13" t="s">
        <v>107</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須藤　敬</cp:lastModifiedBy>
  <cp:lastPrinted>2021-01-15T02:27:44Z</cp:lastPrinted>
  <dcterms:created xsi:type="dcterms:W3CDTF">2020-12-04T02:03:15Z</dcterms:created>
  <dcterms:modified xsi:type="dcterms:W3CDTF">2021-01-22T00:59:04Z</dcterms:modified>
  <cp:category/>
</cp:coreProperties>
</file>