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8cviSYCGV6f2eoN0QRKvW/BCcskO59Ms10OPwhDLtXWqEPTtdcA9EcXIVkHV6OzqZl+TKgtRspPic/Uj6p8EQ==" workbookSaltValue="YHhZMlq9z86cjQZjb94Ygw==" workbookSpinCount="100000" lockStructure="1"/>
  <bookViews>
    <workbookView xWindow="-15" yWindow="-15" windowWidth="12120" windowHeight="489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<sst xmlns="http://schemas.openxmlformats.org/spreadsheetml/2006/main" count="247" uniqueCount="122">
  <si>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</si>
  <si>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</si>
  <si>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</si>
  <si>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</si>
  <si>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</si>
  <si>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</si>
  <si>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</si>
  <si>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</si>
  <si>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</si>
  <si>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</si>
  <si>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</si>
  <si>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</si>
  <si>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</si>
  <si>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</si>
  <si>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</si>
  <si>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</si>
  <si>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</si>
  <si>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</si>
  <si>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</si>
  <si>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</si>
  <si>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</si>
  <si>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</si>
  <si>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</si>
  <si>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</si>
  <si>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</si>
  <si>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</si>
  <si>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</si>
  <si>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</si>
  <si>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</si>
  <si>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</si>
  <si>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</si>
  <si>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</si>
  <si>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</si>
  <si>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</si>
  <si>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</si>
  <si>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</si>
  <si>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</si>
  <si>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</si>
  <si>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</si>
  <si>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</si>
  <si>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</si>
  <si>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</si>
  <si>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</si>
  <si>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</si>
  <si>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</si>
  <si>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</si>
  <si>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</si>
  <si>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</si>
  <si>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</si>
  <si>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</si>
  <si>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</si>
  <si>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</si>
  <si>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</si>
  <si>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</si>
  <si>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</si>
  <si>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</si>
  <si>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</si>
  <si>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</si>
  <si>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</si>
  <si>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</si>
  <si>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</si>
  <si>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</si>
  <si>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</si>
  <si>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</si>
  <si>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</si>
  <si>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</si>
  <si>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</si>
  <si>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</si>
  <si>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</si>
  <si>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</si>
  <si>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</si>
  <si>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</si>
  <si>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</si>
  <si>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</si>
  <si>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</si>
  <si>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</si>
  <si>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</si>
  <si>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</si>
  <si>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</si>
  <si>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</si>
  <si>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</si>
  <si>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</si>
  <si>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</si>
  <si>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</si>
  <si>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</si>
  <si>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</si>
  <si>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</si>
  <si>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</si>
  <si>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</si>
  <si>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</si>
  <si>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</si>
  <si>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</si>
  <si>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</si>
  <si>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</si>
  <si>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</si>
  <si>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</si>
  <si>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</si>
  <si>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</si>
  <si>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</si>
  <si>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</si>
  <si>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</si>
  <si>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</si>
  <si>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</si>
  <si>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</si>
  <si>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</si>
  <si>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</si>
  <si>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</si>
  <si>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</si>
  <si>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</si>
  <si>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</si>
  <si>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</si>
  <si>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</si>
  <si>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</si>
  <si>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</si>
  <si>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</si>
  <si>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</si>
  <si>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</si>
  <si>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</si>
  <si>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</si>
  <si>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事業開始から10年程度であり，今すぐに更新が必要な状況ではない。しかし，短期間で一気に整備を進めているため，更新の時期も集中することが予想される。</t>
    <phoneticPr fontId="4"/>
  </si>
  <si>
    <t xml:space="preserve"> ①収益的収支比率は，平成30年度に比べ12.63ポイント低下した。主な要因は，総収益の大部分を占める下水道使用料と繰入金の収入が減少し，総費用と元利償還金の計は前年度並みだったためである。
　④企業債残高対事業規模比率は，平成28年度から0ポイントであるが，企業債償還に全額一般会計の負担を見込んでいるためである。
　⑤経費回収率は近年60％台となっており，類似団体平均よりも高いが，十分とは言えない。
　⑥汚水処理原価は平成30年度よりも36.36円減少し，類似団体の平均値に近づいた。要因の一つに，有収水量が伸びていることがあげられる。
　⑦施設利用率は例年50％強となっている。家庭用の浄化槽であり，設置数がふえても，一基あたりの処理能力，処理数量に大きな変動が見られないため，比率も毎年度同程度で推移している。
　⑧水洗化率は市設置型浄化槽事業のため100％である。</t>
    <rPh sb="29" eb="31">
      <t>テイカ</t>
    </rPh>
    <rPh sb="40" eb="43">
      <t>ソウシュウエキ</t>
    </rPh>
    <rPh sb="44" eb="47">
      <t>ダイブブン</t>
    </rPh>
    <rPh sb="48" eb="49">
      <t>シ</t>
    </rPh>
    <rPh sb="51" eb="54">
      <t>ゲスイドウ</t>
    </rPh>
    <rPh sb="54" eb="57">
      <t>シヨウリョウ</t>
    </rPh>
    <rPh sb="62" eb="64">
      <t>シュウニュウ</t>
    </rPh>
    <rPh sb="65" eb="67">
      <t>ゲンショウ</t>
    </rPh>
    <rPh sb="69" eb="72">
      <t>ソウヒヨウ</t>
    </rPh>
    <rPh sb="73" eb="75">
      <t>ガンリ</t>
    </rPh>
    <rPh sb="75" eb="78">
      <t>ショウカンキン</t>
    </rPh>
    <rPh sb="79" eb="80">
      <t>ケイ</t>
    </rPh>
    <rPh sb="81" eb="84">
      <t>ゼンネンド</t>
    </rPh>
    <rPh sb="84" eb="85">
      <t>ナ</t>
    </rPh>
    <rPh sb="172" eb="173">
      <t>ダイ</t>
    </rPh>
    <rPh sb="227" eb="229">
      <t>ゲンショウ</t>
    </rPh>
    <rPh sb="240" eb="241">
      <t>チカ</t>
    </rPh>
    <rPh sb="245" eb="247">
      <t>ヨウイン</t>
    </rPh>
    <rPh sb="248" eb="249">
      <t>ヒト</t>
    </rPh>
    <rPh sb="285" eb="286">
      <t>キョウ</t>
    </rPh>
    <rPh sb="293" eb="296">
      <t>カテイヨウ</t>
    </rPh>
    <rPh sb="297" eb="300">
      <t>ジョウカソウ</t>
    </rPh>
    <rPh sb="304" eb="306">
      <t>セッチ</t>
    </rPh>
    <rPh sb="306" eb="307">
      <t>スウ</t>
    </rPh>
    <rPh sb="313" eb="315">
      <t>イッキ</t>
    </rPh>
    <rPh sb="319" eb="321">
      <t>ショリ</t>
    </rPh>
    <rPh sb="321" eb="323">
      <t>ノウリョク</t>
    </rPh>
    <rPh sb="324" eb="326">
      <t>ショリ</t>
    </rPh>
    <rPh sb="326" eb="328">
      <t>スウリョウ</t>
    </rPh>
    <rPh sb="329" eb="330">
      <t>オオ</t>
    </rPh>
    <rPh sb="332" eb="334">
      <t>ヘンドウ</t>
    </rPh>
    <rPh sb="335" eb="336">
      <t>ミ</t>
    </rPh>
    <rPh sb="343" eb="345">
      <t>ヒリツ</t>
    </rPh>
    <rPh sb="346" eb="349">
      <t>マイネンド</t>
    </rPh>
    <rPh sb="349" eb="352">
      <t>ドウテイド</t>
    </rPh>
    <rPh sb="353" eb="355">
      <t>スイイ</t>
    </rPh>
    <phoneticPr fontId="4"/>
  </si>
  <si>
    <t>　経費回収率，汚水処理原価をみると平成30年度決算に比べ改善している。収益的収支比率よりも経費回収率が低くなっているのは，事業開始からさほど経過していないことから元金償還額が少ないためである。また，令和元年度は地方公営企業法適用のための打切り決算が影響していることから，指標の値の補正により実態を確認したうえで，現在の経営状況の経営の健全性，効率性を高める取り組みが必要である。
　今後は，現在策定している下水道事業経営戦略に基づき，維持管理コストの削減を図り，汚水処理費と企業債償還に見合う下水道使用料を確保することが必要である。整備事業も継続中であり，将来の規模の見通しが難しいが，経営改善に向けた取り組みを確実に進める必要があると認識している。</t>
    <rPh sb="1" eb="3">
      <t>ケイヒ</t>
    </rPh>
    <rPh sb="3" eb="5">
      <t>カイシュウ</t>
    </rPh>
    <rPh sb="5" eb="6">
      <t>リツ</t>
    </rPh>
    <rPh sb="7" eb="9">
      <t>オスイ</t>
    </rPh>
    <rPh sb="9" eb="11">
      <t>ショリ</t>
    </rPh>
    <rPh sb="11" eb="13">
      <t>ゲンカ</t>
    </rPh>
    <rPh sb="35" eb="38">
      <t>シュウエキテキ</t>
    </rPh>
    <rPh sb="38" eb="40">
      <t>シュウシ</t>
    </rPh>
    <rPh sb="40" eb="42">
      <t>ヒリツ</t>
    </rPh>
    <rPh sb="45" eb="47">
      <t>ケイヒ</t>
    </rPh>
    <rPh sb="47" eb="49">
      <t>カイシュウ</t>
    </rPh>
    <rPh sb="49" eb="50">
      <t>リツ</t>
    </rPh>
    <rPh sb="51" eb="52">
      <t>ヒク</t>
    </rPh>
    <rPh sb="61" eb="63">
      <t>ジギョウ</t>
    </rPh>
    <rPh sb="63" eb="65">
      <t>カイシ</t>
    </rPh>
    <rPh sb="70" eb="72">
      <t>ケイカ</t>
    </rPh>
    <rPh sb="81" eb="83">
      <t>ガンキン</t>
    </rPh>
    <rPh sb="83" eb="85">
      <t>ショウカン</t>
    </rPh>
    <rPh sb="85" eb="86">
      <t>ガク</t>
    </rPh>
    <rPh sb="87" eb="88">
      <t>スク</t>
    </rPh>
    <rPh sb="231" eb="233">
      <t>オスイ</t>
    </rPh>
    <rPh sb="233" eb="235">
      <t>ショリ</t>
    </rPh>
    <rPh sb="235" eb="236">
      <t>ヒ</t>
    </rPh>
    <rPh sb="249" eb="252">
      <t>シヨウリョウ</t>
    </rPh>
    <rPh sb="253" eb="255">
      <t>カクホ</t>
    </rPh>
    <rPh sb="312" eb="314">
      <t>ヒツヨウ</t>
    </rPh>
    <rPh sb="318" eb="320">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</si>
</sst>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54-4572-A5C4-C9A02D4D1FE1}"/>
            </c:ext>
          </c:extLst>
        </c:ser>
        <c:dLbls>
          <c:showLegendKey val="0"/>
          <c:showVal val="0"/>
          <c:showCatName val="0"/>
          <c:showSerName val="0"/>
          <c:showPercent val="0"/>
          <c:showBubbleSize val="0"/>
        </c:dLbls>
        <c:gapWidth val="150"/>
        <c:axId val="284952832"/>
        <c:axId val="2849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254-4572-A5C4-C9A02D4D1FE1}"/>
            </c:ext>
          </c:extLst>
        </c:ser>
        <c:dLbls>
          <c:showLegendKey val="0"/>
          <c:showVal val="0"/>
          <c:showCatName val="0"/>
          <c:showSerName val="0"/>
          <c:showPercent val="0"/>
          <c:showBubbleSize val="0"/>
        </c:dLbls>
        <c:marker val="1"/>
        <c:smooth val="0"/>
        <c:axId val="284952832"/>
        <c:axId val="284963200"/>
      </c:lineChart>
      <c:dateAx>
        <c:axId val="284952832"/>
        <c:scaling>
          <c:orientation val="minMax"/>
        </c:scaling>
        <c:delete val="1"/>
        <c:axPos val="b"/>
        <c:numFmt formatCode="&quot;H&quot;yy" sourceLinked="1"/>
        <c:majorTickMark val="none"/>
        <c:minorTickMark val="none"/>
        <c:tickLblPos val="none"/>
        <c:crossAx val="284963200"/>
        <c:crosses val="autoZero"/>
        <c:auto val="1"/>
        <c:lblOffset val="100"/>
        <c:baseTimeUnit val="years"/>
      </c:dateAx>
      <c:valAx>
        <c:axId val="2849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52.98</c:v>
                </c:pt>
                <c:pt idx="1">
                  <c:v>53.26</c:v>
                </c:pt>
                <c:pt idx="2">
                  <c:v>53.38</c:v>
                </c:pt>
                <c:pt idx="3">
                  <c:v>53.24</c:v>
                </c:pt>
                <c:pt idx="4">
                  <c:v>53.08</c:v>
                </c:pt>
              </c:numCache>
            </c:numRef>
          </c:val>
          <c:extLst xmlns:c16r2="http://schemas.microsoft.com/office/drawing/2015/06/chart">
            <c:ext xmlns:c16="http://schemas.microsoft.com/office/drawing/2014/chart" uri="{C3380CC4-5D6E-409C-BE32-E72D297353CC}">
              <c16:uniqueId val="{00000000-27EB-43A4-8E9B-0B3E39BCBF52}"/>
            </c:ext>
          </c:extLst>
        </c:ser>
        <c:dLbls>
          <c:showLegendKey val="0"/>
          <c:showVal val="0"/>
          <c:showCatName val="0"/>
          <c:showSerName val="0"/>
          <c:showPercent val="0"/>
          <c:showBubbleSize val="0"/>
        </c:dLbls>
        <c:gapWidth val="150"/>
        <c:axId val="289519872"/>
        <c:axId val="289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xmlns:c16r2="http://schemas.microsoft.com/office/drawing/2015/06/chart">
            <c:ext xmlns:c16="http://schemas.microsoft.com/office/drawing/2014/chart" uri="{C3380CC4-5D6E-409C-BE32-E72D297353CC}">
              <c16:uniqueId val="{00000001-27EB-43A4-8E9B-0B3E39BCBF52}"/>
            </c:ext>
          </c:extLst>
        </c:ser>
        <c:dLbls>
          <c:showLegendKey val="0"/>
          <c:showVal val="0"/>
          <c:showCatName val="0"/>
          <c:showSerName val="0"/>
          <c:showPercent val="0"/>
          <c:showBubbleSize val="0"/>
        </c:dLbls>
        <c:marker val="1"/>
        <c:smooth val="0"/>
        <c:axId val="289519872"/>
        <c:axId val="289526144"/>
      </c:lineChart>
      <c:dateAx>
        <c:axId val="289519872"/>
        <c:scaling>
          <c:orientation val="minMax"/>
        </c:scaling>
        <c:delete val="1"/>
        <c:axPos val="b"/>
        <c:numFmt formatCode="&quot;H&quot;yy" sourceLinked="1"/>
        <c:majorTickMark val="none"/>
        <c:minorTickMark val="none"/>
        <c:tickLblPos val="none"/>
        <c:crossAx val="289526144"/>
        <c:crosses val="autoZero"/>
        <c:auto val="1"/>
        <c:lblOffset val="100"/>
        <c:baseTimeUnit val="years"/>
      </c:dateAx>
      <c:valAx>
        <c:axId val="289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E35-4BA7-A8E8-CF08FE660469}"/>
            </c:ext>
          </c:extLst>
        </c:ser>
        <c:dLbls>
          <c:showLegendKey val="0"/>
          <c:showVal val="0"/>
          <c:showCatName val="0"/>
          <c:showSerName val="0"/>
          <c:showPercent val="0"/>
          <c:showBubbleSize val="0"/>
        </c:dLbls>
        <c:gapWidth val="150"/>
        <c:axId val="289561216"/>
        <c:axId val="2895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xmlns:c16r2="http://schemas.microsoft.com/office/drawing/2015/06/chart">
            <c:ext xmlns:c16="http://schemas.microsoft.com/office/drawing/2014/chart" uri="{C3380CC4-5D6E-409C-BE32-E72D297353CC}">
              <c16:uniqueId val="{00000001-5E35-4BA7-A8E8-CF08FE660469}"/>
            </c:ext>
          </c:extLst>
        </c:ser>
        <c:dLbls>
          <c:showLegendKey val="0"/>
          <c:showVal val="0"/>
          <c:showCatName val="0"/>
          <c:showSerName val="0"/>
          <c:showPercent val="0"/>
          <c:showBubbleSize val="0"/>
        </c:dLbls>
        <c:marker val="1"/>
        <c:smooth val="0"/>
        <c:axId val="289561216"/>
        <c:axId val="289563392"/>
      </c:lineChart>
      <c:dateAx>
        <c:axId val="289561216"/>
        <c:scaling>
          <c:orientation val="minMax"/>
        </c:scaling>
        <c:delete val="1"/>
        <c:axPos val="b"/>
        <c:numFmt formatCode="&quot;H&quot;yy" sourceLinked="1"/>
        <c:majorTickMark val="none"/>
        <c:minorTickMark val="none"/>
        <c:tickLblPos val="none"/>
        <c:crossAx val="289563392"/>
        <c:crosses val="autoZero"/>
        <c:auto val="1"/>
        <c:lblOffset val="100"/>
        <c:baseTimeUnit val="years"/>
      </c:dateAx>
      <c:valAx>
        <c:axId val="2895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63.91</c:v>
                </c:pt>
                <c:pt idx="1">
                  <c:v>78.650000000000006</c:v>
                </c:pt>
                <c:pt idx="2">
                  <c:v>78.209999999999994</c:v>
                </c:pt>
                <c:pt idx="3">
                  <c:v>94.3</c:v>
                </c:pt>
                <c:pt idx="4">
                  <c:v>81.67</c:v>
                </c:pt>
              </c:numCache>
            </c:numRef>
          </c:val>
          <c:extLst xmlns:c16r2="http://schemas.microsoft.com/office/drawing/2015/06/chart">
            <c:ext xmlns:c16="http://schemas.microsoft.com/office/drawing/2014/chart" uri="{C3380CC4-5D6E-409C-BE32-E72D297353CC}">
              <c16:uniqueId val="{00000000-B186-40D2-82C0-2FE631401E5F}"/>
            </c:ext>
          </c:extLst>
        </c:ser>
        <c:dLbls>
          <c:showLegendKey val="0"/>
          <c:showVal val="0"/>
          <c:showCatName val="0"/>
          <c:showSerName val="0"/>
          <c:showPercent val="0"/>
          <c:showBubbleSize val="0"/>
        </c:dLbls>
        <c:gapWidth val="150"/>
        <c:axId val="285006464"/>
        <c:axId val="2850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86-40D2-82C0-2FE631401E5F}"/>
            </c:ext>
          </c:extLst>
        </c:ser>
        <c:dLbls>
          <c:showLegendKey val="0"/>
          <c:showVal val="0"/>
          <c:showCatName val="0"/>
          <c:showSerName val="0"/>
          <c:showPercent val="0"/>
          <c:showBubbleSize val="0"/>
        </c:dLbls>
        <c:marker val="1"/>
        <c:smooth val="0"/>
        <c:axId val="285006464"/>
        <c:axId val="285012736"/>
      </c:lineChart>
      <c:dateAx>
        <c:axId val="285006464"/>
        <c:scaling>
          <c:orientation val="minMax"/>
        </c:scaling>
        <c:delete val="1"/>
        <c:axPos val="b"/>
        <c:numFmt formatCode="&quot;H&quot;yy" sourceLinked="1"/>
        <c:majorTickMark val="none"/>
        <c:minorTickMark val="none"/>
        <c:tickLblPos val="none"/>
        <c:crossAx val="285012736"/>
        <c:crosses val="autoZero"/>
        <c:auto val="1"/>
        <c:lblOffset val="100"/>
        <c:baseTimeUnit val="years"/>
      </c:dateAx>
      <c:valAx>
        <c:axId val="2850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72-451D-AB06-A092941F4A20}"/>
            </c:ext>
          </c:extLst>
        </c:ser>
        <c:dLbls>
          <c:showLegendKey val="0"/>
          <c:showVal val="0"/>
          <c:showCatName val="0"/>
          <c:showSerName val="0"/>
          <c:showPercent val="0"/>
          <c:showBubbleSize val="0"/>
        </c:dLbls>
        <c:gapWidth val="150"/>
        <c:axId val="285498368"/>
        <c:axId val="2855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72-451D-AB06-A092941F4A20}"/>
            </c:ext>
          </c:extLst>
        </c:ser>
        <c:dLbls>
          <c:showLegendKey val="0"/>
          <c:showVal val="0"/>
          <c:showCatName val="0"/>
          <c:showSerName val="0"/>
          <c:showPercent val="0"/>
          <c:showBubbleSize val="0"/>
        </c:dLbls>
        <c:marker val="1"/>
        <c:smooth val="0"/>
        <c:axId val="285498368"/>
        <c:axId val="285504640"/>
      </c:lineChart>
      <c:dateAx>
        <c:axId val="285498368"/>
        <c:scaling>
          <c:orientation val="minMax"/>
        </c:scaling>
        <c:delete val="1"/>
        <c:axPos val="b"/>
        <c:numFmt formatCode="&quot;H&quot;yy" sourceLinked="1"/>
        <c:majorTickMark val="none"/>
        <c:minorTickMark val="none"/>
        <c:tickLblPos val="none"/>
        <c:crossAx val="285504640"/>
        <c:crosses val="autoZero"/>
        <c:auto val="1"/>
        <c:lblOffset val="100"/>
        <c:baseTimeUnit val="years"/>
      </c:dateAx>
      <c:valAx>
        <c:axId val="2855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53-4D8C-A012-85B9D2495A64}"/>
            </c:ext>
          </c:extLst>
        </c:ser>
        <c:dLbls>
          <c:showLegendKey val="0"/>
          <c:showVal val="0"/>
          <c:showCatName val="0"/>
          <c:showSerName val="0"/>
          <c:showPercent val="0"/>
          <c:showBubbleSize val="0"/>
        </c:dLbls>
        <c:gapWidth val="150"/>
        <c:axId val="285519232"/>
        <c:axId val="289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53-4D8C-A012-85B9D2495A64}"/>
            </c:ext>
          </c:extLst>
        </c:ser>
        <c:dLbls>
          <c:showLegendKey val="0"/>
          <c:showVal val="0"/>
          <c:showCatName val="0"/>
          <c:showSerName val="0"/>
          <c:showPercent val="0"/>
          <c:showBubbleSize val="0"/>
        </c:dLbls>
        <c:marker val="1"/>
        <c:smooth val="0"/>
        <c:axId val="285519232"/>
        <c:axId val="289289728"/>
      </c:lineChart>
      <c:dateAx>
        <c:axId val="285519232"/>
        <c:scaling>
          <c:orientation val="minMax"/>
        </c:scaling>
        <c:delete val="1"/>
        <c:axPos val="b"/>
        <c:numFmt formatCode="&quot;H&quot;yy" sourceLinked="1"/>
        <c:majorTickMark val="none"/>
        <c:minorTickMark val="none"/>
        <c:tickLblPos val="none"/>
        <c:crossAx val="289289728"/>
        <c:crosses val="autoZero"/>
        <c:auto val="1"/>
        <c:lblOffset val="100"/>
        <c:baseTimeUnit val="years"/>
      </c:dateAx>
      <c:valAx>
        <c:axId val="28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E4-475E-8B82-22D6FD8024A9}"/>
            </c:ext>
          </c:extLst>
        </c:ser>
        <c:dLbls>
          <c:showLegendKey val="0"/>
          <c:showVal val="0"/>
          <c:showCatName val="0"/>
          <c:showSerName val="0"/>
          <c:showPercent val="0"/>
          <c:showBubbleSize val="0"/>
        </c:dLbls>
        <c:gapWidth val="150"/>
        <c:axId val="289326976"/>
        <c:axId val="289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E4-475E-8B82-22D6FD8024A9}"/>
            </c:ext>
          </c:extLst>
        </c:ser>
        <c:dLbls>
          <c:showLegendKey val="0"/>
          <c:showVal val="0"/>
          <c:showCatName val="0"/>
          <c:showSerName val="0"/>
          <c:showPercent val="0"/>
          <c:showBubbleSize val="0"/>
        </c:dLbls>
        <c:marker val="1"/>
        <c:smooth val="0"/>
        <c:axId val="289326976"/>
        <c:axId val="289341440"/>
      </c:lineChart>
      <c:dateAx>
        <c:axId val="289326976"/>
        <c:scaling>
          <c:orientation val="minMax"/>
        </c:scaling>
        <c:delete val="1"/>
        <c:axPos val="b"/>
        <c:numFmt formatCode="&quot;H&quot;yy" sourceLinked="1"/>
        <c:majorTickMark val="none"/>
        <c:minorTickMark val="none"/>
        <c:tickLblPos val="none"/>
        <c:crossAx val="289341440"/>
        <c:crosses val="autoZero"/>
        <c:auto val="1"/>
        <c:lblOffset val="100"/>
        <c:baseTimeUnit val="years"/>
      </c:dateAx>
      <c:valAx>
        <c:axId val="289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DF-4A8E-BDDE-8FBAE1B010EC}"/>
            </c:ext>
          </c:extLst>
        </c:ser>
        <c:dLbls>
          <c:showLegendKey val="0"/>
          <c:showVal val="0"/>
          <c:showCatName val="0"/>
          <c:showSerName val="0"/>
          <c:showPercent val="0"/>
          <c:showBubbleSize val="0"/>
        </c:dLbls>
        <c:gapWidth val="150"/>
        <c:axId val="289368704"/>
        <c:axId val="289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DF-4A8E-BDDE-8FBAE1B010EC}"/>
            </c:ext>
          </c:extLst>
        </c:ser>
        <c:dLbls>
          <c:showLegendKey val="0"/>
          <c:showVal val="0"/>
          <c:showCatName val="0"/>
          <c:showSerName val="0"/>
          <c:showPercent val="0"/>
          <c:showBubbleSize val="0"/>
        </c:dLbls>
        <c:marker val="1"/>
        <c:smooth val="0"/>
        <c:axId val="289368704"/>
        <c:axId val="289374976"/>
      </c:lineChart>
      <c:dateAx>
        <c:axId val="289368704"/>
        <c:scaling>
          <c:orientation val="minMax"/>
        </c:scaling>
        <c:delete val="1"/>
        <c:axPos val="b"/>
        <c:numFmt formatCode="&quot;H&quot;yy" sourceLinked="1"/>
        <c:majorTickMark val="none"/>
        <c:minorTickMark val="none"/>
        <c:tickLblPos val="none"/>
        <c:crossAx val="289374976"/>
        <c:crosses val="autoZero"/>
        <c:auto val="1"/>
        <c:lblOffset val="100"/>
        <c:baseTimeUnit val="years"/>
      </c:dateAx>
      <c:valAx>
        <c:axId val="289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1017.47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92-4989-835D-1D8ABD892B65}"/>
            </c:ext>
          </c:extLst>
        </c:ser>
        <c:dLbls>
          <c:showLegendKey val="0"/>
          <c:showVal val="0"/>
          <c:showCatName val="0"/>
          <c:showSerName val="0"/>
          <c:showPercent val="0"/>
          <c:showBubbleSize val="0"/>
        </c:dLbls>
        <c:gapWidth val="150"/>
        <c:axId val="289684480"/>
        <c:axId val="2896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xmlns:c16r2="http://schemas.microsoft.com/office/drawing/2015/06/chart">
            <c:ext xmlns:c16="http://schemas.microsoft.com/office/drawing/2014/chart" uri="{C3380CC4-5D6E-409C-BE32-E72D297353CC}">
              <c16:uniqueId val="{00000001-2A92-4989-835D-1D8ABD892B65}"/>
            </c:ext>
          </c:extLst>
        </c:ser>
        <c:dLbls>
          <c:showLegendKey val="0"/>
          <c:showVal val="0"/>
          <c:showCatName val="0"/>
          <c:showSerName val="0"/>
          <c:showPercent val="0"/>
          <c:showBubbleSize val="0"/>
        </c:dLbls>
        <c:marker val="1"/>
        <c:smooth val="0"/>
        <c:axId val="289684480"/>
        <c:axId val="289686656"/>
      </c:lineChart>
      <c:dateAx>
        <c:axId val="289684480"/>
        <c:scaling>
          <c:orientation val="minMax"/>
        </c:scaling>
        <c:delete val="1"/>
        <c:axPos val="b"/>
        <c:numFmt formatCode="&quot;H&quot;yy" sourceLinked="1"/>
        <c:majorTickMark val="none"/>
        <c:minorTickMark val="none"/>
        <c:tickLblPos val="none"/>
        <c:crossAx val="289686656"/>
        <c:crosses val="autoZero"/>
        <c:auto val="1"/>
        <c:lblOffset val="100"/>
        <c:baseTimeUnit val="years"/>
      </c:dateAx>
      <c:valAx>
        <c:axId val="289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58.71</c:v>
                </c:pt>
                <c:pt idx="1">
                  <c:v>67.45</c:v>
                </c:pt>
                <c:pt idx="2">
                  <c:v>65.260000000000005</c:v>
                </c:pt>
                <c:pt idx="3">
                  <c:v>62.43</c:v>
                </c:pt>
                <c:pt idx="4">
                  <c:v>65.12</c:v>
                </c:pt>
              </c:numCache>
            </c:numRef>
          </c:val>
          <c:extLst xmlns:c16r2="http://schemas.microsoft.com/office/drawing/2015/06/chart">
            <c:ext xmlns:c16="http://schemas.microsoft.com/office/drawing/2014/chart" uri="{C3380CC4-5D6E-409C-BE32-E72D297353CC}">
              <c16:uniqueId val="{00000000-732C-421F-8BBF-B60D44E2A40A}"/>
            </c:ext>
          </c:extLst>
        </c:ser>
        <c:dLbls>
          <c:showLegendKey val="0"/>
          <c:showVal val="0"/>
          <c:showCatName val="0"/>
          <c:showSerName val="0"/>
          <c:showPercent val="0"/>
          <c:showBubbleSize val="0"/>
        </c:dLbls>
        <c:gapWidth val="150"/>
        <c:axId val="289721728"/>
        <c:axId val="2897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xmlns:c16r2="http://schemas.microsoft.com/office/drawing/2015/06/chart">
            <c:ext xmlns:c16="http://schemas.microsoft.com/office/drawing/2014/chart" uri="{C3380CC4-5D6E-409C-BE32-E72D297353CC}">
              <c16:uniqueId val="{00000001-732C-421F-8BBF-B60D44E2A40A}"/>
            </c:ext>
          </c:extLst>
        </c:ser>
        <c:dLbls>
          <c:showLegendKey val="0"/>
          <c:showVal val="0"/>
          <c:showCatName val="0"/>
          <c:showSerName val="0"/>
          <c:showPercent val="0"/>
          <c:showBubbleSize val="0"/>
        </c:dLbls>
        <c:marker val="1"/>
        <c:smooth val="0"/>
        <c:axId val="289721728"/>
        <c:axId val="289728000"/>
      </c:lineChart>
      <c:dateAx>
        <c:axId val="289721728"/>
        <c:scaling>
          <c:orientation val="minMax"/>
        </c:scaling>
        <c:delete val="1"/>
        <c:axPos val="b"/>
        <c:numFmt formatCode="&quot;H&quot;yy" sourceLinked="1"/>
        <c:majorTickMark val="none"/>
        <c:minorTickMark val="none"/>
        <c:tickLblPos val="none"/>
        <c:crossAx val="289728000"/>
        <c:crosses val="autoZero"/>
        <c:auto val="1"/>
        <c:lblOffset val="100"/>
        <c:baseTimeUnit val="years"/>
      </c:dateAx>
      <c:valAx>
        <c:axId val="2897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336.1</c:v>
                </c:pt>
                <c:pt idx="1">
                  <c:v>292.3</c:v>
                </c:pt>
                <c:pt idx="2">
                  <c:v>301.61</c:v>
                </c:pt>
                <c:pt idx="3">
                  <c:v>315.13</c:v>
                </c:pt>
                <c:pt idx="4">
                  <c:v>278.77</c:v>
                </c:pt>
              </c:numCache>
            </c:numRef>
          </c:val>
          <c:extLst xmlns:c16r2="http://schemas.microsoft.com/office/drawing/2015/06/chart">
            <c:ext xmlns:c16="http://schemas.microsoft.com/office/drawing/2014/chart" uri="{C3380CC4-5D6E-409C-BE32-E72D297353CC}">
              <c16:uniqueId val="{00000000-25D4-40A3-991B-716AB01E2C9A}"/>
            </c:ext>
          </c:extLst>
        </c:ser>
        <c:dLbls>
          <c:showLegendKey val="0"/>
          <c:showVal val="0"/>
          <c:showCatName val="0"/>
          <c:showSerName val="0"/>
          <c:showPercent val="0"/>
          <c:showBubbleSize val="0"/>
        </c:dLbls>
        <c:gapWidth val="150"/>
        <c:axId val="289483008"/>
        <c:axId val="2894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xmlns:c16r2="http://schemas.microsoft.com/office/drawing/2015/06/chart">
            <c:ext xmlns:c16="http://schemas.microsoft.com/office/drawing/2014/chart" uri="{C3380CC4-5D6E-409C-BE32-E72D297353CC}">
              <c16:uniqueId val="{00000001-25D4-40A3-991B-716AB01E2C9A}"/>
            </c:ext>
          </c:extLst>
        </c:ser>
        <c:dLbls>
          <c:showLegendKey val="0"/>
          <c:showVal val="0"/>
          <c:showCatName val="0"/>
          <c:showSerName val="0"/>
          <c:showPercent val="0"/>
          <c:showBubbleSize val="0"/>
        </c:dLbls>
        <c:marker val="1"/>
        <c:smooth val="0"/>
        <c:axId val="289483008"/>
        <c:axId val="289489280"/>
      </c:lineChart>
      <c:dateAx>
        <c:axId val="289483008"/>
        <c:scaling>
          <c:orientation val="minMax"/>
        </c:scaling>
        <c:delete val="1"/>
        <c:axPos val="b"/>
        <c:numFmt formatCode="&quot;H&quot;yy" sourceLinked="1"/>
        <c:majorTickMark val="none"/>
        <c:minorTickMark val="none"/>
        <c:tickLblPos val="none"/>
        <c:crossAx val="289489280"/>
        <c:crosses val="autoZero"/>
        <c:auto val="1"/>
        <c:lblOffset val="100"/>
        <c:baseTimeUnit val="years"/>
      </c:dateAx>
      <c:valAx>
        <c:axId val="289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129444</v>
      </c>
      <c r="AM8" s="51"/>
      <c r="AN8" s="51"/>
      <c r="AO8" s="51"/>
      <c r="AP8" s="51"/>
      <c r="AQ8" s="51"/>
      <c r="AR8" s="51"/>
      <c r="AS8" s="51"/>
      <c r="AT8" s="46">
        <f>データ!T6</f>
        <v>796.81</v>
      </c>
      <c r="AU8" s="46"/>
      <c r="AV8" s="46"/>
      <c r="AW8" s="46"/>
      <c r="AX8" s="46"/>
      <c r="AY8" s="46"/>
      <c r="AZ8" s="46"/>
      <c r="BA8" s="46"/>
      <c r="BB8" s="46">
        <f>データ!U6</f>
        <v>162.44999999999999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10.63</v>
      </c>
      <c r="Q10" s="46"/>
      <c r="R10" s="46"/>
      <c r="S10" s="46"/>
      <c r="T10" s="46"/>
      <c r="U10" s="46"/>
      <c r="V10" s="46"/>
      <c r="W10" s="46">
        <f>データ!Q6</f>
        <v>100</v>
      </c>
      <c r="X10" s="46"/>
      <c r="Y10" s="46"/>
      <c r="Z10" s="46"/>
      <c r="AA10" s="46"/>
      <c r="AB10" s="46"/>
      <c r="AC10" s="46"/>
      <c r="AD10" s="51">
        <f>データ!R6</f>
        <v>3740</v>
      </c>
      <c r="AE10" s="51"/>
      <c r="AF10" s="51"/>
      <c r="AG10" s="51"/>
      <c r="AH10" s="51"/>
      <c r="AI10" s="51"/>
      <c r="AJ10" s="51"/>
      <c r="AK10" s="2"/>
      <c r="AL10" s="51">
        <f>データ!V6</f>
        <v>13677</v>
      </c>
      <c r="AM10" s="51"/>
      <c r="AN10" s="51"/>
      <c r="AO10" s="51"/>
      <c r="AP10" s="51"/>
      <c r="AQ10" s="51"/>
      <c r="AR10" s="51"/>
      <c r="AS10" s="51"/>
      <c r="AT10" s="46">
        <f>データ!W6</f>
        <v>2.5099999999999998</v>
      </c>
      <c r="AU10" s="46"/>
      <c r="AV10" s="46"/>
      <c r="AW10" s="46"/>
      <c r="AX10" s="46"/>
      <c r="AY10" s="46"/>
      <c r="AZ10" s="46"/>
      <c r="BA10" s="46"/>
      <c r="BB10" s="46">
        <f>データ!X6</f>
        <v>5449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AC2C6p2hXL58FsYDgK+dVNeCkAuag/HsdVO1+c51XERyNddwi0bjMqviipoakeOhJwZ8xfECeKqnZ/Au0M81PA==" saltValue="bmFhkZ9pod7c2PD1vAqt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42153</v>
      </c>
      <c r="D6" s="33">
        <f t="shared" si="3"/>
        <v>47</v>
      </c>
      <c r="E6" s="33">
        <f t="shared" si="3"/>
        <v>18</v>
      </c>
      <c r="F6" s="33">
        <f t="shared" si="3"/>
        <v>0</v>
      </c>
      <c r="G6" s="33">
        <f t="shared" si="3"/>
        <v>0</v>
      </c>
      <c r="H6" s="33" t="str">
        <f t="shared" si="3"/>
        <v>宮城県　大崎市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10.63</v>
      </c>
      <c r="Q6" s="34">
        <f t="shared" si="3"/>
        <v>100</v>
      </c>
      <c r="R6" s="34">
        <f t="shared" si="3"/>
        <v>3740</v>
      </c>
      <c r="S6" s="34">
        <f t="shared" si="3"/>
        <v>129444</v>
      </c>
      <c r="T6" s="34">
        <f t="shared" si="3"/>
        <v>796.81</v>
      </c>
      <c r="U6" s="34">
        <f t="shared" si="3"/>
        <v>162.44999999999999</v>
      </c>
      <c r="V6" s="34">
        <f t="shared" si="3"/>
        <v>13677</v>
      </c>
      <c r="W6" s="34">
        <f t="shared" si="3"/>
        <v>2.5099999999999998</v>
      </c>
      <c r="X6" s="34">
        <f t="shared" si="3"/>
        <v>5449</v>
      </c>
      <c r="Y6" s="35">
        <f>IF(Y7="",NA(),Y7)</f>
        <v>63.91</v>
      </c>
      <c r="Z6" s="35">
        <f t="shared" ref="Z6:AH6" si="4">IF(Z7="",NA(),Z7)</f>
        <v>78.650000000000006</v>
      </c>
      <c r="AA6" s="35">
        <f t="shared" si="4"/>
        <v>78.209999999999994</v>
      </c>
      <c r="AB6" s="35">
        <f t="shared" si="4"/>
        <v>94.3</v>
      </c>
      <c r="AC6" s="35">
        <f t="shared" si="4"/>
        <v>81.67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1017.47</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58.71</v>
      </c>
      <c r="BR6" s="35">
        <f t="shared" ref="BR6:BZ6" si="8">IF(BR7="",NA(),BR7)</f>
        <v>67.45</v>
      </c>
      <c r="BS6" s="35">
        <f t="shared" si="8"/>
        <v>65.260000000000005</v>
      </c>
      <c r="BT6" s="35">
        <f t="shared" si="8"/>
        <v>62.43</v>
      </c>
      <c r="BU6" s="35">
        <f t="shared" si="8"/>
        <v>65.12</v>
      </c>
      <c r="BV6" s="35">
        <f t="shared" si="8"/>
        <v>57.03</v>
      </c>
      <c r="BW6" s="35">
        <f t="shared" si="8"/>
        <v>55.84</v>
      </c>
      <c r="BX6" s="35">
        <f t="shared" si="8"/>
        <v>57.08</v>
      </c>
      <c r="BY6" s="35">
        <f t="shared" si="8"/>
        <v>55.85</v>
      </c>
      <c r="BZ6" s="35">
        <f t="shared" si="8"/>
        <v>62.5</v>
      </c>
      <c r="CA6" s="34" t="str">
        <f>IF(CA7="","",IF(CA7="-","【-】","【"&amp;SUBSTITUTE(TEXT(CA7,"#,##0.00"),"-","△")&amp;"】"))</f>
        <v>【59.98】</v>
      </c>
      <c r="CB6" s="35">
        <f>IF(CB7="",NA(),CB7)</f>
        <v>336.1</v>
      </c>
      <c r="CC6" s="35">
        <f t="shared" ref="CC6:CK6" si="9">IF(CC7="",NA(),CC7)</f>
        <v>292.3</v>
      </c>
      <c r="CD6" s="35">
        <f t="shared" si="9"/>
        <v>301.61</v>
      </c>
      <c r="CE6" s="35">
        <f t="shared" si="9"/>
        <v>315.13</v>
      </c>
      <c r="CF6" s="35">
        <f t="shared" si="9"/>
        <v>278.77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52.98</v>
      </c>
      <c r="CN6" s="35">
        <f t="shared" ref="CN6:CV6" si="10">IF(CN7="",NA(),CN7)</f>
        <v>53.26</v>
      </c>
      <c r="CO6" s="35">
        <f t="shared" si="10"/>
        <v>53.38</v>
      </c>
      <c r="CP6" s="35">
        <f t="shared" si="10"/>
        <v>53.24</v>
      </c>
      <c r="CQ6" s="35">
        <f t="shared" si="10"/>
        <v>53.08</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42153</v>
      </c>
      <c r="D7" s="37">
        <v>47</v>
      </c>
      <c r="E7" s="37">
        <v>18</v>
      </c>
      <c r="F7" s="37">
        <v>0</v>
      </c>
      <c r="G7" s="37">
        <v>0</v>
      </c>
      <c r="H7" s="37" t="s">
        <v>99</v>
      </c>
      <c r="I7" s="37" t="s">
        <v>100</v>
      </c>
      <c r="J7" s="37" t="s">
        <v>101</v>
      </c>
      <c r="K7" s="37" t="s">
        <v>102</v>
      </c>
      <c r="L7" s="37" t="s">
        <v>103</v>
      </c>
      <c r="M7" s="37" t="s">
        <v>104</v>
      </c>
      <c r="N7" s="38" t="s">
        <v>105</v>
      </c>
      <c r="O7" s="38" t="s">
        <v>106</v>
      </c>
      <c r="P7" s="38">
        <v>10.63</v>
      </c>
      <c r="Q7" s="38">
        <v>100</v>
      </c>
      <c r="R7" s="38">
        <v>3740</v>
      </c>
      <c r="S7" s="38">
        <v>129444</v>
      </c>
      <c r="T7" s="38">
        <v>796.81</v>
      </c>
      <c r="U7" s="38">
        <v>162.44999999999999</v>
      </c>
      <c r="V7" s="38">
        <v>13677</v>
      </c>
      <c r="W7" s="38">
        <v>2.5099999999999998</v>
      </c>
      <c r="X7" s="38">
        <v>5449</v>
      </c>
      <c r="Y7" s="38">
        <v>63.91</v>
      </c>
      <c r="Z7" s="38">
        <v>78.650000000000006</v>
      </c>
      <c r="AA7" s="38">
        <v>78.209999999999994</v>
      </c>
      <c r="AB7" s="38">
        <v>94.3</v>
      </c>
      <c r="AC7" s="38">
        <v>81.67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1017.47</v>
      </c>
      <c r="BG7" s="38">
        <v>0</v>
      </c>
      <c r="BH7" s="38">
        <v>0</v>
      </c>
      <c r="BI7" s="38">
        <v>0</v>
      </c>
      <c r="BJ7" s="38">
        <v>0</v>
      </c>
      <c r="BK7" s="38">
        <v>392.19</v>
      </c>
      <c r="BL7" s="38">
        <v>413.5</v>
      </c>
      <c r="BM7" s="38">
        <v>407.42</v>
      </c>
      <c r="BN7" s="38">
        <v>386.46</v>
      </c>
      <c r="BO7" s="38">
        <v>270.57</v>
      </c>
      <c r="BP7" s="38">
        <v>307.23</v>
      </c>
      <c r="BQ7" s="38">
        <v>58.71</v>
      </c>
      <c r="BR7" s="38">
        <v>67.45</v>
      </c>
      <c r="BS7" s="38">
        <v>65.260000000000005</v>
      </c>
      <c r="BT7" s="38">
        <v>62.43</v>
      </c>
      <c r="BU7" s="38">
        <v>65.12</v>
      </c>
      <c r="BV7" s="38">
        <v>57.03</v>
      </c>
      <c r="BW7" s="38">
        <v>55.84</v>
      </c>
      <c r="BX7" s="38">
        <v>57.08</v>
      </c>
      <c r="BY7" s="38">
        <v>55.85</v>
      </c>
      <c r="BZ7" s="38">
        <v>62.5</v>
      </c>
      <c r="CA7" s="38">
        <v>59.98</v>
      </c>
      <c r="CB7" s="38">
        <v>336.1</v>
      </c>
      <c r="CC7" s="38">
        <v>292.3</v>
      </c>
      <c r="CD7" s="38">
        <v>301.61</v>
      </c>
      <c r="CE7" s="38">
        <v>315.13</v>
      </c>
      <c r="CF7" s="38">
        <v>278.77</v>
      </c>
      <c r="CG7" s="38">
        <v>283.73</v>
      </c>
      <c r="CH7" s="38">
        <v>287.57</v>
      </c>
      <c r="CI7" s="38">
        <v>286.86</v>
      </c>
      <c r="CJ7" s="38">
        <v>287.91000000000003</v>
      </c>
      <c r="CK7" s="38">
        <v>269.33</v>
      </c>
      <c r="CL7" s="38">
        <v>272.98</v>
      </c>
      <c r="CM7" s="38">
        <v>52.98</v>
      </c>
      <c r="CN7" s="38">
        <v>53.26</v>
      </c>
      <c r="CO7" s="38">
        <v>53.38</v>
      </c>
      <c r="CP7" s="38">
        <v>53.24</v>
      </c>
      <c r="CQ7" s="38">
        <v>53.08</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2021-02-01T00:15:21Z</cp:lastPrinted>
  <dcterms:created xsi:type="dcterms:W3CDTF">2020-12-04T03:15:25Z</dcterms:created>
  <dcterms:modified xsi:type="dcterms:W3CDTF">2021-02-01T01:57:52Z</dcterms:modified>
  <cp:category/>
</cp:coreProperties>
</file>