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1\Desktop\"/>
    </mc:Choice>
  </mc:AlternateContent>
  <workbookProtection workbookAlgorithmName="SHA-512" workbookHashValue="p/NVJyK+qtzcGo63mqOuDbIyXMHQtzXNcHg1HN7Y88wJlqiTTWksCPEIhN689GSkmi5jKpEQGfsrT9OSyz5OIA==" workbookSaltValue="uqVuCQvWBfes4DBKY+cs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HG32" i="4"/>
  <c r="FH78" i="4"/>
  <c r="DS54" i="4"/>
  <c r="DS32" i="4"/>
  <c r="AN78" i="4"/>
  <c r="AE54" i="4"/>
  <c r="AE32" i="4"/>
  <c r="KU54" i="4"/>
  <c r="KU32" i="4"/>
  <c r="KF54" i="4"/>
  <c r="JJ78" i="4"/>
  <c r="GR54" i="4"/>
  <c r="GR32" i="4"/>
  <c r="EO78" i="4"/>
  <c r="DD54" i="4"/>
  <c r="DD32" i="4"/>
  <c r="U78" i="4"/>
  <c r="P54" i="4"/>
  <c r="P32" i="4"/>
  <c r="KF32" i="4"/>
  <c r="BZ78" i="4"/>
  <c r="BI54" i="4"/>
  <c r="BI32" i="4"/>
  <c r="LY54" i="4"/>
  <c r="LY32" i="4"/>
  <c r="LO78" i="4"/>
  <c r="IK54" i="4"/>
  <c r="IK32" i="4"/>
  <c r="GT78" i="4"/>
  <c r="EW54" i="4"/>
  <c r="EW32" i="4"/>
  <c r="GA78" i="4"/>
  <c r="EH54" i="4"/>
  <c r="BG78" i="4"/>
  <c r="AT54" i="4"/>
  <c r="AT32" i="4"/>
  <c r="LJ32" i="4"/>
  <c r="LJ54" i="4"/>
  <c r="EH32" i="4"/>
  <c r="KV78" i="4"/>
  <c r="HV54" i="4"/>
  <c r="HV32"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<sst xmlns="http://schemas.openxmlformats.org/spreadsheetml/2006/main" count="320" uniqueCount="185">
  <si>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</si>
  <si>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</si>
  <si>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</si>
  <si>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</si>
  <si>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</si>
  <si>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</si>
  <si>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</si>
  <si>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</si>
  <si>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</si>
  <si>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</si>
  <si>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</si>
  <si>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</si>
  <si>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</si>
  <si>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</si>
  <si>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</si>
  <si>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</si>
  <si>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</si>
  <si>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</si>
  <si>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</si>
  <si>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</si>
  <si>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</si>
  <si>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</si>
  <si>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</si>
  <si>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</si>
  <si>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</si>
  <si>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</si>
  <si>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</si>
  <si>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</si>
  <si>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</si>
  <si>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</si>
  <si>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</si>
  <si>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</si>
  <si>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</si>
  <si>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</si>
  <si>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</si>
  <si>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</si>
  <si>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</si>
  <si>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</si>
  <si>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</si>
  <si>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</si>
  <si>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</si>
  <si>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</si>
  <si>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</si>
  <si>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</si>
  <si>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</si>
  <si>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</si>
  <si>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</si>
  <si>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</si>
  <si>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</si>
  <si>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</si>
  <si>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</si>
  <si>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</si>
  <si>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</si>
  <si>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</si>
  <si>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</si>
  <si>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</si>
  <si>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</si>
  <si>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</si>
  <si>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</si>
  <si>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</si>
  <si>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</si>
  <si>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</si>
  <si>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</si>
  <si>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</si>
  <si>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</si>
  <si>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</si>
  <si>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</si>
  <si>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</si>
  <si>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</si>
  <si>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</si>
  <si>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</si>
  <si>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</si>
  <si>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</si>
  <si>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</si>
  <si>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</si>
  <si>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</si>
  <si>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</si>
  <si>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</si>
  <si>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</si>
  <si>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</si>
  <si>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</si>
  <si>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</si>
  <si>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</si>
  <si>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</si>
  <si>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</si>
  <si>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</si>
  <si>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</si>
  <si>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</si>
  <si>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</si>
  <si>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</si>
  <si>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</si>
  <si>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</si>
  <si>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</si>
  <si>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</si>
  <si>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</si>
  <si>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</si>
  <si>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</si>
  <si>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</si>
  <si>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</si>
  <si>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</si>
  <si>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</si>
  <si>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</si>
  <si>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</si>
  <si>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</si>
  <si>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</si>
  <si>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</si>
  <si>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</si>
  <si>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</si>
  <si>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</si>
  <si>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</si>
  <si>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</si>
  <si>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</si>
  <si>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</si>
  <si>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</si>
  <si>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</si>
  <si>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</si>
  <si>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</si>
  <si>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</si>
  <si>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</si>
  <si>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</si>
  <si>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</si>
  <si>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</si>
  <si>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</si>
  <si>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</si>
  <si>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</si>
  <si>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</si>
  <si>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</si>
  <si>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</si>
  <si>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</si>
  <si>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</si>
  <si>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</si>
  <si>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</si>
  <si>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</si>
  <si>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</si>
  <si>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</si>
  <si>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</si>
  <si>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</si>
  <si>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</si>
  <si>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</si>
  <si>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</si>
  <si>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</si>
  <si>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</si>
  <si>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</si>
  <si>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</si>
  <si>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</si>
  <si>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</si>
  <si>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</si>
  <si>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</si>
  <si>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</si>
  <si>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</si>
  <si>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</si>
  <si>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</si>
  <si>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当該値(N-2)</t>
    <phoneticPr fontId="5"/>
  </si>
  <si>
    <t>当該値(N-4)</t>
    <phoneticPr fontId="5"/>
  </si>
  <si>
    <t>当該値(N-1)</t>
    <phoneticPr fontId="5"/>
  </si>
  <si>
    <t>当該値(N)</t>
    <phoneticPr fontId="5"/>
  </si>
  <si>
    <t>当該値(N-2)</t>
    <phoneticPr fontId="5"/>
  </si>
  <si>
    <t>当該値(N-1)</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</si>
  <si>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</si>
  <si>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</si>
  <si>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</si>
  <si>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</si>
  <si>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</si>
  <si>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</si>
  <si>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</si>
  <si>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</si>
  <si>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</si>
  <si>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</si>
  <si>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</si>
  <si>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</si>
  <si>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</si>
  <si>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</si>
  <si>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</si>
  <si>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</si>
  <si>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</si>
  <si>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</si>
  <si>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</si>
  <si>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</si>
  <si>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</si>
  <si>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</si>
  <si>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</si>
  <si>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一次救急から慢性期までの初期医療を行うとともに、訪問診療や介護施設の嘱託医を担っている医療機関である。また、病院で患者送迎バスを運行し、無医地区等の住民の受療機会の確保も図っている。</t>
    <rPh sb="1" eb="3">
      <t>チイキ</t>
    </rPh>
    <rPh sb="4" eb="6">
      <t>イチジ</t>
    </rPh>
    <rPh sb="6" eb="8">
      <t>キュウキュウ</t>
    </rPh>
    <rPh sb="10" eb="13">
      <t>マンセイキ</t>
    </rPh>
    <rPh sb="16" eb="18">
      <t>ショキ</t>
    </rPh>
    <rPh sb="18" eb="20">
      <t>イリョウ</t>
    </rPh>
    <rPh sb="21" eb="22">
      <t>オコナ</t>
    </rPh>
    <rPh sb="28" eb="30">
      <t>ホウモン</t>
    </rPh>
    <rPh sb="30" eb="32">
      <t>シンリョウ</t>
    </rPh>
    <rPh sb="33" eb="35">
      <t>カイゴ</t>
    </rPh>
    <rPh sb="35" eb="37">
      <t>シセツ</t>
    </rPh>
    <rPh sb="38" eb="40">
      <t>ショクタク</t>
    </rPh>
    <rPh sb="40" eb="41">
      <t>イ</t>
    </rPh>
    <rPh sb="42" eb="43">
      <t>ニナ</t>
    </rPh>
    <rPh sb="47" eb="49">
      <t>イリョウ</t>
    </rPh>
    <rPh sb="49" eb="51">
      <t>キカン</t>
    </rPh>
    <rPh sb="58" eb="60">
      <t>ビョウイン</t>
    </rPh>
    <rPh sb="61" eb="63">
      <t>カンジャ</t>
    </rPh>
    <rPh sb="63" eb="65">
      <t>ソウゲイ</t>
    </rPh>
    <rPh sb="68" eb="70">
      <t>ウンコウ</t>
    </rPh>
    <rPh sb="72" eb="74">
      <t>ムイ</t>
    </rPh>
    <rPh sb="74" eb="76">
      <t>チク</t>
    </rPh>
    <rPh sb="76" eb="77">
      <t>トウ</t>
    </rPh>
    <rPh sb="78" eb="80">
      <t>ジュウミン</t>
    </rPh>
    <rPh sb="81" eb="83">
      <t>ジュリョウ</t>
    </rPh>
    <rPh sb="83" eb="85">
      <t>キカイ</t>
    </rPh>
    <rPh sb="86" eb="88">
      <t>カクホ</t>
    </rPh>
    <rPh sb="89" eb="90">
      <t>ハカ</t>
    </rPh>
    <phoneticPr fontId="5"/>
  </si>
  <si>
    <t>①類似病院平均値を上回っており、年々増加傾向にあることから老朽化が進んでいる。今後は、計画的に改修等を進めていく必要がある。　　　　　　　　　　　　　　　　　　　　　　　　　　　　　　　　　　　　　　　　　　　　　　　　　　　　　　　　　　　　　　　　②類似病院平均値を上回っており、医療機器等の老朽化が進んでいる。今後は、計画的に医療機器等の更新を進めていく必要がある。　　　　　　　　　　　　　　　　　　　　　　　　　　　　　　　　　　　　　　　　　　　　　　　　　　　　　　　　　③類似病院平均値を下回っており、適切な投資を行っている。　　　　　　　　　　　　　　　　　　　　　　　　　　　　　　　　　　　　　　　　　　　　　　　　　　　　</t>
    <rPh sb="1" eb="8">
      <t>ルイジビョウインヘイキンチ</t>
    </rPh>
    <rPh sb="9" eb="11">
      <t>ウワマワ</t>
    </rPh>
    <rPh sb="43" eb="46">
      <t>ケイカクテキ</t>
    </rPh>
    <rPh sb="47" eb="49">
      <t>カイシュウ</t>
    </rPh>
    <rPh sb="49" eb="50">
      <t>トウ</t>
    </rPh>
    <rPh sb="51" eb="52">
      <t>スス</t>
    </rPh>
    <rPh sb="56" eb="58">
      <t>ヒツヨウ</t>
    </rPh>
    <rPh sb="127" eb="134">
      <t>ルイジビョウインヘイキンチ</t>
    </rPh>
    <rPh sb="142" eb="144">
      <t>イリョウ</t>
    </rPh>
    <rPh sb="144" eb="146">
      <t>キキ</t>
    </rPh>
    <rPh sb="146" eb="147">
      <t>トウ</t>
    </rPh>
    <rPh sb="148" eb="151">
      <t>ロウキュウカ</t>
    </rPh>
    <rPh sb="152" eb="153">
      <t>スス</t>
    </rPh>
    <rPh sb="158" eb="160">
      <t>コンゴ</t>
    </rPh>
    <rPh sb="162" eb="165">
      <t>ケイカクテキ</t>
    </rPh>
    <rPh sb="166" eb="168">
      <t>イリョウ</t>
    </rPh>
    <rPh sb="168" eb="170">
      <t>キキ</t>
    </rPh>
    <rPh sb="170" eb="171">
      <t>トウ</t>
    </rPh>
    <rPh sb="172" eb="174">
      <t>コウシン</t>
    </rPh>
    <rPh sb="175" eb="176">
      <t>スス</t>
    </rPh>
    <rPh sb="180" eb="182">
      <t>ヒツヨウ</t>
    </rPh>
    <rPh sb="244" eb="251">
      <t>ルイジビョウインヘイキンチ</t>
    </rPh>
    <rPh sb="252" eb="254">
      <t>シタマワ</t>
    </rPh>
    <rPh sb="259" eb="261">
      <t>テキセツ</t>
    </rPh>
    <rPh sb="262" eb="264">
      <t>トウシ</t>
    </rPh>
    <rPh sb="265" eb="266">
      <t>オコナ</t>
    </rPh>
    <phoneticPr fontId="5"/>
  </si>
  <si>
    <t>　患者数が減少傾向にあり、経営状況が悪化している。今後も人口の減少や圏域からの患者流出などの影響が見込まれるが、医療・介護福祉関係機関との連携強化などにより、患者数の確保に努めていく。また、一般病棟を令和２年１月から地域包括ケア病棟に転換し、地域包括ケア病棟入院料１の取得により入院単価増に取り組んだ。</t>
    <rPh sb="1" eb="4">
      <t>カンジャスウ</t>
    </rPh>
    <rPh sb="5" eb="7">
      <t>ゲンショウ</t>
    </rPh>
    <rPh sb="7" eb="9">
      <t>ケイコウ</t>
    </rPh>
    <rPh sb="13" eb="15">
      <t>ケイエイ</t>
    </rPh>
    <rPh sb="15" eb="17">
      <t>ジョウキョウ</t>
    </rPh>
    <rPh sb="18" eb="19">
      <t>アク</t>
    </rPh>
    <rPh sb="19" eb="20">
      <t>カ</t>
    </rPh>
    <rPh sb="25" eb="27">
      <t>コンゴ</t>
    </rPh>
    <rPh sb="28" eb="30">
      <t>ジンコウ</t>
    </rPh>
    <rPh sb="31" eb="33">
      <t>ゲンショウ</t>
    </rPh>
    <rPh sb="34" eb="36">
      <t>ケンイキ</t>
    </rPh>
    <rPh sb="39" eb="41">
      <t>カンジャ</t>
    </rPh>
    <rPh sb="41" eb="43">
      <t>リュウシュツ</t>
    </rPh>
    <rPh sb="46" eb="48">
      <t>エイキョウ</t>
    </rPh>
    <rPh sb="49" eb="51">
      <t>ミコ</t>
    </rPh>
    <rPh sb="56" eb="58">
      <t>イリョウ</t>
    </rPh>
    <rPh sb="59" eb="61">
      <t>カイゴ</t>
    </rPh>
    <rPh sb="61" eb="63">
      <t>フクシ</t>
    </rPh>
    <rPh sb="63" eb="65">
      <t>カンケイ</t>
    </rPh>
    <rPh sb="65" eb="67">
      <t>キカン</t>
    </rPh>
    <rPh sb="69" eb="71">
      <t>レンケイ</t>
    </rPh>
    <rPh sb="71" eb="73">
      <t>キョウカ</t>
    </rPh>
    <rPh sb="79" eb="82">
      <t>カンジャスウ</t>
    </rPh>
    <rPh sb="83" eb="85">
      <t>カクホ</t>
    </rPh>
    <rPh sb="86" eb="87">
      <t>ツト</t>
    </rPh>
    <rPh sb="95" eb="97">
      <t>イッパン</t>
    </rPh>
    <rPh sb="97" eb="99">
      <t>ビョウトウ</t>
    </rPh>
    <rPh sb="100" eb="102">
      <t>レイワ</t>
    </rPh>
    <rPh sb="103" eb="104">
      <t>ネン</t>
    </rPh>
    <rPh sb="105" eb="106">
      <t>ツキ</t>
    </rPh>
    <rPh sb="108" eb="112">
      <t>チイキホウカツ</t>
    </rPh>
    <rPh sb="114" eb="116">
      <t>ビョウトウ</t>
    </rPh>
    <rPh sb="117" eb="119">
      <t>テンカン</t>
    </rPh>
    <rPh sb="121" eb="123">
      <t>チイキ</t>
    </rPh>
    <rPh sb="123" eb="125">
      <t>ホウカツ</t>
    </rPh>
    <rPh sb="127" eb="129">
      <t>ビョウトウ</t>
    </rPh>
    <rPh sb="129" eb="132">
      <t>ニュウインリョウ</t>
    </rPh>
    <rPh sb="141" eb="143">
      <t>タンカ</t>
    </rPh>
    <rPh sb="143" eb="144">
      <t>ゾウ</t>
    </rPh>
    <rPh sb="145" eb="146">
      <t>ト</t>
    </rPh>
    <rPh sb="147" eb="148">
      <t>ク</t>
    </rPh>
    <phoneticPr fontId="5"/>
  </si>
  <si>
    <t>①入院患者数の減少により、繰入金を増額したことで前年度より改善したが、類似病院平均値を下回っている。
②各年度において類似病院平均値を上回っている。
③純損失が発生し、累積欠損金が年々増加している。
④療養病床を運営していることから、類似病院平均値を上回っているものの、一般病床の利用率については、人口減少等により低迷している。
⑤療養病床の入院患者数が約40％を占めており、類似病院平均値を下回っている。
⑥外来患者のうち、診療単価の低い皮膚科の患者割合が高いことから、類似病院平均値を下回っている。
⑦類似病院平均値を下回っているものの、経常収支比率が100％未満で推移しており、収益確保が必要である。
⑧類似病院平均値を下回っているものの、経常収支比率が100％未満で推移しており、収益確保が必要である。</t>
    <rPh sb="1" eb="3">
      <t>ニュウイン</t>
    </rPh>
    <rPh sb="3" eb="6">
      <t>カンジャスウ</t>
    </rPh>
    <rPh sb="7" eb="8">
      <t>ゲン</t>
    </rPh>
    <rPh sb="8" eb="9">
      <t>ショウ</t>
    </rPh>
    <rPh sb="13" eb="15">
      <t>クリイレ</t>
    </rPh>
    <rPh sb="15" eb="16">
      <t>キン</t>
    </rPh>
    <rPh sb="17" eb="19">
      <t>ゾウガク</t>
    </rPh>
    <rPh sb="24" eb="27">
      <t>ゼンネンド</t>
    </rPh>
    <rPh sb="29" eb="31">
      <t>カイゼン</t>
    </rPh>
    <rPh sb="35" eb="37">
      <t>ルイジ</t>
    </rPh>
    <rPh sb="37" eb="39">
      <t>ビョウイン</t>
    </rPh>
    <rPh sb="39" eb="42">
      <t>ヘイキンチ</t>
    </rPh>
    <rPh sb="43" eb="45">
      <t>シタマワ</t>
    </rPh>
    <rPh sb="52" eb="55">
      <t>カクネンド</t>
    </rPh>
    <rPh sb="59" eb="61">
      <t>ルイジ</t>
    </rPh>
    <rPh sb="61" eb="63">
      <t>ビョウイン</t>
    </rPh>
    <rPh sb="63" eb="66">
      <t>ヘイキンチ</t>
    </rPh>
    <rPh sb="67" eb="69">
      <t>ウワマワ</t>
    </rPh>
    <rPh sb="101" eb="103">
      <t>リョウヨウ</t>
    </rPh>
    <rPh sb="106" eb="108">
      <t>ウンエイ</t>
    </rPh>
    <rPh sb="117" eb="119">
      <t>ルイジ</t>
    </rPh>
    <rPh sb="119" eb="121">
      <t>ビョウイン</t>
    </rPh>
    <rPh sb="121" eb="124">
      <t>ヘイキンチ</t>
    </rPh>
    <rPh sb="125" eb="127">
      <t>ウワマワ</t>
    </rPh>
    <rPh sb="135" eb="136">
      <t>イチ</t>
    </rPh>
    <rPh sb="136" eb="137">
      <t>ハン</t>
    </rPh>
    <rPh sb="138" eb="139">
      <t>ショウ</t>
    </rPh>
    <rPh sb="140" eb="143">
      <t>リヨウリツ</t>
    </rPh>
    <rPh sb="149" eb="151">
      <t>ジンコウ</t>
    </rPh>
    <rPh sb="151" eb="153">
      <t>ゲンショウ</t>
    </rPh>
    <rPh sb="153" eb="154">
      <t>トウ</t>
    </rPh>
    <rPh sb="157" eb="159">
      <t>テイメイ</t>
    </rPh>
    <rPh sb="166" eb="168">
      <t>リョウヨウ</t>
    </rPh>
    <rPh sb="196" eb="198">
      <t>シタマワ</t>
    </rPh>
    <rPh sb="244" eb="246">
      <t>シタマワ</t>
    </rPh>
    <rPh sb="285" eb="287">
      <t>スイイ</t>
    </rPh>
    <rPh sb="337" eb="33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</si>
</sst>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c:v>
                </c:pt>
                <c:pt idx="1">
                  <c:v>72.400000000000006</c:v>
                </c:pt>
                <c:pt idx="2">
                  <c:v>71.2</c:v>
                </c:pt>
                <c:pt idx="3">
                  <c:v>74.2</c:v>
                </c:pt>
                <c:pt idx="4">
                  <c:v>71.599999999999994</c:v>
                </c:pt>
              </c:numCache>
            </c:numRef>
          </c:val>
          <c:extLst>
            <c:ext xmlns:c16="http://schemas.microsoft.com/office/drawing/2014/chart" uri="{C3380CC4-5D6E-409C-BE32-E72D297353CC}">
              <c16:uniqueId val="{00000000-651E-4642-BC91-3C0C10EC16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51E-4642-BC91-3C0C10EC16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5616</c:v>
                </c:pt>
                <c:pt idx="1">
                  <c:v>5485</c:v>
                </c:pt>
                <c:pt idx="2">
                  <c:v>5451</c:v>
                </c:pt>
                <c:pt idx="3">
                  <c:v>5966</c:v>
                </c:pt>
                <c:pt idx="4">
                  <c:v>6033</c:v>
                </c:pt>
              </c:numCache>
            </c:numRef>
          </c:val>
          <c:extLst>
            <c:ext xmlns:c16="http://schemas.microsoft.com/office/drawing/2014/chart" uri="{C3380CC4-5D6E-409C-BE32-E72D297353CC}">
              <c16:uniqueId val="{00000000-02BE-4D8E-BD7C-D1A66E71D8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2BE-4D8E-BD7C-D1A66E71D8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22984</c:v>
                </c:pt>
                <c:pt idx="1">
                  <c:v>22979</c:v>
                </c:pt>
                <c:pt idx="2">
                  <c:v>23290</c:v>
                </c:pt>
                <c:pt idx="3">
                  <c:v>23036</c:v>
                </c:pt>
                <c:pt idx="4">
                  <c:v>23276</c:v>
                </c:pt>
              </c:numCache>
            </c:numRef>
          </c:val>
          <c:extLst>
            <c:ext xmlns:c16="http://schemas.microsoft.com/office/drawing/2014/chart" uri="{C3380CC4-5D6E-409C-BE32-E72D297353CC}">
              <c16:uniqueId val="{00000000-C471-41E2-A402-1EE9252EA2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C471-41E2-A402-1EE9252EA2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35.799999999999997</c:v>
                </c:pt>
                <c:pt idx="1">
                  <c:v>54.2</c:v>
                </c:pt>
                <c:pt idx="2">
                  <c:v>75.8</c:v>
                </c:pt>
                <c:pt idx="3">
                  <c:v>79.900000000000006</c:v>
                </c:pt>
                <c:pt idx="4">
                  <c:v>82.2</c:v>
                </c:pt>
              </c:numCache>
            </c:numRef>
          </c:val>
          <c:extLst>
            <c:ext xmlns:c16="http://schemas.microsoft.com/office/drawing/2014/chart" uri="{C3380CC4-5D6E-409C-BE32-E72D297353CC}">
              <c16:uniqueId val="{00000000-ED7E-48BD-AED1-F2DE13C408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ED7E-48BD-AED1-F2DE13C408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85.4</c:v>
                </c:pt>
                <c:pt idx="1">
                  <c:v>84.7</c:v>
                </c:pt>
                <c:pt idx="2">
                  <c:v>80.3</c:v>
                </c:pt>
                <c:pt idx="3">
                  <c:v>82.7</c:v>
                </c:pt>
                <c:pt idx="4">
                  <c:v>83.6</c:v>
                </c:pt>
              </c:numCache>
            </c:numRef>
          </c:val>
          <c:extLst>
            <c:ext xmlns:c16="http://schemas.microsoft.com/office/drawing/2014/chart" uri="{C3380CC4-5D6E-409C-BE32-E72D297353CC}">
              <c16:uniqueId val="{00000000-D15D-449B-83E9-D2BA19FD01B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D15D-449B-83E9-D2BA19FD01B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98.6</c:v>
                </c:pt>
                <c:pt idx="2">
                  <c:v>91.6</c:v>
                </c:pt>
                <c:pt idx="3">
                  <c:v>94.7</c:v>
                </c:pt>
                <c:pt idx="4">
                  <c:v>97.1</c:v>
                </c:pt>
              </c:numCache>
            </c:numRef>
          </c:val>
          <c:extLst>
            <c:ext xmlns:c16="http://schemas.microsoft.com/office/drawing/2014/chart" uri="{C3380CC4-5D6E-409C-BE32-E72D297353CC}">
              <c16:uniqueId val="{00000000-F453-431E-BD65-EA965C6CBC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F453-431E-BD65-EA965C6CBC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61.9</c:v>
                </c:pt>
                <c:pt idx="1">
                  <c:v>63.9</c:v>
                </c:pt>
                <c:pt idx="2">
                  <c:v>63.9</c:v>
                </c:pt>
                <c:pt idx="3">
                  <c:v>64.5</c:v>
                </c:pt>
                <c:pt idx="4">
                  <c:v>66.5</c:v>
                </c:pt>
              </c:numCache>
            </c:numRef>
          </c:val>
          <c:extLst>
            <c:ext xmlns:c16="http://schemas.microsoft.com/office/drawing/2014/chart" uri="{C3380CC4-5D6E-409C-BE32-E72D297353CC}">
              <c16:uniqueId val="{00000000-EE9E-4E19-90AD-0BE1C8414D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EE9E-4E19-90AD-0BE1C8414D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80.5</c:v>
                </c:pt>
                <c:pt idx="1">
                  <c:v>82</c:v>
                </c:pt>
                <c:pt idx="2">
                  <c:v>83.2</c:v>
                </c:pt>
                <c:pt idx="3">
                  <c:v>75.599999999999994</c:v>
                </c:pt>
                <c:pt idx="4">
                  <c:v>73.7</c:v>
                </c:pt>
              </c:numCache>
            </c:numRef>
          </c:val>
          <c:extLst>
            <c:ext xmlns:c16="http://schemas.microsoft.com/office/drawing/2014/chart" uri="{C3380CC4-5D6E-409C-BE32-E72D297353CC}">
              <c16:uniqueId val="{00000000-F40D-43C8-BF50-D32EA87ABE9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F40D-43C8-BF50-D32EA87ABE9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23695434</c:v>
                </c:pt>
                <c:pt idx="1">
                  <c:v>23885101</c:v>
                </c:pt>
                <c:pt idx="2">
                  <c:v>24917717</c:v>
                </c:pt>
                <c:pt idx="3">
                  <c:v>25137768</c:v>
                </c:pt>
                <c:pt idx="4">
                  <c:v>27827911</c:v>
                </c:pt>
              </c:numCache>
            </c:numRef>
          </c:val>
          <c:extLst>
            <c:ext xmlns:c16="http://schemas.microsoft.com/office/drawing/2014/chart" uri="{C3380CC4-5D6E-409C-BE32-E72D297353CC}">
              <c16:uniqueId val="{00000000-1F06-457C-9D4E-5327B70D69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1F06-457C-9D4E-5327B70D69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12.2</c:v>
                </c:pt>
                <c:pt idx="1">
                  <c:v>10.9</c:v>
                </c:pt>
                <c:pt idx="2">
                  <c:v>11.1</c:v>
                </c:pt>
                <c:pt idx="3">
                  <c:v>10.9</c:v>
                </c:pt>
                <c:pt idx="4">
                  <c:v>10.199999999999999</c:v>
                </c:pt>
              </c:numCache>
            </c:numRef>
          </c:val>
          <c:extLst>
            <c:ext xmlns:c16="http://schemas.microsoft.com/office/drawing/2014/chart" uri="{C3380CC4-5D6E-409C-BE32-E72D297353CC}">
              <c16:uniqueId val="{00000000-E49A-4EC5-A046-B54FE04EC73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E49A-4EC5-A046-B54FE04EC73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64.8</c:v>
                </c:pt>
                <c:pt idx="1">
                  <c:v>63.5</c:v>
                </c:pt>
                <c:pt idx="2">
                  <c:v>65.5</c:v>
                </c:pt>
                <c:pt idx="3">
                  <c:v>63.8</c:v>
                </c:pt>
                <c:pt idx="4">
                  <c:v>63.4</c:v>
                </c:pt>
              </c:numCache>
            </c:numRef>
          </c:val>
          <c:extLst>
            <c:ext xmlns:c16="http://schemas.microsoft.com/office/drawing/2014/chart" uri="{C3380CC4-5D6E-409C-BE32-E72D297353CC}">
              <c16:uniqueId val="{00000000-85A4-491F-AE15-E59DA27DF6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85A4-491F-AE15-E59DA27DF63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c r="IU2" s="85"/>
      <c r="IV2" s="85"/>
      <c r="IW2" s="85"/>
      <c r="IX2" s="85"/>
      <c r="IY2" s="85"/>
      <c r="IZ2" s="85"/>
      <c r="JA2" s="85"/>
      <c r="JB2" s="85"/>
      <c r="JC2" s="85"/>
      <c r="JD2" s="85"/>
      <c r="JE2" s="85"/>
      <c r="JF2" s="85"/>
      <c r="JG2" s="85"/>
      <c r="JH2" s="85"/>
      <c r="JI2" s="85"/>
      <c r="JJ2" s="85"/>
      <c r="JK2" s="85"/>
      <c r="JL2" s="85"/>
      <c r="JM2" s="85"/>
      <c r="JN2" s="85"/>
      <c r="JO2" s="85"/>
      <c r="JP2" s="85"/>
      <c r="JQ2" s="85"/>
      <c r="JR2" s="85"/>
      <c r="JS2" s="85"/>
      <c r="JT2" s="85"/>
      <c r="JU2" s="85"/>
      <c r="JV2" s="85"/>
      <c r="JW2" s="85"/>
      <c r="JX2" s="85"/>
      <c r="JY2" s="85"/>
      <c r="JZ2" s="85"/>
      <c r="KA2" s="85"/>
      <c r="KB2" s="85"/>
      <c r="KC2" s="85"/>
      <c r="KD2" s="85"/>
      <c r="KE2" s="85"/>
      <c r="KF2" s="85"/>
      <c r="KG2" s="85"/>
      <c r="KH2" s="85"/>
      <c r="KI2" s="85"/>
      <c r="KJ2" s="85"/>
      <c r="KK2" s="85"/>
      <c r="KL2" s="85"/>
      <c r="KM2" s="85"/>
      <c r="KN2" s="85"/>
      <c r="KO2" s="85"/>
      <c r="KP2" s="85"/>
      <c r="KQ2" s="85"/>
      <c r="KR2" s="85"/>
      <c r="KS2" s="85"/>
      <c r="KT2" s="85"/>
      <c r="KU2" s="85"/>
      <c r="KV2" s="85"/>
      <c r="KW2" s="85"/>
      <c r="KX2" s="85"/>
      <c r="KY2" s="85"/>
      <c r="KZ2" s="85"/>
      <c r="LA2" s="85"/>
      <c r="LB2" s="85"/>
      <c r="LC2" s="85"/>
      <c r="LD2" s="85"/>
      <c r="LE2" s="85"/>
      <c r="LF2" s="85"/>
      <c r="LG2" s="85"/>
      <c r="LH2" s="85"/>
      <c r="LI2" s="85"/>
      <c r="LJ2" s="85"/>
      <c r="LK2" s="85"/>
      <c r="LL2" s="85"/>
      <c r="LM2" s="85"/>
      <c r="LN2" s="85"/>
      <c r="LO2" s="85"/>
      <c r="LP2" s="85"/>
      <c r="LQ2" s="85"/>
      <c r="LR2" s="85"/>
      <c r="LS2" s="85"/>
      <c r="LT2" s="85"/>
      <c r="LU2" s="85"/>
      <c r="LV2" s="85"/>
      <c r="LW2" s="85"/>
      <c r="LX2" s="85"/>
      <c r="LY2" s="85"/>
      <c r="LZ2" s="85"/>
      <c r="MA2" s="85"/>
      <c r="MB2" s="85"/>
      <c r="MC2" s="85"/>
      <c r="MD2" s="85"/>
      <c r="ME2" s="85"/>
      <c r="MF2" s="85"/>
      <c r="MG2" s="85"/>
      <c r="MH2" s="85"/>
      <c r="MI2" s="85"/>
      <c r="MJ2" s="85"/>
      <c r="MK2" s="85"/>
      <c r="ML2" s="85"/>
      <c r="MM2" s="85"/>
      <c r="MN2" s="85"/>
      <c r="MO2" s="85"/>
      <c r="MP2" s="85"/>
      <c r="MQ2" s="85"/>
      <c r="MR2" s="85"/>
      <c r="MS2" s="85"/>
      <c r="MT2" s="85"/>
      <c r="MU2" s="85"/>
      <c r="MV2" s="85"/>
      <c r="MW2" s="85"/>
      <c r="MX2" s="85"/>
      <c r="MY2" s="85"/>
      <c r="MZ2" s="85"/>
      <c r="NA2" s="85"/>
      <c r="NB2" s="85"/>
      <c r="NC2" s="85"/>
      <c r="ND2" s="85"/>
      <c r="NE2" s="85"/>
      <c r="NF2" s="85"/>
      <c r="NG2" s="85"/>
      <c r="NH2" s="85"/>
      <c r="NI2" s="85"/>
      <c r="NJ2" s="85"/>
      <c r="NK2" s="85"/>
      <c r="NL2" s="85"/>
      <c r="NM2" s="85"/>
      <c r="NN2" s="85"/>
      <c r="NO2" s="85"/>
      <c r="NP2" s="85"/>
      <c r="NQ2" s="85"/>
      <c r="NR2" s="85"/>
      <c r="NS2" s="85"/>
      <c r="NT2" s="85"/>
      <c r="NU2" s="85"/>
      <c r="NV2" s="85"/>
      <c r="NW2" s="85"/>
      <c r="NX2" s="85"/>
    </row>
    <row r="3" spans="1:38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c r="IW3" s="85"/>
      <c r="IX3" s="85"/>
      <c r="IY3" s="85"/>
      <c r="IZ3" s="85"/>
      <c r="JA3" s="85"/>
      <c r="JB3" s="85"/>
      <c r="JC3" s="85"/>
      <c r="JD3" s="85"/>
      <c r="JE3" s="85"/>
      <c r="JF3" s="85"/>
      <c r="JG3" s="85"/>
      <c r="JH3" s="85"/>
      <c r="JI3" s="85"/>
      <c r="JJ3" s="85"/>
      <c r="JK3" s="85"/>
      <c r="JL3" s="85"/>
      <c r="JM3" s="85"/>
      <c r="JN3" s="85"/>
      <c r="JO3" s="85"/>
      <c r="JP3" s="85"/>
      <c r="JQ3" s="85"/>
      <c r="JR3" s="85"/>
      <c r="JS3" s="85"/>
      <c r="JT3" s="85"/>
      <c r="JU3" s="85"/>
      <c r="JV3" s="85"/>
      <c r="JW3" s="85"/>
      <c r="JX3" s="85"/>
      <c r="JY3" s="85"/>
      <c r="JZ3" s="85"/>
      <c r="KA3" s="85"/>
      <c r="KB3" s="85"/>
      <c r="KC3" s="85"/>
      <c r="KD3" s="85"/>
      <c r="KE3" s="85"/>
      <c r="KF3" s="85"/>
      <c r="KG3" s="85"/>
      <c r="KH3" s="85"/>
      <c r="KI3" s="85"/>
      <c r="KJ3" s="85"/>
      <c r="KK3" s="85"/>
      <c r="KL3" s="85"/>
      <c r="KM3" s="85"/>
      <c r="KN3" s="85"/>
      <c r="KO3" s="85"/>
      <c r="KP3" s="85"/>
      <c r="KQ3" s="85"/>
      <c r="KR3" s="85"/>
      <c r="KS3" s="85"/>
      <c r="KT3" s="85"/>
      <c r="KU3" s="85"/>
      <c r="KV3" s="85"/>
      <c r="KW3" s="85"/>
      <c r="KX3" s="85"/>
      <c r="KY3" s="85"/>
      <c r="KZ3" s="85"/>
      <c r="LA3" s="85"/>
      <c r="LB3" s="85"/>
      <c r="LC3" s="85"/>
      <c r="LD3" s="85"/>
      <c r="LE3" s="85"/>
      <c r="LF3" s="85"/>
      <c r="LG3" s="85"/>
      <c r="LH3" s="85"/>
      <c r="LI3" s="85"/>
      <c r="LJ3" s="85"/>
      <c r="LK3" s="85"/>
      <c r="LL3" s="85"/>
      <c r="LM3" s="85"/>
      <c r="LN3" s="85"/>
      <c r="LO3" s="85"/>
      <c r="LP3" s="85"/>
      <c r="LQ3" s="85"/>
      <c r="LR3" s="85"/>
      <c r="LS3" s="85"/>
      <c r="LT3" s="85"/>
      <c r="LU3" s="85"/>
      <c r="LV3" s="85"/>
      <c r="LW3" s="85"/>
      <c r="LX3" s="85"/>
      <c r="LY3" s="85"/>
      <c r="LZ3" s="85"/>
      <c r="MA3" s="85"/>
      <c r="MB3" s="85"/>
      <c r="MC3" s="85"/>
      <c r="MD3" s="85"/>
      <c r="ME3" s="85"/>
      <c r="MF3" s="85"/>
      <c r="MG3" s="85"/>
      <c r="MH3" s="85"/>
      <c r="MI3" s="85"/>
      <c r="MJ3" s="85"/>
      <c r="MK3" s="85"/>
      <c r="ML3" s="85"/>
      <c r="MM3" s="85"/>
      <c r="MN3" s="85"/>
      <c r="MO3" s="85"/>
      <c r="MP3" s="85"/>
      <c r="MQ3" s="85"/>
      <c r="MR3" s="85"/>
      <c r="MS3" s="85"/>
      <c r="MT3" s="85"/>
      <c r="MU3" s="85"/>
      <c r="MV3" s="85"/>
      <c r="MW3" s="85"/>
      <c r="MX3" s="85"/>
      <c r="MY3" s="85"/>
      <c r="MZ3" s="85"/>
      <c r="NA3" s="85"/>
      <c r="NB3" s="85"/>
      <c r="NC3" s="85"/>
      <c r="ND3" s="85"/>
      <c r="NE3" s="85"/>
      <c r="NF3" s="85"/>
      <c r="NG3" s="85"/>
      <c r="NH3" s="85"/>
      <c r="NI3" s="85"/>
      <c r="NJ3" s="85"/>
      <c r="NK3" s="85"/>
      <c r="NL3" s="85"/>
      <c r="NM3" s="85"/>
      <c r="NN3" s="85"/>
      <c r="NO3" s="85"/>
      <c r="NP3" s="85"/>
      <c r="NQ3" s="85"/>
      <c r="NR3" s="85"/>
      <c r="NS3" s="85"/>
      <c r="NT3" s="85"/>
      <c r="NU3" s="85"/>
      <c r="NV3" s="85"/>
      <c r="NW3" s="85"/>
      <c r="NX3" s="85"/>
    </row>
    <row r="4" spans="1:38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c r="JN4" s="85"/>
      <c r="JO4" s="85"/>
      <c r="JP4" s="85"/>
      <c r="JQ4" s="85"/>
      <c r="JR4" s="85"/>
      <c r="JS4" s="85"/>
      <c r="JT4" s="85"/>
      <c r="JU4" s="85"/>
      <c r="JV4" s="85"/>
      <c r="JW4" s="85"/>
      <c r="JX4" s="85"/>
      <c r="JY4" s="85"/>
      <c r="JZ4" s="85"/>
      <c r="KA4" s="85"/>
      <c r="KB4" s="85"/>
      <c r="KC4" s="85"/>
      <c r="KD4" s="85"/>
      <c r="KE4" s="85"/>
      <c r="KF4" s="85"/>
      <c r="KG4" s="85"/>
      <c r="KH4" s="85"/>
      <c r="KI4" s="85"/>
      <c r="KJ4" s="85"/>
      <c r="KK4" s="85"/>
      <c r="KL4" s="85"/>
      <c r="KM4" s="85"/>
      <c r="KN4" s="85"/>
      <c r="KO4" s="85"/>
      <c r="KP4" s="85"/>
      <c r="KQ4" s="85"/>
      <c r="KR4" s="85"/>
      <c r="KS4" s="85"/>
      <c r="KT4" s="85"/>
      <c r="KU4" s="85"/>
      <c r="KV4" s="85"/>
      <c r="KW4" s="85"/>
      <c r="KX4" s="85"/>
      <c r="KY4" s="85"/>
      <c r="KZ4" s="85"/>
      <c r="LA4" s="85"/>
      <c r="LB4" s="85"/>
      <c r="LC4" s="85"/>
      <c r="LD4" s="85"/>
      <c r="LE4" s="85"/>
      <c r="LF4" s="85"/>
      <c r="LG4" s="85"/>
      <c r="LH4" s="85"/>
      <c r="LI4" s="85"/>
      <c r="LJ4" s="85"/>
      <c r="LK4" s="85"/>
      <c r="LL4" s="85"/>
      <c r="LM4" s="85"/>
      <c r="LN4" s="85"/>
      <c r="LO4" s="85"/>
      <c r="LP4" s="85"/>
      <c r="LQ4" s="85"/>
      <c r="LR4" s="85"/>
      <c r="LS4" s="85"/>
      <c r="LT4" s="85"/>
      <c r="LU4" s="85"/>
      <c r="LV4" s="85"/>
      <c r="LW4" s="85"/>
      <c r="LX4" s="85"/>
      <c r="LY4" s="85"/>
      <c r="LZ4" s="85"/>
      <c r="MA4" s="85"/>
      <c r="MB4" s="85"/>
      <c r="MC4" s="85"/>
      <c r="MD4" s="85"/>
      <c r="ME4" s="85"/>
      <c r="MF4" s="85"/>
      <c r="MG4" s="85"/>
      <c r="MH4" s="85"/>
      <c r="MI4" s="85"/>
      <c r="MJ4" s="85"/>
      <c r="MK4" s="85"/>
      <c r="ML4" s="85"/>
      <c r="MM4" s="85"/>
      <c r="MN4" s="85"/>
      <c r="MO4" s="85"/>
      <c r="MP4" s="85"/>
      <c r="MQ4" s="85"/>
      <c r="MR4" s="85"/>
      <c r="MS4" s="85"/>
      <c r="MT4" s="85"/>
      <c r="MU4" s="85"/>
      <c r="MV4" s="85"/>
      <c r="MW4" s="85"/>
      <c r="MX4" s="85"/>
      <c r="MY4" s="85"/>
      <c r="MZ4" s="85"/>
      <c r="NA4" s="85"/>
      <c r="NB4" s="85"/>
      <c r="NC4" s="85"/>
      <c r="ND4" s="85"/>
      <c r="NE4" s="85"/>
      <c r="NF4" s="85"/>
      <c r="NG4" s="85"/>
      <c r="NH4" s="85"/>
      <c r="NI4" s="85"/>
      <c r="NJ4" s="85"/>
      <c r="NK4" s="85"/>
      <c r="NL4" s="85"/>
      <c r="NM4" s="85"/>
      <c r="NN4" s="85"/>
      <c r="NO4" s="85"/>
      <c r="NP4" s="85"/>
      <c r="NQ4" s="85"/>
      <c r="NR4" s="85"/>
      <c r="NS4" s="85"/>
      <c r="NT4" s="85"/>
      <c r="NU4" s="85"/>
      <c r="NV4" s="85"/>
      <c r="NW4" s="85"/>
      <c r="NX4" s="8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6" t="str">
        <f>データ!H6</f>
        <v>宮城県登米市　登米市立豊里病院</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7" t="s">
        <v>1</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9"/>
      <c r="AU7" s="87" t="s">
        <v>2</v>
      </c>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9"/>
      <c r="CN7" s="87" t="s">
        <v>3</v>
      </c>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9"/>
      <c r="EG7" s="87" t="s">
        <v>4</v>
      </c>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9"/>
      <c r="FZ7" s="87" t="s">
        <v>5</v>
      </c>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9"/>
      <c r="ID7" s="87" t="s">
        <v>6</v>
      </c>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9"/>
      <c r="JW7" s="87" t="s">
        <v>7</v>
      </c>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9"/>
      <c r="LP7" s="87" t="s">
        <v>8</v>
      </c>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9"/>
      <c r="NI7" s="3"/>
      <c r="NJ7" s="6" t="s">
        <v>9</v>
      </c>
      <c r="NK7" s="7"/>
      <c r="NL7" s="7"/>
      <c r="NM7" s="7"/>
      <c r="NN7" s="7"/>
      <c r="NO7" s="7"/>
      <c r="NP7" s="7"/>
      <c r="NQ7" s="7"/>
      <c r="NR7" s="7"/>
      <c r="NS7" s="7"/>
      <c r="NT7" s="7"/>
      <c r="NU7" s="7"/>
      <c r="NV7" s="7"/>
      <c r="NW7" s="8"/>
      <c r="NX7" s="3"/>
    </row>
    <row r="8" spans="1:388" ht="18.75" customHeight="1">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50床以上～100床未満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自治体職員</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60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f>データ!Z6</f>
        <v>30</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3"/>
      <c r="NJ8" s="90" t="s">
        <v>10</v>
      </c>
      <c r="NK8" s="91"/>
      <c r="NL8" s="9" t="s">
        <v>11</v>
      </c>
      <c r="NM8" s="10"/>
      <c r="NN8" s="10"/>
      <c r="NO8" s="10"/>
      <c r="NP8" s="10"/>
      <c r="NQ8" s="10"/>
      <c r="NR8" s="10"/>
      <c r="NS8" s="10"/>
      <c r="NT8" s="10"/>
      <c r="NU8" s="10"/>
      <c r="NV8" s="10"/>
      <c r="NW8" s="11"/>
      <c r="NX8" s="3"/>
    </row>
    <row r="9" spans="1:388" ht="18.75" customHeight="1">
      <c r="A9" s="2"/>
      <c r="B9" s="87" t="s">
        <v>12</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9"/>
      <c r="AU9" s="87" t="s">
        <v>13</v>
      </c>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9"/>
      <c r="CN9" s="87" t="s">
        <v>14</v>
      </c>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9"/>
      <c r="EG9" s="87" t="s">
        <v>15</v>
      </c>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9"/>
      <c r="FZ9" s="87" t="s">
        <v>16</v>
      </c>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9"/>
      <c r="ID9" s="87" t="s">
        <v>17</v>
      </c>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9"/>
      <c r="JW9" s="87" t="s">
        <v>18</v>
      </c>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9"/>
      <c r="LP9" s="87" t="s">
        <v>19</v>
      </c>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89"/>
      <c r="NI9" s="3"/>
      <c r="NJ9" s="92" t="s">
        <v>20</v>
      </c>
      <c r="NK9" s="93"/>
      <c r="NL9" s="12" t="s">
        <v>21</v>
      </c>
      <c r="NM9" s="13"/>
      <c r="NN9" s="13"/>
      <c r="NO9" s="13"/>
      <c r="NP9" s="13"/>
      <c r="NQ9" s="13"/>
      <c r="NR9" s="13"/>
      <c r="NS9" s="13"/>
      <c r="NT9" s="13"/>
      <c r="NU9" s="14"/>
      <c r="NV9" s="14"/>
      <c r="NW9" s="15"/>
      <c r="NX9" s="3"/>
    </row>
    <row r="10" spans="1:388" ht="18.75" customHeight="1">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10</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データ!AB6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90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94" t="s">
        <v>22</v>
      </c>
      <c r="NK10" s="95"/>
      <c r="NL10" s="16" t="s">
        <v>23</v>
      </c>
      <c r="NM10" s="17"/>
      <c r="NN10" s="17"/>
      <c r="NO10" s="17"/>
      <c r="NP10" s="17"/>
      <c r="NQ10" s="17"/>
      <c r="NR10" s="17"/>
      <c r="NS10" s="17"/>
      <c r="NT10" s="17"/>
      <c r="NU10" s="17"/>
      <c r="NV10" s="17"/>
      <c r="NW10" s="18"/>
      <c r="NX10" s="3"/>
    </row>
    <row r="11" spans="1:388" ht="18.75" customHeight="1">
      <c r="A11" s="2"/>
      <c r="B11" s="87" t="s">
        <v>24</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9"/>
      <c r="AU11" s="87" t="s">
        <v>25</v>
      </c>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9"/>
      <c r="CN11" s="87" t="s">
        <v>26</v>
      </c>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9"/>
      <c r="EG11" s="87" t="s">
        <v>27</v>
      </c>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9"/>
      <c r="ID11" s="87" t="s">
        <v>28</v>
      </c>
      <c r="IE11" s="88"/>
      <c r="IF11" s="88"/>
      <c r="IG11" s="88"/>
      <c r="IH11" s="88"/>
      <c r="II11" s="88"/>
      <c r="IJ11" s="88"/>
      <c r="IK11" s="88"/>
      <c r="IL11" s="88"/>
      <c r="IM11" s="88"/>
      <c r="IN11" s="88"/>
      <c r="IO11" s="88"/>
      <c r="IP11" s="88"/>
      <c r="IQ11" s="88"/>
      <c r="IR11" s="88"/>
      <c r="IS11" s="88"/>
      <c r="IT11" s="88"/>
      <c r="IU11" s="88"/>
      <c r="IV11" s="88"/>
      <c r="IW11" s="88"/>
      <c r="IX11" s="88"/>
      <c r="IY11" s="88"/>
      <c r="IZ11" s="88"/>
      <c r="JA11" s="88"/>
      <c r="JB11" s="88"/>
      <c r="JC11" s="88"/>
      <c r="JD11" s="88"/>
      <c r="JE11" s="88"/>
      <c r="JF11" s="88"/>
      <c r="JG11" s="88"/>
      <c r="JH11" s="88"/>
      <c r="JI11" s="88"/>
      <c r="JJ11" s="88"/>
      <c r="JK11" s="88"/>
      <c r="JL11" s="88"/>
      <c r="JM11" s="88"/>
      <c r="JN11" s="88"/>
      <c r="JO11" s="88"/>
      <c r="JP11" s="88"/>
      <c r="JQ11" s="88"/>
      <c r="JR11" s="88"/>
      <c r="JS11" s="88"/>
      <c r="JT11" s="88"/>
      <c r="JU11" s="88"/>
      <c r="JV11" s="89"/>
      <c r="JW11" s="87" t="s">
        <v>29</v>
      </c>
      <c r="JX11" s="88"/>
      <c r="JY11" s="88"/>
      <c r="JZ11" s="88"/>
      <c r="KA11" s="88"/>
      <c r="KB11" s="88"/>
      <c r="KC11" s="88"/>
      <c r="KD11" s="88"/>
      <c r="KE11" s="88"/>
      <c r="KF11" s="88"/>
      <c r="KG11" s="88"/>
      <c r="KH11" s="88"/>
      <c r="KI11" s="88"/>
      <c r="KJ11" s="88"/>
      <c r="KK11" s="88"/>
      <c r="KL11" s="88"/>
      <c r="KM11" s="88"/>
      <c r="KN11" s="88"/>
      <c r="KO11" s="88"/>
      <c r="KP11" s="88"/>
      <c r="KQ11" s="88"/>
      <c r="KR11" s="88"/>
      <c r="KS11" s="88"/>
      <c r="KT11" s="88"/>
      <c r="KU11" s="88"/>
      <c r="KV11" s="88"/>
      <c r="KW11" s="88"/>
      <c r="KX11" s="88"/>
      <c r="KY11" s="88"/>
      <c r="KZ11" s="88"/>
      <c r="LA11" s="88"/>
      <c r="LB11" s="88"/>
      <c r="LC11" s="88"/>
      <c r="LD11" s="88"/>
      <c r="LE11" s="88"/>
      <c r="LF11" s="88"/>
      <c r="LG11" s="88"/>
      <c r="LH11" s="88"/>
      <c r="LI11" s="88"/>
      <c r="LJ11" s="88"/>
      <c r="LK11" s="88"/>
      <c r="LL11" s="88"/>
      <c r="LM11" s="88"/>
      <c r="LN11" s="88"/>
      <c r="LO11" s="89"/>
      <c r="LP11" s="87" t="s">
        <v>30</v>
      </c>
      <c r="LQ11" s="88"/>
      <c r="LR11" s="88"/>
      <c r="LS11" s="88"/>
      <c r="LT11" s="88"/>
      <c r="LU11" s="88"/>
      <c r="LV11" s="88"/>
      <c r="LW11" s="88"/>
      <c r="LX11" s="88"/>
      <c r="LY11" s="88"/>
      <c r="LZ11" s="88"/>
      <c r="MA11" s="88"/>
      <c r="MB11" s="88"/>
      <c r="MC11" s="88"/>
      <c r="MD11" s="88"/>
      <c r="ME11" s="88"/>
      <c r="MF11" s="88"/>
      <c r="MG11" s="88"/>
      <c r="MH11" s="88"/>
      <c r="MI11" s="88"/>
      <c r="MJ11" s="88"/>
      <c r="MK11" s="88"/>
      <c r="ML11" s="88"/>
      <c r="MM11" s="88"/>
      <c r="MN11" s="88"/>
      <c r="MO11" s="88"/>
      <c r="MP11" s="88"/>
      <c r="MQ11" s="88"/>
      <c r="MR11" s="88"/>
      <c r="MS11" s="88"/>
      <c r="MT11" s="88"/>
      <c r="MU11" s="88"/>
      <c r="MV11" s="88"/>
      <c r="MW11" s="88"/>
      <c r="MX11" s="88"/>
      <c r="MY11" s="88"/>
      <c r="MZ11" s="88"/>
      <c r="NA11" s="88"/>
      <c r="NB11" s="88"/>
      <c r="NC11" s="88"/>
      <c r="ND11" s="88"/>
      <c r="NE11" s="88"/>
      <c r="NF11" s="88"/>
      <c r="NG11" s="88"/>
      <c r="NH11" s="89"/>
      <c r="NI11" s="19"/>
      <c r="NJ11" s="3"/>
      <c r="NK11" s="3"/>
      <c r="NL11" s="3"/>
      <c r="NM11" s="3"/>
      <c r="NN11" s="3"/>
      <c r="NO11" s="3"/>
      <c r="NP11" s="3"/>
      <c r="NQ11" s="3"/>
      <c r="NR11" s="3"/>
      <c r="NS11" s="3"/>
      <c r="NT11" s="3"/>
      <c r="NU11" s="3"/>
      <c r="NV11" s="3"/>
      <c r="NW11" s="3"/>
      <c r="NX11" s="3"/>
    </row>
    <row r="12" spans="1:388" ht="18.75" customHeight="1">
      <c r="A12" s="2"/>
      <c r="B12" s="82">
        <f>データ!U6</f>
        <v>78596</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6119</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１０：１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59</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f>データ!AF6</f>
        <v>30</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89</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69</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181</v>
      </c>
      <c r="NK22" s="120"/>
      <c r="NL22" s="120"/>
      <c r="NM22" s="120"/>
      <c r="NN22" s="120"/>
      <c r="NO22" s="120"/>
      <c r="NP22" s="120"/>
      <c r="NQ22" s="120"/>
      <c r="NR22" s="120"/>
      <c r="NS22" s="120"/>
      <c r="NT22" s="120"/>
      <c r="NU22" s="120"/>
      <c r="NV22" s="120"/>
      <c r="NW22" s="120"/>
      <c r="NX22" s="121"/>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55</v>
      </c>
    </row>
    <row r="33" spans="1:393" ht="13.5" customHeight="1">
      <c r="A33" s="2"/>
      <c r="B33" s="25"/>
      <c r="D33" s="5"/>
      <c r="E33" s="5"/>
      <c r="F33" s="5"/>
      <c r="G33" s="131" t="s">
        <v>56</v>
      </c>
      <c r="H33" s="131"/>
      <c r="I33" s="131"/>
      <c r="J33" s="131"/>
      <c r="K33" s="131"/>
      <c r="L33" s="131"/>
      <c r="M33" s="131"/>
      <c r="N33" s="131"/>
      <c r="O33" s="131"/>
      <c r="P33" s="128">
        <f>データ!AH7</f>
        <v>95.7</v>
      </c>
      <c r="Q33" s="129"/>
      <c r="R33" s="129"/>
      <c r="S33" s="129"/>
      <c r="T33" s="129"/>
      <c r="U33" s="129"/>
      <c r="V33" s="129"/>
      <c r="W33" s="129"/>
      <c r="X33" s="129"/>
      <c r="Y33" s="129"/>
      <c r="Z33" s="129"/>
      <c r="AA33" s="129"/>
      <c r="AB33" s="129"/>
      <c r="AC33" s="129"/>
      <c r="AD33" s="130"/>
      <c r="AE33" s="128">
        <f>データ!AI7</f>
        <v>98.6</v>
      </c>
      <c r="AF33" s="129"/>
      <c r="AG33" s="129"/>
      <c r="AH33" s="129"/>
      <c r="AI33" s="129"/>
      <c r="AJ33" s="129"/>
      <c r="AK33" s="129"/>
      <c r="AL33" s="129"/>
      <c r="AM33" s="129"/>
      <c r="AN33" s="129"/>
      <c r="AO33" s="129"/>
      <c r="AP33" s="129"/>
      <c r="AQ33" s="129"/>
      <c r="AR33" s="129"/>
      <c r="AS33" s="130"/>
      <c r="AT33" s="128">
        <f>データ!AJ7</f>
        <v>91.6</v>
      </c>
      <c r="AU33" s="129"/>
      <c r="AV33" s="129"/>
      <c r="AW33" s="129"/>
      <c r="AX33" s="129"/>
      <c r="AY33" s="129"/>
      <c r="AZ33" s="129"/>
      <c r="BA33" s="129"/>
      <c r="BB33" s="129"/>
      <c r="BC33" s="129"/>
      <c r="BD33" s="129"/>
      <c r="BE33" s="129"/>
      <c r="BF33" s="129"/>
      <c r="BG33" s="129"/>
      <c r="BH33" s="130"/>
      <c r="BI33" s="128">
        <f>データ!AK7</f>
        <v>94.7</v>
      </c>
      <c r="BJ33" s="129"/>
      <c r="BK33" s="129"/>
      <c r="BL33" s="129"/>
      <c r="BM33" s="129"/>
      <c r="BN33" s="129"/>
      <c r="BO33" s="129"/>
      <c r="BP33" s="129"/>
      <c r="BQ33" s="129"/>
      <c r="BR33" s="129"/>
      <c r="BS33" s="129"/>
      <c r="BT33" s="129"/>
      <c r="BU33" s="129"/>
      <c r="BV33" s="129"/>
      <c r="BW33" s="130"/>
      <c r="BX33" s="128">
        <f>データ!AL7</f>
        <v>97.1</v>
      </c>
      <c r="BY33" s="129"/>
      <c r="BZ33" s="129"/>
      <c r="CA33" s="129"/>
      <c r="CB33" s="129"/>
      <c r="CC33" s="129"/>
      <c r="CD33" s="129"/>
      <c r="CE33" s="129"/>
      <c r="CF33" s="129"/>
      <c r="CG33" s="129"/>
      <c r="CH33" s="129"/>
      <c r="CI33" s="129"/>
      <c r="CJ33" s="129"/>
      <c r="CK33" s="129"/>
      <c r="CL33" s="130"/>
      <c r="CO33" s="5"/>
      <c r="CP33" s="5"/>
      <c r="CQ33" s="5"/>
      <c r="CR33" s="5"/>
      <c r="CS33" s="5"/>
      <c r="CT33" s="5"/>
      <c r="CU33" s="131" t="s">
        <v>56</v>
      </c>
      <c r="CV33" s="131"/>
      <c r="CW33" s="131"/>
      <c r="CX33" s="131"/>
      <c r="CY33" s="131"/>
      <c r="CZ33" s="131"/>
      <c r="DA33" s="131"/>
      <c r="DB33" s="131"/>
      <c r="DC33" s="131"/>
      <c r="DD33" s="128">
        <f>データ!AS7</f>
        <v>85.4</v>
      </c>
      <c r="DE33" s="129"/>
      <c r="DF33" s="129"/>
      <c r="DG33" s="129"/>
      <c r="DH33" s="129"/>
      <c r="DI33" s="129"/>
      <c r="DJ33" s="129"/>
      <c r="DK33" s="129"/>
      <c r="DL33" s="129"/>
      <c r="DM33" s="129"/>
      <c r="DN33" s="129"/>
      <c r="DO33" s="129"/>
      <c r="DP33" s="129"/>
      <c r="DQ33" s="129"/>
      <c r="DR33" s="130"/>
      <c r="DS33" s="128">
        <f>データ!AT7</f>
        <v>84.7</v>
      </c>
      <c r="DT33" s="129"/>
      <c r="DU33" s="129"/>
      <c r="DV33" s="129"/>
      <c r="DW33" s="129"/>
      <c r="DX33" s="129"/>
      <c r="DY33" s="129"/>
      <c r="DZ33" s="129"/>
      <c r="EA33" s="129"/>
      <c r="EB33" s="129"/>
      <c r="EC33" s="129"/>
      <c r="ED33" s="129"/>
      <c r="EE33" s="129"/>
      <c r="EF33" s="129"/>
      <c r="EG33" s="130"/>
      <c r="EH33" s="128">
        <f>データ!AU7</f>
        <v>80.3</v>
      </c>
      <c r="EI33" s="129"/>
      <c r="EJ33" s="129"/>
      <c r="EK33" s="129"/>
      <c r="EL33" s="129"/>
      <c r="EM33" s="129"/>
      <c r="EN33" s="129"/>
      <c r="EO33" s="129"/>
      <c r="EP33" s="129"/>
      <c r="EQ33" s="129"/>
      <c r="ER33" s="129"/>
      <c r="ES33" s="129"/>
      <c r="ET33" s="129"/>
      <c r="EU33" s="129"/>
      <c r="EV33" s="130"/>
      <c r="EW33" s="128">
        <f>データ!AV7</f>
        <v>82.7</v>
      </c>
      <c r="EX33" s="129"/>
      <c r="EY33" s="129"/>
      <c r="EZ33" s="129"/>
      <c r="FA33" s="129"/>
      <c r="FB33" s="129"/>
      <c r="FC33" s="129"/>
      <c r="FD33" s="129"/>
      <c r="FE33" s="129"/>
      <c r="FF33" s="129"/>
      <c r="FG33" s="129"/>
      <c r="FH33" s="129"/>
      <c r="FI33" s="129"/>
      <c r="FJ33" s="129"/>
      <c r="FK33" s="130"/>
      <c r="FL33" s="128">
        <f>データ!AW7</f>
        <v>83.6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31" t="s">
        <v>56</v>
      </c>
      <c r="GJ33" s="131"/>
      <c r="GK33" s="131"/>
      <c r="GL33" s="131"/>
      <c r="GM33" s="131"/>
      <c r="GN33" s="131"/>
      <c r="GO33" s="131"/>
      <c r="GP33" s="131"/>
      <c r="GQ33" s="131"/>
      <c r="GR33" s="128">
        <f>データ!BD7</f>
        <v>35.799999999999997</v>
      </c>
      <c r="GS33" s="129"/>
      <c r="GT33" s="129"/>
      <c r="GU33" s="129"/>
      <c r="GV33" s="129"/>
      <c r="GW33" s="129"/>
      <c r="GX33" s="129"/>
      <c r="GY33" s="129"/>
      <c r="GZ33" s="129"/>
      <c r="HA33" s="129"/>
      <c r="HB33" s="129"/>
      <c r="HC33" s="129"/>
      <c r="HD33" s="129"/>
      <c r="HE33" s="129"/>
      <c r="HF33" s="130"/>
      <c r="HG33" s="128">
        <f>データ!BE7</f>
        <v>54.2</v>
      </c>
      <c r="HH33" s="129"/>
      <c r="HI33" s="129"/>
      <c r="HJ33" s="129"/>
      <c r="HK33" s="129"/>
      <c r="HL33" s="129"/>
      <c r="HM33" s="129"/>
      <c r="HN33" s="129"/>
      <c r="HO33" s="129"/>
      <c r="HP33" s="129"/>
      <c r="HQ33" s="129"/>
      <c r="HR33" s="129"/>
      <c r="HS33" s="129"/>
      <c r="HT33" s="129"/>
      <c r="HU33" s="130"/>
      <c r="HV33" s="128">
        <f>データ!BF7</f>
        <v>75.8</v>
      </c>
      <c r="HW33" s="129"/>
      <c r="HX33" s="129"/>
      <c r="HY33" s="129"/>
      <c r="HZ33" s="129"/>
      <c r="IA33" s="129"/>
      <c r="IB33" s="129"/>
      <c r="IC33" s="129"/>
      <c r="ID33" s="129"/>
      <c r="IE33" s="129"/>
      <c r="IF33" s="129"/>
      <c r="IG33" s="129"/>
      <c r="IH33" s="129"/>
      <c r="II33" s="129"/>
      <c r="IJ33" s="130"/>
      <c r="IK33" s="128">
        <f>データ!BG7</f>
        <v>79.900000000000006</v>
      </c>
      <c r="IL33" s="129"/>
      <c r="IM33" s="129"/>
      <c r="IN33" s="129"/>
      <c r="IO33" s="129"/>
      <c r="IP33" s="129"/>
      <c r="IQ33" s="129"/>
      <c r="IR33" s="129"/>
      <c r="IS33" s="129"/>
      <c r="IT33" s="129"/>
      <c r="IU33" s="129"/>
      <c r="IV33" s="129"/>
      <c r="IW33" s="129"/>
      <c r="IX33" s="129"/>
      <c r="IY33" s="130"/>
      <c r="IZ33" s="128">
        <f>データ!BH7</f>
        <v>82.2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31" t="s">
        <v>56</v>
      </c>
      <c r="JX33" s="131"/>
      <c r="JY33" s="131"/>
      <c r="JZ33" s="131"/>
      <c r="KA33" s="131"/>
      <c r="KB33" s="131"/>
      <c r="KC33" s="131"/>
      <c r="KD33" s="131"/>
      <c r="KE33" s="131"/>
      <c r="KF33" s="128">
        <f>データ!BO7</f>
        <v>73</v>
      </c>
      <c r="KG33" s="129"/>
      <c r="KH33" s="129"/>
      <c r="KI33" s="129"/>
      <c r="KJ33" s="129"/>
      <c r="KK33" s="129"/>
      <c r="KL33" s="129"/>
      <c r="KM33" s="129"/>
      <c r="KN33" s="129"/>
      <c r="KO33" s="129"/>
      <c r="KP33" s="129"/>
      <c r="KQ33" s="129"/>
      <c r="KR33" s="129"/>
      <c r="KS33" s="129"/>
      <c r="KT33" s="130"/>
      <c r="KU33" s="128">
        <f>データ!BP7</f>
        <v>72.400000000000006</v>
      </c>
      <c r="KV33" s="129"/>
      <c r="KW33" s="129"/>
      <c r="KX33" s="129"/>
      <c r="KY33" s="129"/>
      <c r="KZ33" s="129"/>
      <c r="LA33" s="129"/>
      <c r="LB33" s="129"/>
      <c r="LC33" s="129"/>
      <c r="LD33" s="129"/>
      <c r="LE33" s="129"/>
      <c r="LF33" s="129"/>
      <c r="LG33" s="129"/>
      <c r="LH33" s="129"/>
      <c r="LI33" s="130"/>
      <c r="LJ33" s="128">
        <f>データ!BQ7</f>
        <v>71.2</v>
      </c>
      <c r="LK33" s="129"/>
      <c r="LL33" s="129"/>
      <c r="LM33" s="129"/>
      <c r="LN33" s="129"/>
      <c r="LO33" s="129"/>
      <c r="LP33" s="129"/>
      <c r="LQ33" s="129"/>
      <c r="LR33" s="129"/>
      <c r="LS33" s="129"/>
      <c r="LT33" s="129"/>
      <c r="LU33" s="129"/>
      <c r="LV33" s="129"/>
      <c r="LW33" s="129"/>
      <c r="LX33" s="130"/>
      <c r="LY33" s="128">
        <f>データ!BR7</f>
        <v>74.2</v>
      </c>
      <c r="LZ33" s="129"/>
      <c r="MA33" s="129"/>
      <c r="MB33" s="129"/>
      <c r="MC33" s="129"/>
      <c r="MD33" s="129"/>
      <c r="ME33" s="129"/>
      <c r="MF33" s="129"/>
      <c r="MG33" s="129"/>
      <c r="MH33" s="129"/>
      <c r="MI33" s="129"/>
      <c r="MJ33" s="129"/>
      <c r="MK33" s="129"/>
      <c r="ML33" s="129"/>
      <c r="MM33" s="130"/>
      <c r="MN33" s="128">
        <f>データ!BS7</f>
        <v>71.599999999999994</v>
      </c>
      <c r="MO33" s="129"/>
      <c r="MP33" s="129"/>
      <c r="MQ33" s="129"/>
      <c r="MR33" s="129"/>
      <c r="MS33" s="129"/>
      <c r="MT33" s="129"/>
      <c r="MU33" s="129"/>
      <c r="MV33" s="129"/>
      <c r="MW33" s="129"/>
      <c r="MX33" s="129"/>
      <c r="MY33" s="129"/>
      <c r="MZ33" s="129"/>
      <c r="NA33" s="129"/>
      <c r="NB33" s="130"/>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57</v>
      </c>
    </row>
    <row r="34" spans="1:393" ht="13.5" customHeight="1">
      <c r="A34" s="2"/>
      <c r="B34" s="25"/>
      <c r="D34" s="5"/>
      <c r="E34" s="5"/>
      <c r="F34" s="5"/>
      <c r="G34" s="131" t="s">
        <v>58</v>
      </c>
      <c r="H34" s="131"/>
      <c r="I34" s="131"/>
      <c r="J34" s="131"/>
      <c r="K34" s="131"/>
      <c r="L34" s="131"/>
      <c r="M34" s="131"/>
      <c r="N34" s="131"/>
      <c r="O34" s="131"/>
      <c r="P34" s="128">
        <f>データ!AM7</f>
        <v>98</v>
      </c>
      <c r="Q34" s="129"/>
      <c r="R34" s="129"/>
      <c r="S34" s="129"/>
      <c r="T34" s="129"/>
      <c r="U34" s="129"/>
      <c r="V34" s="129"/>
      <c r="W34" s="129"/>
      <c r="X34" s="129"/>
      <c r="Y34" s="129"/>
      <c r="Z34" s="129"/>
      <c r="AA34" s="129"/>
      <c r="AB34" s="129"/>
      <c r="AC34" s="129"/>
      <c r="AD34" s="130"/>
      <c r="AE34" s="128">
        <f>データ!AN7</f>
        <v>98.4</v>
      </c>
      <c r="AF34" s="129"/>
      <c r="AG34" s="129"/>
      <c r="AH34" s="129"/>
      <c r="AI34" s="129"/>
      <c r="AJ34" s="129"/>
      <c r="AK34" s="129"/>
      <c r="AL34" s="129"/>
      <c r="AM34" s="129"/>
      <c r="AN34" s="129"/>
      <c r="AO34" s="129"/>
      <c r="AP34" s="129"/>
      <c r="AQ34" s="129"/>
      <c r="AR34" s="129"/>
      <c r="AS34" s="130"/>
      <c r="AT34" s="128">
        <f>データ!AO7</f>
        <v>98.2</v>
      </c>
      <c r="AU34" s="129"/>
      <c r="AV34" s="129"/>
      <c r="AW34" s="129"/>
      <c r="AX34" s="129"/>
      <c r="AY34" s="129"/>
      <c r="AZ34" s="129"/>
      <c r="BA34" s="129"/>
      <c r="BB34" s="129"/>
      <c r="BC34" s="129"/>
      <c r="BD34" s="129"/>
      <c r="BE34" s="129"/>
      <c r="BF34" s="129"/>
      <c r="BG34" s="129"/>
      <c r="BH34" s="130"/>
      <c r="BI34" s="128">
        <f>データ!AP7</f>
        <v>97.5</v>
      </c>
      <c r="BJ34" s="129"/>
      <c r="BK34" s="129"/>
      <c r="BL34" s="129"/>
      <c r="BM34" s="129"/>
      <c r="BN34" s="129"/>
      <c r="BO34" s="129"/>
      <c r="BP34" s="129"/>
      <c r="BQ34" s="129"/>
      <c r="BR34" s="129"/>
      <c r="BS34" s="129"/>
      <c r="BT34" s="129"/>
      <c r="BU34" s="129"/>
      <c r="BV34" s="129"/>
      <c r="BW34" s="130"/>
      <c r="BX34" s="128">
        <f>データ!AQ7</f>
        <v>97.7</v>
      </c>
      <c r="BY34" s="129"/>
      <c r="BZ34" s="129"/>
      <c r="CA34" s="129"/>
      <c r="CB34" s="129"/>
      <c r="CC34" s="129"/>
      <c r="CD34" s="129"/>
      <c r="CE34" s="129"/>
      <c r="CF34" s="129"/>
      <c r="CG34" s="129"/>
      <c r="CH34" s="129"/>
      <c r="CI34" s="129"/>
      <c r="CJ34" s="129"/>
      <c r="CK34" s="129"/>
      <c r="CL34" s="130"/>
      <c r="CO34" s="5"/>
      <c r="CP34" s="5"/>
      <c r="CQ34" s="5"/>
      <c r="CR34" s="5"/>
      <c r="CS34" s="5"/>
      <c r="CT34" s="5"/>
      <c r="CU34" s="131" t="s">
        <v>58</v>
      </c>
      <c r="CV34" s="131"/>
      <c r="CW34" s="131"/>
      <c r="CX34" s="131"/>
      <c r="CY34" s="131"/>
      <c r="CZ34" s="131"/>
      <c r="DA34" s="131"/>
      <c r="DB34" s="131"/>
      <c r="DC34" s="131"/>
      <c r="DD34" s="128">
        <f>データ!AX7</f>
        <v>79.599999999999994</v>
      </c>
      <c r="DE34" s="129"/>
      <c r="DF34" s="129"/>
      <c r="DG34" s="129"/>
      <c r="DH34" s="129"/>
      <c r="DI34" s="129"/>
      <c r="DJ34" s="129"/>
      <c r="DK34" s="129"/>
      <c r="DL34" s="129"/>
      <c r="DM34" s="129"/>
      <c r="DN34" s="129"/>
      <c r="DO34" s="129"/>
      <c r="DP34" s="129"/>
      <c r="DQ34" s="129"/>
      <c r="DR34" s="130"/>
      <c r="DS34" s="128">
        <f>データ!AY7</f>
        <v>77.900000000000006</v>
      </c>
      <c r="DT34" s="129"/>
      <c r="DU34" s="129"/>
      <c r="DV34" s="129"/>
      <c r="DW34" s="129"/>
      <c r="DX34" s="129"/>
      <c r="DY34" s="129"/>
      <c r="DZ34" s="129"/>
      <c r="EA34" s="129"/>
      <c r="EB34" s="129"/>
      <c r="EC34" s="129"/>
      <c r="ED34" s="129"/>
      <c r="EE34" s="129"/>
      <c r="EF34" s="129"/>
      <c r="EG34" s="130"/>
      <c r="EH34" s="128">
        <f>データ!AZ7</f>
        <v>78.099999999999994</v>
      </c>
      <c r="EI34" s="129"/>
      <c r="EJ34" s="129"/>
      <c r="EK34" s="129"/>
      <c r="EL34" s="129"/>
      <c r="EM34" s="129"/>
      <c r="EN34" s="129"/>
      <c r="EO34" s="129"/>
      <c r="EP34" s="129"/>
      <c r="EQ34" s="129"/>
      <c r="ER34" s="129"/>
      <c r="ES34" s="129"/>
      <c r="ET34" s="129"/>
      <c r="EU34" s="129"/>
      <c r="EV34" s="130"/>
      <c r="EW34" s="128">
        <f>データ!BA7</f>
        <v>77</v>
      </c>
      <c r="EX34" s="129"/>
      <c r="EY34" s="129"/>
      <c r="EZ34" s="129"/>
      <c r="FA34" s="129"/>
      <c r="FB34" s="129"/>
      <c r="FC34" s="129"/>
      <c r="FD34" s="129"/>
      <c r="FE34" s="129"/>
      <c r="FF34" s="129"/>
      <c r="FG34" s="129"/>
      <c r="FH34" s="129"/>
      <c r="FI34" s="129"/>
      <c r="FJ34" s="129"/>
      <c r="FK34" s="130"/>
      <c r="FL34" s="128">
        <f>データ!BB7</f>
        <v>77.099999999999994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31" t="s">
        <v>58</v>
      </c>
      <c r="GJ34" s="131"/>
      <c r="GK34" s="131"/>
      <c r="GL34" s="131"/>
      <c r="GM34" s="131"/>
      <c r="GN34" s="131"/>
      <c r="GO34" s="131"/>
      <c r="GP34" s="131"/>
      <c r="GQ34" s="131"/>
      <c r="GR34" s="128">
        <f>データ!BI7</f>
        <v>101.2</v>
      </c>
      <c r="GS34" s="129"/>
      <c r="GT34" s="129"/>
      <c r="GU34" s="129"/>
      <c r="GV34" s="129"/>
      <c r="GW34" s="129"/>
      <c r="GX34" s="129"/>
      <c r="GY34" s="129"/>
      <c r="GZ34" s="129"/>
      <c r="HA34" s="129"/>
      <c r="HB34" s="129"/>
      <c r="HC34" s="129"/>
      <c r="HD34" s="129"/>
      <c r="HE34" s="129"/>
      <c r="HF34" s="130"/>
      <c r="HG34" s="128">
        <f>データ!BJ7</f>
        <v>107.2</v>
      </c>
      <c r="HH34" s="129"/>
      <c r="HI34" s="129"/>
      <c r="HJ34" s="129"/>
      <c r="HK34" s="129"/>
      <c r="HL34" s="129"/>
      <c r="HM34" s="129"/>
      <c r="HN34" s="129"/>
      <c r="HO34" s="129"/>
      <c r="HP34" s="129"/>
      <c r="HQ34" s="129"/>
      <c r="HR34" s="129"/>
      <c r="HS34" s="129"/>
      <c r="HT34" s="129"/>
      <c r="HU34" s="130"/>
      <c r="HV34" s="128">
        <f>データ!BK7</f>
        <v>114.4</v>
      </c>
      <c r="HW34" s="129"/>
      <c r="HX34" s="129"/>
      <c r="HY34" s="129"/>
      <c r="HZ34" s="129"/>
      <c r="IA34" s="129"/>
      <c r="IB34" s="129"/>
      <c r="IC34" s="129"/>
      <c r="ID34" s="129"/>
      <c r="IE34" s="129"/>
      <c r="IF34" s="129"/>
      <c r="IG34" s="129"/>
      <c r="IH34" s="129"/>
      <c r="II34" s="129"/>
      <c r="IJ34" s="130"/>
      <c r="IK34" s="128">
        <f>データ!BL7</f>
        <v>117</v>
      </c>
      <c r="IL34" s="129"/>
      <c r="IM34" s="129"/>
      <c r="IN34" s="129"/>
      <c r="IO34" s="129"/>
      <c r="IP34" s="129"/>
      <c r="IQ34" s="129"/>
      <c r="IR34" s="129"/>
      <c r="IS34" s="129"/>
      <c r="IT34" s="129"/>
      <c r="IU34" s="129"/>
      <c r="IV34" s="129"/>
      <c r="IW34" s="129"/>
      <c r="IX34" s="129"/>
      <c r="IY34" s="130"/>
      <c r="IZ34" s="128">
        <f>データ!BM7</f>
        <v>118.8</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31" t="s">
        <v>58</v>
      </c>
      <c r="JX34" s="131"/>
      <c r="JY34" s="131"/>
      <c r="JZ34" s="131"/>
      <c r="KA34" s="131"/>
      <c r="KB34" s="131"/>
      <c r="KC34" s="131"/>
      <c r="KD34" s="131"/>
      <c r="KE34" s="131"/>
      <c r="KF34" s="128">
        <f>データ!BT7</f>
        <v>66.599999999999994</v>
      </c>
      <c r="KG34" s="129"/>
      <c r="KH34" s="129"/>
      <c r="KI34" s="129"/>
      <c r="KJ34" s="129"/>
      <c r="KK34" s="129"/>
      <c r="KL34" s="129"/>
      <c r="KM34" s="129"/>
      <c r="KN34" s="129"/>
      <c r="KO34" s="129"/>
      <c r="KP34" s="129"/>
      <c r="KQ34" s="129"/>
      <c r="KR34" s="129"/>
      <c r="KS34" s="129"/>
      <c r="KT34" s="130"/>
      <c r="KU34" s="128">
        <f>データ!BU7</f>
        <v>66.8</v>
      </c>
      <c r="KV34" s="129"/>
      <c r="KW34" s="129"/>
      <c r="KX34" s="129"/>
      <c r="KY34" s="129"/>
      <c r="KZ34" s="129"/>
      <c r="LA34" s="129"/>
      <c r="LB34" s="129"/>
      <c r="LC34" s="129"/>
      <c r="LD34" s="129"/>
      <c r="LE34" s="129"/>
      <c r="LF34" s="129"/>
      <c r="LG34" s="129"/>
      <c r="LH34" s="129"/>
      <c r="LI34" s="130"/>
      <c r="LJ34" s="128">
        <f>データ!BV7</f>
        <v>67.900000000000006</v>
      </c>
      <c r="LK34" s="129"/>
      <c r="LL34" s="129"/>
      <c r="LM34" s="129"/>
      <c r="LN34" s="129"/>
      <c r="LO34" s="129"/>
      <c r="LP34" s="129"/>
      <c r="LQ34" s="129"/>
      <c r="LR34" s="129"/>
      <c r="LS34" s="129"/>
      <c r="LT34" s="129"/>
      <c r="LU34" s="129"/>
      <c r="LV34" s="129"/>
      <c r="LW34" s="129"/>
      <c r="LX34" s="130"/>
      <c r="LY34" s="128">
        <f>データ!BW7</f>
        <v>66.900000000000006</v>
      </c>
      <c r="LZ34" s="129"/>
      <c r="MA34" s="129"/>
      <c r="MB34" s="129"/>
      <c r="MC34" s="129"/>
      <c r="MD34" s="129"/>
      <c r="ME34" s="129"/>
      <c r="MF34" s="129"/>
      <c r="MG34" s="129"/>
      <c r="MH34" s="129"/>
      <c r="MI34" s="129"/>
      <c r="MJ34" s="129"/>
      <c r="MK34" s="129"/>
      <c r="ML34" s="129"/>
      <c r="MM34" s="130"/>
      <c r="MN34" s="128">
        <f>データ!BX7</f>
        <v>66.099999999999994</v>
      </c>
      <c r="MO34" s="129"/>
      <c r="MP34" s="129"/>
      <c r="MQ34" s="129"/>
      <c r="MR34" s="129"/>
      <c r="MS34" s="129"/>
      <c r="MT34" s="129"/>
      <c r="MU34" s="129"/>
      <c r="MV34" s="129"/>
      <c r="MW34" s="129"/>
      <c r="MX34" s="129"/>
      <c r="MY34" s="129"/>
      <c r="MZ34" s="129"/>
      <c r="NA34" s="129"/>
      <c r="NB34" s="130"/>
      <c r="ND34" s="5"/>
      <c r="NE34" s="5"/>
      <c r="NF34" s="5"/>
      <c r="NG34" s="5"/>
      <c r="NH34" s="27"/>
      <c r="NI34" s="2"/>
      <c r="NJ34" s="125"/>
      <c r="NK34" s="126"/>
      <c r="NL34" s="126"/>
      <c r="NM34" s="126"/>
      <c r="NN34" s="126"/>
      <c r="NO34" s="126"/>
      <c r="NP34" s="126"/>
      <c r="NQ34" s="126"/>
      <c r="NR34" s="126"/>
      <c r="NS34" s="126"/>
      <c r="NT34" s="126"/>
      <c r="NU34" s="126"/>
      <c r="NV34" s="126"/>
      <c r="NW34" s="126"/>
      <c r="NX34" s="127"/>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t="s">
        <v>184</v>
      </c>
      <c r="NK39" s="142"/>
      <c r="NL39" s="142"/>
      <c r="NM39" s="142"/>
      <c r="NN39" s="142"/>
      <c r="NO39" s="142"/>
      <c r="NP39" s="142"/>
      <c r="NQ39" s="142"/>
      <c r="NR39" s="142"/>
      <c r="NS39" s="142"/>
      <c r="NT39" s="142"/>
      <c r="NU39" s="142"/>
      <c r="NV39" s="142"/>
      <c r="NW39" s="142"/>
      <c r="NX39" s="14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42"/>
      <c r="NL46" s="142"/>
      <c r="NM46" s="142"/>
      <c r="NN46" s="142"/>
      <c r="NO46" s="142"/>
      <c r="NP46" s="142"/>
      <c r="NQ46" s="142"/>
      <c r="NR46" s="142"/>
      <c r="NS46" s="142"/>
      <c r="NT46" s="142"/>
      <c r="NU46" s="142"/>
      <c r="NV46" s="142"/>
      <c r="NW46" s="142"/>
      <c r="NX46" s="14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42"/>
      <c r="NL47" s="142"/>
      <c r="NM47" s="142"/>
      <c r="NN47" s="142"/>
      <c r="NO47" s="142"/>
      <c r="NP47" s="142"/>
      <c r="NQ47" s="142"/>
      <c r="NR47" s="142"/>
      <c r="NS47" s="142"/>
      <c r="NT47" s="142"/>
      <c r="NU47" s="142"/>
      <c r="NV47" s="142"/>
      <c r="NW47" s="142"/>
      <c r="NX47" s="14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42"/>
      <c r="NL48" s="142"/>
      <c r="NM48" s="142"/>
      <c r="NN48" s="142"/>
      <c r="NO48" s="142"/>
      <c r="NP48" s="142"/>
      <c r="NQ48" s="142"/>
      <c r="NR48" s="142"/>
      <c r="NS48" s="142"/>
      <c r="NT48" s="142"/>
      <c r="NU48" s="142"/>
      <c r="NV48" s="142"/>
      <c r="NW48" s="142"/>
      <c r="NX48" s="14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42"/>
      <c r="NL49" s="142"/>
      <c r="NM49" s="142"/>
      <c r="NN49" s="142"/>
      <c r="NO49" s="142"/>
      <c r="NP49" s="142"/>
      <c r="NQ49" s="142"/>
      <c r="NR49" s="142"/>
      <c r="NS49" s="142"/>
      <c r="NT49" s="142"/>
      <c r="NU49" s="142"/>
      <c r="NV49" s="142"/>
      <c r="NW49" s="142"/>
      <c r="NX49" s="14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22" t="s">
        <v>182</v>
      </c>
      <c r="NK54" s="123"/>
      <c r="NL54" s="123"/>
      <c r="NM54" s="123"/>
      <c r="NN54" s="123"/>
      <c r="NO54" s="123"/>
      <c r="NP54" s="123"/>
      <c r="NQ54" s="123"/>
      <c r="NR54" s="123"/>
      <c r="NS54" s="123"/>
      <c r="NT54" s="123"/>
      <c r="NU54" s="123"/>
      <c r="NV54" s="123"/>
      <c r="NW54" s="123"/>
      <c r="NX54" s="124"/>
    </row>
    <row r="55" spans="1:393" ht="13.5" customHeight="1">
      <c r="A55" s="2"/>
      <c r="B55" s="25"/>
      <c r="C55" s="5"/>
      <c r="D55" s="5"/>
      <c r="E55" s="5"/>
      <c r="F55" s="5"/>
      <c r="G55" s="131" t="s">
        <v>56</v>
      </c>
      <c r="H55" s="131"/>
      <c r="I55" s="131"/>
      <c r="J55" s="131"/>
      <c r="K55" s="131"/>
      <c r="L55" s="131"/>
      <c r="M55" s="131"/>
      <c r="N55" s="131"/>
      <c r="O55" s="131"/>
      <c r="P55" s="138">
        <f>データ!BZ7</f>
        <v>22984</v>
      </c>
      <c r="Q55" s="139"/>
      <c r="R55" s="139"/>
      <c r="S55" s="139"/>
      <c r="T55" s="139"/>
      <c r="U55" s="139"/>
      <c r="V55" s="139"/>
      <c r="W55" s="139"/>
      <c r="X55" s="139"/>
      <c r="Y55" s="139"/>
      <c r="Z55" s="139"/>
      <c r="AA55" s="139"/>
      <c r="AB55" s="139"/>
      <c r="AC55" s="139"/>
      <c r="AD55" s="140"/>
      <c r="AE55" s="138">
        <f>データ!CA7</f>
        <v>22979</v>
      </c>
      <c r="AF55" s="139"/>
      <c r="AG55" s="139"/>
      <c r="AH55" s="139"/>
      <c r="AI55" s="139"/>
      <c r="AJ55" s="139"/>
      <c r="AK55" s="139"/>
      <c r="AL55" s="139"/>
      <c r="AM55" s="139"/>
      <c r="AN55" s="139"/>
      <c r="AO55" s="139"/>
      <c r="AP55" s="139"/>
      <c r="AQ55" s="139"/>
      <c r="AR55" s="139"/>
      <c r="AS55" s="140"/>
      <c r="AT55" s="138">
        <f>データ!CB7</f>
        <v>23290</v>
      </c>
      <c r="AU55" s="139"/>
      <c r="AV55" s="139"/>
      <c r="AW55" s="139"/>
      <c r="AX55" s="139"/>
      <c r="AY55" s="139"/>
      <c r="AZ55" s="139"/>
      <c r="BA55" s="139"/>
      <c r="BB55" s="139"/>
      <c r="BC55" s="139"/>
      <c r="BD55" s="139"/>
      <c r="BE55" s="139"/>
      <c r="BF55" s="139"/>
      <c r="BG55" s="139"/>
      <c r="BH55" s="140"/>
      <c r="BI55" s="138">
        <f>データ!CC7</f>
        <v>23036</v>
      </c>
      <c r="BJ55" s="139"/>
      <c r="BK55" s="139"/>
      <c r="BL55" s="139"/>
      <c r="BM55" s="139"/>
      <c r="BN55" s="139"/>
      <c r="BO55" s="139"/>
      <c r="BP55" s="139"/>
      <c r="BQ55" s="139"/>
      <c r="BR55" s="139"/>
      <c r="BS55" s="139"/>
      <c r="BT55" s="139"/>
      <c r="BU55" s="139"/>
      <c r="BV55" s="139"/>
      <c r="BW55" s="140"/>
      <c r="BX55" s="138">
        <f>データ!CD7</f>
        <v>23276</v>
      </c>
      <c r="BY55" s="139"/>
      <c r="BZ55" s="139"/>
      <c r="CA55" s="139"/>
      <c r="CB55" s="139"/>
      <c r="CC55" s="139"/>
      <c r="CD55" s="139"/>
      <c r="CE55" s="139"/>
      <c r="CF55" s="139"/>
      <c r="CG55" s="139"/>
      <c r="CH55" s="139"/>
      <c r="CI55" s="139"/>
      <c r="CJ55" s="139"/>
      <c r="CK55" s="139"/>
      <c r="CL55" s="140"/>
      <c r="CO55" s="5"/>
      <c r="CP55" s="5"/>
      <c r="CQ55" s="5"/>
      <c r="CR55" s="5"/>
      <c r="CS55" s="5"/>
      <c r="CT55" s="5"/>
      <c r="CU55" s="131" t="s">
        <v>56</v>
      </c>
      <c r="CV55" s="131"/>
      <c r="CW55" s="131"/>
      <c r="CX55" s="131"/>
      <c r="CY55" s="131"/>
      <c r="CZ55" s="131"/>
      <c r="DA55" s="131"/>
      <c r="DB55" s="131"/>
      <c r="DC55" s="131"/>
      <c r="DD55" s="138">
        <f>データ!CK7</f>
        <v>5616</v>
      </c>
      <c r="DE55" s="139"/>
      <c r="DF55" s="139"/>
      <c r="DG55" s="139"/>
      <c r="DH55" s="139"/>
      <c r="DI55" s="139"/>
      <c r="DJ55" s="139"/>
      <c r="DK55" s="139"/>
      <c r="DL55" s="139"/>
      <c r="DM55" s="139"/>
      <c r="DN55" s="139"/>
      <c r="DO55" s="139"/>
      <c r="DP55" s="139"/>
      <c r="DQ55" s="139"/>
      <c r="DR55" s="140"/>
      <c r="DS55" s="138">
        <f>データ!CL7</f>
        <v>5485</v>
      </c>
      <c r="DT55" s="139"/>
      <c r="DU55" s="139"/>
      <c r="DV55" s="139"/>
      <c r="DW55" s="139"/>
      <c r="DX55" s="139"/>
      <c r="DY55" s="139"/>
      <c r="DZ55" s="139"/>
      <c r="EA55" s="139"/>
      <c r="EB55" s="139"/>
      <c r="EC55" s="139"/>
      <c r="ED55" s="139"/>
      <c r="EE55" s="139"/>
      <c r="EF55" s="139"/>
      <c r="EG55" s="140"/>
      <c r="EH55" s="138">
        <f>データ!CM7</f>
        <v>5451</v>
      </c>
      <c r="EI55" s="139"/>
      <c r="EJ55" s="139"/>
      <c r="EK55" s="139"/>
      <c r="EL55" s="139"/>
      <c r="EM55" s="139"/>
      <c r="EN55" s="139"/>
      <c r="EO55" s="139"/>
      <c r="EP55" s="139"/>
      <c r="EQ55" s="139"/>
      <c r="ER55" s="139"/>
      <c r="ES55" s="139"/>
      <c r="ET55" s="139"/>
      <c r="EU55" s="139"/>
      <c r="EV55" s="140"/>
      <c r="EW55" s="138">
        <f>データ!CN7</f>
        <v>5966</v>
      </c>
      <c r="EX55" s="139"/>
      <c r="EY55" s="139"/>
      <c r="EZ55" s="139"/>
      <c r="FA55" s="139"/>
      <c r="FB55" s="139"/>
      <c r="FC55" s="139"/>
      <c r="FD55" s="139"/>
      <c r="FE55" s="139"/>
      <c r="FF55" s="139"/>
      <c r="FG55" s="139"/>
      <c r="FH55" s="139"/>
      <c r="FI55" s="139"/>
      <c r="FJ55" s="139"/>
      <c r="FK55" s="140"/>
      <c r="FL55" s="138">
        <f>データ!CO7</f>
        <v>6033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31" t="s">
        <v>56</v>
      </c>
      <c r="GJ55" s="131"/>
      <c r="GK55" s="131"/>
      <c r="GL55" s="131"/>
      <c r="GM55" s="131"/>
      <c r="GN55" s="131"/>
      <c r="GO55" s="131"/>
      <c r="GP55" s="131"/>
      <c r="GQ55" s="131"/>
      <c r="GR55" s="128">
        <f>データ!CV7</f>
        <v>64.8</v>
      </c>
      <c r="GS55" s="129"/>
      <c r="GT55" s="129"/>
      <c r="GU55" s="129"/>
      <c r="GV55" s="129"/>
      <c r="GW55" s="129"/>
      <c r="GX55" s="129"/>
      <c r="GY55" s="129"/>
      <c r="GZ55" s="129"/>
      <c r="HA55" s="129"/>
      <c r="HB55" s="129"/>
      <c r="HC55" s="129"/>
      <c r="HD55" s="129"/>
      <c r="HE55" s="129"/>
      <c r="HF55" s="130"/>
      <c r="HG55" s="128">
        <f>データ!CW7</f>
        <v>63.5</v>
      </c>
      <c r="HH55" s="129"/>
      <c r="HI55" s="129"/>
      <c r="HJ55" s="129"/>
      <c r="HK55" s="129"/>
      <c r="HL55" s="129"/>
      <c r="HM55" s="129"/>
      <c r="HN55" s="129"/>
      <c r="HO55" s="129"/>
      <c r="HP55" s="129"/>
      <c r="HQ55" s="129"/>
      <c r="HR55" s="129"/>
      <c r="HS55" s="129"/>
      <c r="HT55" s="129"/>
      <c r="HU55" s="130"/>
      <c r="HV55" s="128">
        <f>データ!CX7</f>
        <v>65.5</v>
      </c>
      <c r="HW55" s="129"/>
      <c r="HX55" s="129"/>
      <c r="HY55" s="129"/>
      <c r="HZ55" s="129"/>
      <c r="IA55" s="129"/>
      <c r="IB55" s="129"/>
      <c r="IC55" s="129"/>
      <c r="ID55" s="129"/>
      <c r="IE55" s="129"/>
      <c r="IF55" s="129"/>
      <c r="IG55" s="129"/>
      <c r="IH55" s="129"/>
      <c r="II55" s="129"/>
      <c r="IJ55" s="130"/>
      <c r="IK55" s="128">
        <f>データ!CY7</f>
        <v>63.8</v>
      </c>
      <c r="IL55" s="129"/>
      <c r="IM55" s="129"/>
      <c r="IN55" s="129"/>
      <c r="IO55" s="129"/>
      <c r="IP55" s="129"/>
      <c r="IQ55" s="129"/>
      <c r="IR55" s="129"/>
      <c r="IS55" s="129"/>
      <c r="IT55" s="129"/>
      <c r="IU55" s="129"/>
      <c r="IV55" s="129"/>
      <c r="IW55" s="129"/>
      <c r="IX55" s="129"/>
      <c r="IY55" s="130"/>
      <c r="IZ55" s="128">
        <f>データ!CZ7</f>
        <v>63.4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31" t="s">
        <v>56</v>
      </c>
      <c r="JX55" s="131"/>
      <c r="JY55" s="131"/>
      <c r="JZ55" s="131"/>
      <c r="KA55" s="131"/>
      <c r="KB55" s="131"/>
      <c r="KC55" s="131"/>
      <c r="KD55" s="131"/>
      <c r="KE55" s="131"/>
      <c r="KF55" s="128">
        <f>データ!DG7</f>
        <v>12.2</v>
      </c>
      <c r="KG55" s="129"/>
      <c r="KH55" s="129"/>
      <c r="KI55" s="129"/>
      <c r="KJ55" s="129"/>
      <c r="KK55" s="129"/>
      <c r="KL55" s="129"/>
      <c r="KM55" s="129"/>
      <c r="KN55" s="129"/>
      <c r="KO55" s="129"/>
      <c r="KP55" s="129"/>
      <c r="KQ55" s="129"/>
      <c r="KR55" s="129"/>
      <c r="KS55" s="129"/>
      <c r="KT55" s="130"/>
      <c r="KU55" s="128">
        <f>データ!DH7</f>
        <v>10.9</v>
      </c>
      <c r="KV55" s="129"/>
      <c r="KW55" s="129"/>
      <c r="KX55" s="129"/>
      <c r="KY55" s="129"/>
      <c r="KZ55" s="129"/>
      <c r="LA55" s="129"/>
      <c r="LB55" s="129"/>
      <c r="LC55" s="129"/>
      <c r="LD55" s="129"/>
      <c r="LE55" s="129"/>
      <c r="LF55" s="129"/>
      <c r="LG55" s="129"/>
      <c r="LH55" s="129"/>
      <c r="LI55" s="130"/>
      <c r="LJ55" s="128">
        <f>データ!DI7</f>
        <v>11.1</v>
      </c>
      <c r="LK55" s="129"/>
      <c r="LL55" s="129"/>
      <c r="LM55" s="129"/>
      <c r="LN55" s="129"/>
      <c r="LO55" s="129"/>
      <c r="LP55" s="129"/>
      <c r="LQ55" s="129"/>
      <c r="LR55" s="129"/>
      <c r="LS55" s="129"/>
      <c r="LT55" s="129"/>
      <c r="LU55" s="129"/>
      <c r="LV55" s="129"/>
      <c r="LW55" s="129"/>
      <c r="LX55" s="130"/>
      <c r="LY55" s="128">
        <f>データ!DJ7</f>
        <v>10.9</v>
      </c>
      <c r="LZ55" s="129"/>
      <c r="MA55" s="129"/>
      <c r="MB55" s="129"/>
      <c r="MC55" s="129"/>
      <c r="MD55" s="129"/>
      <c r="ME55" s="129"/>
      <c r="MF55" s="129"/>
      <c r="MG55" s="129"/>
      <c r="MH55" s="129"/>
      <c r="MI55" s="129"/>
      <c r="MJ55" s="129"/>
      <c r="MK55" s="129"/>
      <c r="ML55" s="129"/>
      <c r="MM55" s="130"/>
      <c r="MN55" s="128">
        <f>データ!DK7</f>
        <v>10.199999999999999</v>
      </c>
      <c r="MO55" s="129"/>
      <c r="MP55" s="129"/>
      <c r="MQ55" s="129"/>
      <c r="MR55" s="129"/>
      <c r="MS55" s="129"/>
      <c r="MT55" s="129"/>
      <c r="MU55" s="129"/>
      <c r="MV55" s="129"/>
      <c r="MW55" s="129"/>
      <c r="MX55" s="129"/>
      <c r="MY55" s="129"/>
      <c r="MZ55" s="129"/>
      <c r="NA55" s="129"/>
      <c r="NB55" s="130"/>
      <c r="NC55" s="5"/>
      <c r="ND55" s="5"/>
      <c r="NE55" s="5"/>
      <c r="NF55" s="5"/>
      <c r="NG55" s="5"/>
      <c r="NH55" s="27"/>
      <c r="NI55" s="2"/>
      <c r="NJ55" s="122"/>
      <c r="NK55" s="123"/>
      <c r="NL55" s="123"/>
      <c r="NM55" s="123"/>
      <c r="NN55" s="123"/>
      <c r="NO55" s="123"/>
      <c r="NP55" s="123"/>
      <c r="NQ55" s="123"/>
      <c r="NR55" s="123"/>
      <c r="NS55" s="123"/>
      <c r="NT55" s="123"/>
      <c r="NU55" s="123"/>
      <c r="NV55" s="123"/>
      <c r="NW55" s="123"/>
      <c r="NX55" s="124"/>
    </row>
    <row r="56" spans="1:393" ht="13.5" customHeight="1">
      <c r="A56" s="2"/>
      <c r="B56" s="25"/>
      <c r="C56" s="5"/>
      <c r="D56" s="5"/>
      <c r="E56" s="5"/>
      <c r="F56" s="5"/>
      <c r="G56" s="131" t="s">
        <v>58</v>
      </c>
      <c r="H56" s="131"/>
      <c r="I56" s="131"/>
      <c r="J56" s="131"/>
      <c r="K56" s="131"/>
      <c r="L56" s="131"/>
      <c r="M56" s="131"/>
      <c r="N56" s="131"/>
      <c r="O56" s="131"/>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31" t="s">
        <v>58</v>
      </c>
      <c r="CV56" s="131"/>
      <c r="CW56" s="131"/>
      <c r="CX56" s="131"/>
      <c r="CY56" s="131"/>
      <c r="CZ56" s="131"/>
      <c r="DA56" s="131"/>
      <c r="DB56" s="131"/>
      <c r="DC56" s="131"/>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31" t="s">
        <v>58</v>
      </c>
      <c r="GJ56" s="131"/>
      <c r="GK56" s="131"/>
      <c r="GL56" s="131"/>
      <c r="GM56" s="131"/>
      <c r="GN56" s="131"/>
      <c r="GO56" s="131"/>
      <c r="GP56" s="131"/>
      <c r="GQ56" s="131"/>
      <c r="GR56" s="128">
        <f>データ!DA7</f>
        <v>67.5</v>
      </c>
      <c r="GS56" s="129"/>
      <c r="GT56" s="129"/>
      <c r="GU56" s="129"/>
      <c r="GV56" s="129"/>
      <c r="GW56" s="129"/>
      <c r="GX56" s="129"/>
      <c r="GY56" s="129"/>
      <c r="GZ56" s="129"/>
      <c r="HA56" s="129"/>
      <c r="HB56" s="129"/>
      <c r="HC56" s="129"/>
      <c r="HD56" s="129"/>
      <c r="HE56" s="129"/>
      <c r="HF56" s="130"/>
      <c r="HG56" s="128">
        <f>データ!DB7</f>
        <v>69.5</v>
      </c>
      <c r="HH56" s="129"/>
      <c r="HI56" s="129"/>
      <c r="HJ56" s="129"/>
      <c r="HK56" s="129"/>
      <c r="HL56" s="129"/>
      <c r="HM56" s="129"/>
      <c r="HN56" s="129"/>
      <c r="HO56" s="129"/>
      <c r="HP56" s="129"/>
      <c r="HQ56" s="129"/>
      <c r="HR56" s="129"/>
      <c r="HS56" s="129"/>
      <c r="HT56" s="129"/>
      <c r="HU56" s="130"/>
      <c r="HV56" s="128">
        <f>データ!DC7</f>
        <v>70.3</v>
      </c>
      <c r="HW56" s="129"/>
      <c r="HX56" s="129"/>
      <c r="HY56" s="129"/>
      <c r="HZ56" s="129"/>
      <c r="IA56" s="129"/>
      <c r="IB56" s="129"/>
      <c r="IC56" s="129"/>
      <c r="ID56" s="129"/>
      <c r="IE56" s="129"/>
      <c r="IF56" s="129"/>
      <c r="IG56" s="129"/>
      <c r="IH56" s="129"/>
      <c r="II56" s="129"/>
      <c r="IJ56" s="130"/>
      <c r="IK56" s="128">
        <f>データ!DD7</f>
        <v>71.099999999999994</v>
      </c>
      <c r="IL56" s="129"/>
      <c r="IM56" s="129"/>
      <c r="IN56" s="129"/>
      <c r="IO56" s="129"/>
      <c r="IP56" s="129"/>
      <c r="IQ56" s="129"/>
      <c r="IR56" s="129"/>
      <c r="IS56" s="129"/>
      <c r="IT56" s="129"/>
      <c r="IU56" s="129"/>
      <c r="IV56" s="129"/>
      <c r="IW56" s="129"/>
      <c r="IX56" s="129"/>
      <c r="IY56" s="130"/>
      <c r="IZ56" s="128">
        <f>データ!DE7</f>
        <v>72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31" t="s">
        <v>58</v>
      </c>
      <c r="JX56" s="131"/>
      <c r="JY56" s="131"/>
      <c r="JZ56" s="131"/>
      <c r="KA56" s="131"/>
      <c r="KB56" s="131"/>
      <c r="KC56" s="131"/>
      <c r="KD56" s="131"/>
      <c r="KE56" s="131"/>
      <c r="KF56" s="128">
        <f>データ!DL7</f>
        <v>17.899999999999999</v>
      </c>
      <c r="KG56" s="129"/>
      <c r="KH56" s="129"/>
      <c r="KI56" s="129"/>
      <c r="KJ56" s="129"/>
      <c r="KK56" s="129"/>
      <c r="KL56" s="129"/>
      <c r="KM56" s="129"/>
      <c r="KN56" s="129"/>
      <c r="KO56" s="129"/>
      <c r="KP56" s="129"/>
      <c r="KQ56" s="129"/>
      <c r="KR56" s="129"/>
      <c r="KS56" s="129"/>
      <c r="KT56" s="130"/>
      <c r="KU56" s="128">
        <f>データ!DM7</f>
        <v>17.399999999999999</v>
      </c>
      <c r="KV56" s="129"/>
      <c r="KW56" s="129"/>
      <c r="KX56" s="129"/>
      <c r="KY56" s="129"/>
      <c r="KZ56" s="129"/>
      <c r="LA56" s="129"/>
      <c r="LB56" s="129"/>
      <c r="LC56" s="129"/>
      <c r="LD56" s="129"/>
      <c r="LE56" s="129"/>
      <c r="LF56" s="129"/>
      <c r="LG56" s="129"/>
      <c r="LH56" s="129"/>
      <c r="LI56" s="130"/>
      <c r="LJ56" s="128">
        <f>データ!DN7</f>
        <v>17</v>
      </c>
      <c r="LK56" s="129"/>
      <c r="LL56" s="129"/>
      <c r="LM56" s="129"/>
      <c r="LN56" s="129"/>
      <c r="LO56" s="129"/>
      <c r="LP56" s="129"/>
      <c r="LQ56" s="129"/>
      <c r="LR56" s="129"/>
      <c r="LS56" s="129"/>
      <c r="LT56" s="129"/>
      <c r="LU56" s="129"/>
      <c r="LV56" s="129"/>
      <c r="LW56" s="129"/>
      <c r="LX56" s="130"/>
      <c r="LY56" s="128">
        <f>データ!DO7</f>
        <v>16.5</v>
      </c>
      <c r="LZ56" s="129"/>
      <c r="MA56" s="129"/>
      <c r="MB56" s="129"/>
      <c r="MC56" s="129"/>
      <c r="MD56" s="129"/>
      <c r="ME56" s="129"/>
      <c r="MF56" s="129"/>
      <c r="MG56" s="129"/>
      <c r="MH56" s="129"/>
      <c r="MI56" s="129"/>
      <c r="MJ56" s="129"/>
      <c r="MK56" s="129"/>
      <c r="ML56" s="129"/>
      <c r="MM56" s="130"/>
      <c r="MN56" s="128">
        <f>データ!DP7</f>
        <v>16</v>
      </c>
      <c r="MO56" s="129"/>
      <c r="MP56" s="129"/>
      <c r="MQ56" s="129"/>
      <c r="MR56" s="129"/>
      <c r="MS56" s="129"/>
      <c r="MT56" s="129"/>
      <c r="MU56" s="129"/>
      <c r="MV56" s="129"/>
      <c r="MW56" s="129"/>
      <c r="MX56" s="129"/>
      <c r="MY56" s="129"/>
      <c r="MZ56" s="129"/>
      <c r="NA56" s="129"/>
      <c r="NB56" s="130"/>
      <c r="NC56" s="5"/>
      <c r="ND56" s="5"/>
      <c r="NE56" s="5"/>
      <c r="NF56" s="5"/>
      <c r="NG56" s="5"/>
      <c r="NH56" s="27"/>
      <c r="NI56" s="2"/>
      <c r="NJ56" s="122"/>
      <c r="NK56" s="123"/>
      <c r="NL56" s="123"/>
      <c r="NM56" s="123"/>
      <c r="NN56" s="123"/>
      <c r="NO56" s="123"/>
      <c r="NP56" s="123"/>
      <c r="NQ56" s="123"/>
      <c r="NR56" s="123"/>
      <c r="NS56" s="123"/>
      <c r="NT56" s="123"/>
      <c r="NU56" s="123"/>
      <c r="NV56" s="123"/>
      <c r="NW56" s="123"/>
      <c r="NX56" s="124"/>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3"/>
      <c r="NL57" s="123"/>
      <c r="NM57" s="123"/>
      <c r="NN57" s="123"/>
      <c r="NO57" s="123"/>
      <c r="NP57" s="123"/>
      <c r="NQ57" s="123"/>
      <c r="NR57" s="123"/>
      <c r="NS57" s="123"/>
      <c r="NT57" s="123"/>
      <c r="NU57" s="123"/>
      <c r="NV57" s="123"/>
      <c r="NW57" s="123"/>
      <c r="NX57" s="124"/>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3"/>
      <c r="NL58" s="123"/>
      <c r="NM58" s="123"/>
      <c r="NN58" s="123"/>
      <c r="NO58" s="123"/>
      <c r="NP58" s="123"/>
      <c r="NQ58" s="123"/>
      <c r="NR58" s="123"/>
      <c r="NS58" s="123"/>
      <c r="NT58" s="123"/>
      <c r="NU58" s="123"/>
      <c r="NV58" s="123"/>
      <c r="NW58" s="123"/>
      <c r="NX58" s="124"/>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3"/>
      <c r="NL59" s="123"/>
      <c r="NM59" s="123"/>
      <c r="NN59" s="123"/>
      <c r="NO59" s="123"/>
      <c r="NP59" s="123"/>
      <c r="NQ59" s="123"/>
      <c r="NR59" s="123"/>
      <c r="NS59" s="123"/>
      <c r="NT59" s="123"/>
      <c r="NU59" s="123"/>
      <c r="NV59" s="123"/>
      <c r="NW59" s="123"/>
      <c r="NX59" s="124"/>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3"/>
      <c r="NL60" s="123"/>
      <c r="NM60" s="123"/>
      <c r="NN60" s="123"/>
      <c r="NO60" s="123"/>
      <c r="NP60" s="123"/>
      <c r="NQ60" s="123"/>
      <c r="NR60" s="123"/>
      <c r="NS60" s="123"/>
      <c r="NT60" s="123"/>
      <c r="NU60" s="123"/>
      <c r="NV60" s="123"/>
      <c r="NW60" s="123"/>
      <c r="NX60" s="124"/>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3"/>
      <c r="NL61" s="123"/>
      <c r="NM61" s="123"/>
      <c r="NN61" s="123"/>
      <c r="NO61" s="123"/>
      <c r="NP61" s="123"/>
      <c r="NQ61" s="123"/>
      <c r="NR61" s="123"/>
      <c r="NS61" s="123"/>
      <c r="NT61" s="123"/>
      <c r="NU61" s="123"/>
      <c r="NV61" s="123"/>
      <c r="NW61" s="123"/>
      <c r="NX61" s="124"/>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22"/>
      <c r="NK62" s="123"/>
      <c r="NL62" s="123"/>
      <c r="NM62" s="123"/>
      <c r="NN62" s="123"/>
      <c r="NO62" s="123"/>
      <c r="NP62" s="123"/>
      <c r="NQ62" s="123"/>
      <c r="NR62" s="123"/>
      <c r="NS62" s="123"/>
      <c r="NT62" s="123"/>
      <c r="NU62" s="123"/>
      <c r="NV62" s="123"/>
      <c r="NW62" s="123"/>
      <c r="NX62" s="124"/>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22"/>
      <c r="NK63" s="123"/>
      <c r="NL63" s="123"/>
      <c r="NM63" s="123"/>
      <c r="NN63" s="123"/>
      <c r="NO63" s="123"/>
      <c r="NP63" s="123"/>
      <c r="NQ63" s="123"/>
      <c r="NR63" s="123"/>
      <c r="NS63" s="123"/>
      <c r="NT63" s="123"/>
      <c r="NU63" s="123"/>
      <c r="NV63" s="123"/>
      <c r="NW63" s="123"/>
      <c r="NX63" s="124"/>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3"/>
      <c r="NL64" s="123"/>
      <c r="NM64" s="123"/>
      <c r="NN64" s="123"/>
      <c r="NO64" s="123"/>
      <c r="NP64" s="123"/>
      <c r="NQ64" s="123"/>
      <c r="NR64" s="123"/>
      <c r="NS64" s="123"/>
      <c r="NT64" s="123"/>
      <c r="NU64" s="123"/>
      <c r="NV64" s="123"/>
      <c r="NW64" s="123"/>
      <c r="NX64" s="12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3"/>
      <c r="NL65" s="123"/>
      <c r="NM65" s="123"/>
      <c r="NN65" s="123"/>
      <c r="NO65" s="123"/>
      <c r="NP65" s="123"/>
      <c r="NQ65" s="123"/>
      <c r="NR65" s="123"/>
      <c r="NS65" s="123"/>
      <c r="NT65" s="123"/>
      <c r="NU65" s="123"/>
      <c r="NV65" s="123"/>
      <c r="NW65" s="123"/>
      <c r="NX65" s="12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3"/>
      <c r="NL66" s="123"/>
      <c r="NM66" s="123"/>
      <c r="NN66" s="123"/>
      <c r="NO66" s="123"/>
      <c r="NP66" s="123"/>
      <c r="NQ66" s="123"/>
      <c r="NR66" s="123"/>
      <c r="NS66" s="123"/>
      <c r="NT66" s="123"/>
      <c r="NU66" s="123"/>
      <c r="NV66" s="123"/>
      <c r="NW66" s="123"/>
      <c r="NX66" s="12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5"/>
      <c r="NK67" s="126"/>
      <c r="NL67" s="126"/>
      <c r="NM67" s="126"/>
      <c r="NN67" s="126"/>
      <c r="NO67" s="126"/>
      <c r="NP67" s="126"/>
      <c r="NQ67" s="126"/>
      <c r="NR67" s="126"/>
      <c r="NS67" s="126"/>
      <c r="NT67" s="126"/>
      <c r="NU67" s="126"/>
      <c r="NV67" s="126"/>
      <c r="NW67" s="126"/>
      <c r="NX67" s="12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183</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61.9</v>
      </c>
      <c r="V79" s="151"/>
      <c r="W79" s="151"/>
      <c r="X79" s="151"/>
      <c r="Y79" s="151"/>
      <c r="Z79" s="151"/>
      <c r="AA79" s="151"/>
      <c r="AB79" s="151"/>
      <c r="AC79" s="151"/>
      <c r="AD79" s="151"/>
      <c r="AE79" s="151"/>
      <c r="AF79" s="151"/>
      <c r="AG79" s="151"/>
      <c r="AH79" s="151"/>
      <c r="AI79" s="151"/>
      <c r="AJ79" s="151"/>
      <c r="AK79" s="151"/>
      <c r="AL79" s="151"/>
      <c r="AM79" s="151"/>
      <c r="AN79" s="151">
        <f>データ!DS7</f>
        <v>63.9</v>
      </c>
      <c r="AO79" s="151"/>
      <c r="AP79" s="151"/>
      <c r="AQ79" s="151"/>
      <c r="AR79" s="151"/>
      <c r="AS79" s="151"/>
      <c r="AT79" s="151"/>
      <c r="AU79" s="151"/>
      <c r="AV79" s="151"/>
      <c r="AW79" s="151"/>
      <c r="AX79" s="151"/>
      <c r="AY79" s="151"/>
      <c r="AZ79" s="151"/>
      <c r="BA79" s="151"/>
      <c r="BB79" s="151"/>
      <c r="BC79" s="151"/>
      <c r="BD79" s="151"/>
      <c r="BE79" s="151"/>
      <c r="BF79" s="151"/>
      <c r="BG79" s="151">
        <f>データ!DT7</f>
        <v>63.9</v>
      </c>
      <c r="BH79" s="151"/>
      <c r="BI79" s="151"/>
      <c r="BJ79" s="151"/>
      <c r="BK79" s="151"/>
      <c r="BL79" s="151"/>
      <c r="BM79" s="151"/>
      <c r="BN79" s="151"/>
      <c r="BO79" s="151"/>
      <c r="BP79" s="151"/>
      <c r="BQ79" s="151"/>
      <c r="BR79" s="151"/>
      <c r="BS79" s="151"/>
      <c r="BT79" s="151"/>
      <c r="BU79" s="151"/>
      <c r="BV79" s="151"/>
      <c r="BW79" s="151"/>
      <c r="BX79" s="151"/>
      <c r="BY79" s="151"/>
      <c r="BZ79" s="151">
        <f>データ!DU7</f>
        <v>64.5</v>
      </c>
      <c r="CA79" s="151"/>
      <c r="CB79" s="151"/>
      <c r="CC79" s="151"/>
      <c r="CD79" s="151"/>
      <c r="CE79" s="151"/>
      <c r="CF79" s="151"/>
      <c r="CG79" s="151"/>
      <c r="CH79" s="151"/>
      <c r="CI79" s="151"/>
      <c r="CJ79" s="151"/>
      <c r="CK79" s="151"/>
      <c r="CL79" s="151"/>
      <c r="CM79" s="151"/>
      <c r="CN79" s="151"/>
      <c r="CO79" s="151"/>
      <c r="CP79" s="151"/>
      <c r="CQ79" s="151"/>
      <c r="CR79" s="151"/>
      <c r="CS79" s="151">
        <f>データ!DV7</f>
        <v>66.5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80.5</v>
      </c>
      <c r="EP79" s="151"/>
      <c r="EQ79" s="151"/>
      <c r="ER79" s="151"/>
      <c r="ES79" s="151"/>
      <c r="ET79" s="151"/>
      <c r="EU79" s="151"/>
      <c r="EV79" s="151"/>
      <c r="EW79" s="151"/>
      <c r="EX79" s="151"/>
      <c r="EY79" s="151"/>
      <c r="EZ79" s="151"/>
      <c r="FA79" s="151"/>
      <c r="FB79" s="151"/>
      <c r="FC79" s="151"/>
      <c r="FD79" s="151"/>
      <c r="FE79" s="151"/>
      <c r="FF79" s="151"/>
      <c r="FG79" s="151"/>
      <c r="FH79" s="151">
        <f>データ!ED7</f>
        <v>82</v>
      </c>
      <c r="FI79" s="151"/>
      <c r="FJ79" s="151"/>
      <c r="FK79" s="151"/>
      <c r="FL79" s="151"/>
      <c r="FM79" s="151"/>
      <c r="FN79" s="151"/>
      <c r="FO79" s="151"/>
      <c r="FP79" s="151"/>
      <c r="FQ79" s="151"/>
      <c r="FR79" s="151"/>
      <c r="FS79" s="151"/>
      <c r="FT79" s="151"/>
      <c r="FU79" s="151"/>
      <c r="FV79" s="151"/>
      <c r="FW79" s="151"/>
      <c r="FX79" s="151"/>
      <c r="FY79" s="151"/>
      <c r="FZ79" s="151"/>
      <c r="GA79" s="151">
        <f>データ!EE7</f>
        <v>83.2</v>
      </c>
      <c r="GB79" s="151"/>
      <c r="GC79" s="151"/>
      <c r="GD79" s="151"/>
      <c r="GE79" s="151"/>
      <c r="GF79" s="151"/>
      <c r="GG79" s="151"/>
      <c r="GH79" s="151"/>
      <c r="GI79" s="151"/>
      <c r="GJ79" s="151"/>
      <c r="GK79" s="151"/>
      <c r="GL79" s="151"/>
      <c r="GM79" s="151"/>
      <c r="GN79" s="151"/>
      <c r="GO79" s="151"/>
      <c r="GP79" s="151"/>
      <c r="GQ79" s="151"/>
      <c r="GR79" s="151"/>
      <c r="GS79" s="151"/>
      <c r="GT79" s="151">
        <f>データ!EF7</f>
        <v>75.599999999999994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73.7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23695434</v>
      </c>
      <c r="JK79" s="152"/>
      <c r="JL79" s="152"/>
      <c r="JM79" s="152"/>
      <c r="JN79" s="152"/>
      <c r="JO79" s="152"/>
      <c r="JP79" s="152"/>
      <c r="JQ79" s="152"/>
      <c r="JR79" s="152"/>
      <c r="JS79" s="152"/>
      <c r="JT79" s="152"/>
      <c r="JU79" s="152"/>
      <c r="JV79" s="152"/>
      <c r="JW79" s="152"/>
      <c r="JX79" s="152"/>
      <c r="JY79" s="152"/>
      <c r="JZ79" s="152"/>
      <c r="KA79" s="152"/>
      <c r="KB79" s="152"/>
      <c r="KC79" s="152">
        <f>データ!EO7</f>
        <v>23885101</v>
      </c>
      <c r="KD79" s="152"/>
      <c r="KE79" s="152"/>
      <c r="KF79" s="152"/>
      <c r="KG79" s="152"/>
      <c r="KH79" s="152"/>
      <c r="KI79" s="152"/>
      <c r="KJ79" s="152"/>
      <c r="KK79" s="152"/>
      <c r="KL79" s="152"/>
      <c r="KM79" s="152"/>
      <c r="KN79" s="152"/>
      <c r="KO79" s="152"/>
      <c r="KP79" s="152"/>
      <c r="KQ79" s="152"/>
      <c r="KR79" s="152"/>
      <c r="KS79" s="152"/>
      <c r="KT79" s="152"/>
      <c r="KU79" s="152"/>
      <c r="KV79" s="152">
        <f>データ!EP7</f>
        <v>24917717</v>
      </c>
      <c r="KW79" s="152"/>
      <c r="KX79" s="152"/>
      <c r="KY79" s="152"/>
      <c r="KZ79" s="152"/>
      <c r="LA79" s="152"/>
      <c r="LB79" s="152"/>
      <c r="LC79" s="152"/>
      <c r="LD79" s="152"/>
      <c r="LE79" s="152"/>
      <c r="LF79" s="152"/>
      <c r="LG79" s="152"/>
      <c r="LH79" s="152"/>
      <c r="LI79" s="152"/>
      <c r="LJ79" s="152"/>
      <c r="LK79" s="152"/>
      <c r="LL79" s="152"/>
      <c r="LM79" s="152"/>
      <c r="LN79" s="152"/>
      <c r="LO79" s="152">
        <f>データ!EQ7</f>
        <v>25137768</v>
      </c>
      <c r="LP79" s="152"/>
      <c r="LQ79" s="152"/>
      <c r="LR79" s="152"/>
      <c r="LS79" s="152"/>
      <c r="LT79" s="152"/>
      <c r="LU79" s="152"/>
      <c r="LV79" s="152"/>
      <c r="LW79" s="152"/>
      <c r="LX79" s="152"/>
      <c r="LY79" s="152"/>
      <c r="LZ79" s="152"/>
      <c r="MA79" s="152"/>
      <c r="MB79" s="152"/>
      <c r="MC79" s="152"/>
      <c r="MD79" s="152"/>
      <c r="ME79" s="152"/>
      <c r="MF79" s="152"/>
      <c r="MG79" s="152"/>
      <c r="MH79" s="152">
        <f>データ!ER7</f>
        <v>27827911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do/2ZHFcqao83Dw8HkihFz9Tc/aQnboYUzFNAwBpl0B9VEd06AD8M+ItZ7MWf2mKeondK/s1jICBjWSArQAAg==" saltValue="VSaG/I21j43UAbwohrXtCg==" spinCount="100000" sheet="1" objects="1" scenarios="1" formatCells="0" formatColumns="0" formatRows="0"/>
  <mergeCells count="261">
    <mergeCell ref="IZ56:JN56"/>
    <mergeCell ref="JW56:KE56"/>
    <mergeCell ref="AT56:BH56"/>
    <mergeCell ref="BI56:BW56"/>
    <mergeCell ref="LJ56:LX56"/>
    <mergeCell ref="LY56:MM56"/>
    <mergeCell ref="MN56:NB56"/>
    <mergeCell ref="F62:ND63"/>
    <mergeCell ref="NJ70:NX84"/>
    <mergeCell ref="MH80:MZ80"/>
    <mergeCell ref="HM80:IE80"/>
    <mergeCell ref="IY80:JI80"/>
    <mergeCell ref="JJ80:KB80"/>
    <mergeCell ref="KC80:KU80"/>
    <mergeCell ref="KV80:LN80"/>
    <mergeCell ref="LO80:MG80"/>
    <mergeCell ref="MH79:MZ79"/>
    <mergeCell ref="GA79:GS79"/>
    <mergeCell ref="GT79:HL79"/>
    <mergeCell ref="NJ68:NX69"/>
    <mergeCell ref="U78:AM78"/>
    <mergeCell ref="AN78:BF78"/>
    <mergeCell ref="BG78:BY78"/>
    <mergeCell ref="BZ78:CR78"/>
    <mergeCell ref="CS78:DK78"/>
    <mergeCell ref="EO78:FG78"/>
    <mergeCell ref="CS80:DK80"/>
    <mergeCell ref="ED80:EN80"/>
    <mergeCell ref="EO80:FG80"/>
    <mergeCell ref="FH80:FZ80"/>
    <mergeCell ref="GA80:GS80"/>
    <mergeCell ref="GT80:HL80"/>
    <mergeCell ref="J80:T80"/>
    <mergeCell ref="U80:AM80"/>
    <mergeCell ref="AN80:BF80"/>
    <mergeCell ref="BG80:BY80"/>
    <mergeCell ref="BZ80:CR80"/>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HM79:IE79"/>
    <mergeCell ref="IY79:JI79"/>
    <mergeCell ref="EO79:FG79"/>
    <mergeCell ref="FH79:FZ79"/>
    <mergeCell ref="G55:O55"/>
    <mergeCell ref="P55:AD55"/>
    <mergeCell ref="AE55:AS55"/>
    <mergeCell ref="AT55:BH55"/>
    <mergeCell ref="BI55:BW55"/>
    <mergeCell ref="BX55:CL55"/>
    <mergeCell ref="CU55:DC55"/>
    <mergeCell ref="KF56:KT56"/>
    <mergeCell ref="KU56:LI56"/>
    <mergeCell ref="FL56:FZ56"/>
    <mergeCell ref="GI56:GQ56"/>
    <mergeCell ref="GR56:HF56"/>
    <mergeCell ref="HG56:HU56"/>
    <mergeCell ref="HV56:IJ56"/>
    <mergeCell ref="IK56:IY56"/>
    <mergeCell ref="DD56:DR56"/>
    <mergeCell ref="DS56:EG56"/>
    <mergeCell ref="EH56:EV56"/>
    <mergeCell ref="EW56:FK56"/>
    <mergeCell ref="BX56:CL56"/>
    <mergeCell ref="CU56:DC56"/>
    <mergeCell ref="G56:O56"/>
    <mergeCell ref="P56:AD56"/>
    <mergeCell ref="AE56:AS56"/>
    <mergeCell ref="NJ35:NX36"/>
    <mergeCell ref="NJ37:NX38"/>
    <mergeCell ref="NJ52:NX53"/>
    <mergeCell ref="HV55:IJ55"/>
    <mergeCell ref="IK55:IY55"/>
    <mergeCell ref="DD55:DR55"/>
    <mergeCell ref="DS55:EG55"/>
    <mergeCell ref="EH55:EV55"/>
    <mergeCell ref="EW55:FK55"/>
    <mergeCell ref="FL55:FZ55"/>
    <mergeCell ref="GI55:GQ55"/>
    <mergeCell ref="GR55:HF55"/>
    <mergeCell ref="HG55:HU55"/>
    <mergeCell ref="NJ39:NX51"/>
    <mergeCell ref="KF55:KT55"/>
    <mergeCell ref="KU55:LI55"/>
    <mergeCell ref="LJ55:LX55"/>
    <mergeCell ref="LY55:MM55"/>
    <mergeCell ref="MN55:NB55"/>
    <mergeCell ref="IZ55:JN55"/>
    <mergeCell ref="JW55:KE55"/>
    <mergeCell ref="NJ54:NX67"/>
    <mergeCell ref="HV54:IJ54"/>
    <mergeCell ref="IK54:IY54"/>
    <mergeCell ref="P54:AD54"/>
    <mergeCell ref="AE54:AS54"/>
    <mergeCell ref="AT54:BH54"/>
    <mergeCell ref="BI54:BW54"/>
    <mergeCell ref="BX54:CL54"/>
    <mergeCell ref="DD54:DR54"/>
    <mergeCell ref="LY54:MM54"/>
    <mergeCell ref="MN54:NB54"/>
    <mergeCell ref="IZ54:JN54"/>
    <mergeCell ref="KF54:KT54"/>
    <mergeCell ref="KU54:LI54"/>
    <mergeCell ref="LJ54:LX54"/>
    <mergeCell ref="DS54:EG54"/>
    <mergeCell ref="EH54:EV54"/>
    <mergeCell ref="EW54:FK54"/>
    <mergeCell ref="FL54:FZ54"/>
    <mergeCell ref="GR54:HF54"/>
    <mergeCell ref="HG54:HU54"/>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EH33:EV33"/>
    <mergeCell ref="EW33:FK33"/>
    <mergeCell ref="FL33:FZ33"/>
    <mergeCell ref="G33:O33"/>
    <mergeCell ref="P33:AD33"/>
    <mergeCell ref="AE33:AS33"/>
    <mergeCell ref="AT33:BH33"/>
    <mergeCell ref="BI33:BW33"/>
    <mergeCell ref="BX33:CL33"/>
    <mergeCell ref="CU33:DC33"/>
    <mergeCell ref="DD33:DR33"/>
    <mergeCell ref="B11:AT11"/>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DS33:EG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B9:AT9"/>
    <mergeCell ref="AU9:CM9"/>
    <mergeCell ref="CN9:EF9"/>
    <mergeCell ref="EG9:FY9"/>
    <mergeCell ref="FZ9:HR9"/>
    <mergeCell ref="ID9:JV9"/>
    <mergeCell ref="JW9:LO9"/>
    <mergeCell ref="NJ10:NK10"/>
    <mergeCell ref="B8:AT8"/>
    <mergeCell ref="AU8:CM8"/>
    <mergeCell ref="CN8:EF8"/>
    <mergeCell ref="EG8:FY8"/>
    <mergeCell ref="FZ8:HR8"/>
    <mergeCell ref="ID8:JV8"/>
    <mergeCell ref="JW8:LO8"/>
    <mergeCell ref="B2:NX4"/>
    <mergeCell ref="B6:FY6"/>
    <mergeCell ref="B7:AT7"/>
    <mergeCell ref="AU7:CM7"/>
    <mergeCell ref="CN7:EF7"/>
    <mergeCell ref="EG7:FY7"/>
    <mergeCell ref="FZ7:HR7"/>
    <mergeCell ref="ID7:JV7"/>
    <mergeCell ref="JW7:LO7"/>
    <mergeCell ref="LP7:NH7"/>
    <mergeCell ref="LP8:NH8"/>
    <mergeCell ref="NJ8:NK8"/>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150</v>
      </c>
      <c r="AX5" s="62" t="s">
        <v>143</v>
      </c>
      <c r="AY5" s="62" t="s">
        <v>144</v>
      </c>
      <c r="AZ5" s="62" t="s">
        <v>145</v>
      </c>
      <c r="BA5" s="62" t="s">
        <v>146</v>
      </c>
      <c r="BB5" s="62" t="s">
        <v>147</v>
      </c>
      <c r="BC5" s="62" t="s">
        <v>148</v>
      </c>
      <c r="BD5" s="62" t="s">
        <v>138</v>
      </c>
      <c r="BE5" s="62" t="s">
        <v>151</v>
      </c>
      <c r="BF5" s="62" t="s">
        <v>152</v>
      </c>
      <c r="BG5" s="62" t="s">
        <v>141</v>
      </c>
      <c r="BH5" s="62" t="s">
        <v>142</v>
      </c>
      <c r="BI5" s="62" t="s">
        <v>143</v>
      </c>
      <c r="BJ5" s="62" t="s">
        <v>144</v>
      </c>
      <c r="BK5" s="62" t="s">
        <v>145</v>
      </c>
      <c r="BL5" s="62" t="s">
        <v>146</v>
      </c>
      <c r="BM5" s="62" t="s">
        <v>147</v>
      </c>
      <c r="BN5" s="62" t="s">
        <v>148</v>
      </c>
      <c r="BO5" s="62" t="s">
        <v>153</v>
      </c>
      <c r="BP5" s="62" t="s">
        <v>139</v>
      </c>
      <c r="BQ5" s="62" t="s">
        <v>140</v>
      </c>
      <c r="BR5" s="62" t="s">
        <v>141</v>
      </c>
      <c r="BS5" s="62" t="s">
        <v>142</v>
      </c>
      <c r="BT5" s="62" t="s">
        <v>143</v>
      </c>
      <c r="BU5" s="62" t="s">
        <v>144</v>
      </c>
      <c r="BV5" s="62" t="s">
        <v>145</v>
      </c>
      <c r="BW5" s="62" t="s">
        <v>146</v>
      </c>
      <c r="BX5" s="62" t="s">
        <v>147</v>
      </c>
      <c r="BY5" s="62" t="s">
        <v>148</v>
      </c>
      <c r="BZ5" s="62" t="s">
        <v>138</v>
      </c>
      <c r="CA5" s="62" t="s">
        <v>151</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154</v>
      </c>
      <c r="CO5" s="62" t="s">
        <v>155</v>
      </c>
      <c r="CP5" s="62" t="s">
        <v>143</v>
      </c>
      <c r="CQ5" s="62" t="s">
        <v>144</v>
      </c>
      <c r="CR5" s="62" t="s">
        <v>145</v>
      </c>
      <c r="CS5" s="62" t="s">
        <v>146</v>
      </c>
      <c r="CT5" s="62" t="s">
        <v>147</v>
      </c>
      <c r="CU5" s="62" t="s">
        <v>148</v>
      </c>
      <c r="CV5" s="62" t="s">
        <v>153</v>
      </c>
      <c r="CW5" s="62" t="s">
        <v>139</v>
      </c>
      <c r="CX5" s="62" t="s">
        <v>156</v>
      </c>
      <c r="CY5" s="62" t="s">
        <v>141</v>
      </c>
      <c r="CZ5" s="62" t="s">
        <v>142</v>
      </c>
      <c r="DA5" s="62" t="s">
        <v>143</v>
      </c>
      <c r="DB5" s="62" t="s">
        <v>144</v>
      </c>
      <c r="DC5" s="62" t="s">
        <v>145</v>
      </c>
      <c r="DD5" s="62" t="s">
        <v>146</v>
      </c>
      <c r="DE5" s="62" t="s">
        <v>147</v>
      </c>
      <c r="DF5" s="62" t="s">
        <v>148</v>
      </c>
      <c r="DG5" s="62" t="s">
        <v>138</v>
      </c>
      <c r="DH5" s="62" t="s">
        <v>151</v>
      </c>
      <c r="DI5" s="62" t="s">
        <v>140</v>
      </c>
      <c r="DJ5" s="62" t="s">
        <v>157</v>
      </c>
      <c r="DK5" s="62" t="s">
        <v>142</v>
      </c>
      <c r="DL5" s="62" t="s">
        <v>143</v>
      </c>
      <c r="DM5" s="62" t="s">
        <v>144</v>
      </c>
      <c r="DN5" s="62" t="s">
        <v>145</v>
      </c>
      <c r="DO5" s="62" t="s">
        <v>146</v>
      </c>
      <c r="DP5" s="62" t="s">
        <v>147</v>
      </c>
      <c r="DQ5" s="62" t="s">
        <v>148</v>
      </c>
      <c r="DR5" s="62" t="s">
        <v>138</v>
      </c>
      <c r="DS5" s="62" t="s">
        <v>139</v>
      </c>
      <c r="DT5" s="62" t="s">
        <v>140</v>
      </c>
      <c r="DU5" s="62" t="s">
        <v>158</v>
      </c>
      <c r="DV5" s="62" t="s">
        <v>142</v>
      </c>
      <c r="DW5" s="62" t="s">
        <v>143</v>
      </c>
      <c r="DX5" s="62" t="s">
        <v>144</v>
      </c>
      <c r="DY5" s="62" t="s">
        <v>145</v>
      </c>
      <c r="DZ5" s="62" t="s">
        <v>146</v>
      </c>
      <c r="EA5" s="62" t="s">
        <v>147</v>
      </c>
      <c r="EB5" s="62" t="s">
        <v>148</v>
      </c>
      <c r="EC5" s="62" t="s">
        <v>153</v>
      </c>
      <c r="ED5" s="62" t="s">
        <v>139</v>
      </c>
      <c r="EE5" s="62" t="s">
        <v>159</v>
      </c>
      <c r="EF5" s="62" t="s">
        <v>141</v>
      </c>
      <c r="EG5" s="62" t="s">
        <v>142</v>
      </c>
      <c r="EH5" s="62" t="s">
        <v>143</v>
      </c>
      <c r="EI5" s="62" t="s">
        <v>144</v>
      </c>
      <c r="EJ5" s="62" t="s">
        <v>145</v>
      </c>
      <c r="EK5" s="62" t="s">
        <v>146</v>
      </c>
      <c r="EL5" s="62" t="s">
        <v>147</v>
      </c>
      <c r="EM5" s="62" t="s">
        <v>160</v>
      </c>
      <c r="EN5" s="62" t="s">
        <v>138</v>
      </c>
      <c r="EO5" s="62" t="s">
        <v>139</v>
      </c>
      <c r="EP5" s="62" t="s">
        <v>140</v>
      </c>
      <c r="EQ5" s="62" t="s">
        <v>154</v>
      </c>
      <c r="ER5" s="62" t="s">
        <v>142</v>
      </c>
      <c r="ES5" s="62" t="s">
        <v>143</v>
      </c>
      <c r="ET5" s="62" t="s">
        <v>144</v>
      </c>
      <c r="EU5" s="62" t="s">
        <v>145</v>
      </c>
      <c r="EV5" s="62" t="s">
        <v>146</v>
      </c>
      <c r="EW5" s="62" t="s">
        <v>147</v>
      </c>
      <c r="EX5" s="62" t="s">
        <v>148</v>
      </c>
    </row>
    <row r="6" spans="1:154" s="67" customFormat="1">
      <c r="A6" s="48" t="s">
        <v>161</v>
      </c>
      <c r="B6" s="63">
        <f>B8</f>
        <v>2019</v>
      </c>
      <c r="C6" s="63">
        <f t="shared" ref="C6:M6" si="2">C8</f>
        <v>42129</v>
      </c>
      <c r="D6" s="63">
        <f t="shared" si="2"/>
        <v>46</v>
      </c>
      <c r="E6" s="63">
        <f t="shared" si="2"/>
        <v>6</v>
      </c>
      <c r="F6" s="63">
        <f t="shared" si="2"/>
        <v>0</v>
      </c>
      <c r="G6" s="63">
        <f t="shared" si="2"/>
        <v>4</v>
      </c>
      <c r="H6" s="161" t="str">
        <f>IF(H8&lt;&gt;I8,H8,"")&amp;IF(I8&lt;&gt;J8,I8,"")&amp;"　"&amp;J8</f>
        <v>宮城県登米市　登米市立豊里病院</v>
      </c>
      <c r="I6" s="162"/>
      <c r="J6" s="163"/>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10</v>
      </c>
      <c r="R6" s="63" t="str">
        <f t="shared" si="3"/>
        <v>-</v>
      </c>
      <c r="S6" s="63" t="str">
        <f t="shared" si="3"/>
        <v>ド 訓</v>
      </c>
      <c r="T6" s="63" t="str">
        <f t="shared" si="3"/>
        <v>救 輪</v>
      </c>
      <c r="U6" s="64">
        <f>U8</f>
        <v>78596</v>
      </c>
      <c r="V6" s="64">
        <f>V8</f>
        <v>6119</v>
      </c>
      <c r="W6" s="63" t="str">
        <f>W8</f>
        <v>第２種該当</v>
      </c>
      <c r="X6" s="63" t="str">
        <f t="shared" si="3"/>
        <v>１０：１</v>
      </c>
      <c r="Y6" s="64">
        <f t="shared" si="3"/>
        <v>60</v>
      </c>
      <c r="Z6" s="64">
        <f t="shared" si="3"/>
        <v>30</v>
      </c>
      <c r="AA6" s="64" t="str">
        <f t="shared" si="3"/>
        <v>-</v>
      </c>
      <c r="AB6" s="64" t="str">
        <f t="shared" si="3"/>
        <v>-</v>
      </c>
      <c r="AC6" s="64" t="str">
        <f t="shared" si="3"/>
        <v>-</v>
      </c>
      <c r="AD6" s="64">
        <f t="shared" si="3"/>
        <v>90</v>
      </c>
      <c r="AE6" s="64">
        <f t="shared" si="3"/>
        <v>59</v>
      </c>
      <c r="AF6" s="64">
        <f t="shared" si="3"/>
        <v>30</v>
      </c>
      <c r="AG6" s="64">
        <f t="shared" si="3"/>
        <v>89</v>
      </c>
      <c r="AH6" s="65">
        <f>IF(AH8="-",NA(),AH8)</f>
        <v>95.7</v>
      </c>
      <c r="AI6" s="65">
        <f t="shared" ref="AI6:AQ6" si="4">IF(AI8="-",NA(),AI8)</f>
        <v>98.6</v>
      </c>
      <c r="AJ6" s="65">
        <f t="shared" si="4"/>
        <v>91.6</v>
      </c>
      <c r="AK6" s="65">
        <f t="shared" si="4"/>
        <v>94.7</v>
      </c>
      <c r="AL6" s="65">
        <f t="shared" si="4"/>
        <v>97.1</v>
      </c>
      <c r="AM6" s="65">
        <f t="shared" si="4"/>
        <v>98</v>
      </c>
      <c r="AN6" s="65">
        <f t="shared" si="4"/>
        <v>98.4</v>
      </c>
      <c r="AO6" s="65">
        <f t="shared" si="4"/>
        <v>98.2</v>
      </c>
      <c r="AP6" s="65">
        <f t="shared" si="4"/>
        <v>97.5</v>
      </c>
      <c r="AQ6" s="65">
        <f t="shared" si="4"/>
        <v>97.7</v>
      </c>
      <c r="AR6" s="65" t="str">
        <f>IF(AR8="-","【-】","【"&amp;SUBSTITUTE(TEXT(AR8,"#,##0.0"),"-","△")&amp;"】")</f>
        <v>【98.2】</v>
      </c>
      <c r="AS6" s="65">
        <f>IF(AS8="-",NA(),AS8)</f>
        <v>85.4</v>
      </c>
      <c r="AT6" s="65">
        <f t="shared" ref="AT6:BB6" si="5">IF(AT8="-",NA(),AT8)</f>
        <v>84.7</v>
      </c>
      <c r="AU6" s="65">
        <f t="shared" si="5"/>
        <v>80.3</v>
      </c>
      <c r="AV6" s="65">
        <f t="shared" si="5"/>
        <v>82.7</v>
      </c>
      <c r="AW6" s="65">
        <f t="shared" si="5"/>
        <v>83.6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35.799999999999997</v>
      </c>
      <c r="BE6" s="65">
        <f t="shared" ref="BE6:BM6" si="6">IF(BE8="-",NA(),BE8)</f>
        <v>54.2</v>
      </c>
      <c r="BF6" s="65">
        <f t="shared" si="6"/>
        <v>75.8</v>
      </c>
      <c r="BG6" s="65">
        <f t="shared" si="6"/>
        <v>79.900000000000006</v>
      </c>
      <c r="BH6" s="65">
        <f t="shared" si="6"/>
        <v>82.2</v>
      </c>
      <c r="BI6" s="65">
        <f t="shared" si="6"/>
        <v>101.2</v>
      </c>
      <c r="BJ6" s="65">
        <f t="shared" si="6"/>
        <v>107.2</v>
      </c>
      <c r="BK6" s="65">
        <f t="shared" si="6"/>
        <v>114.4</v>
      </c>
      <c r="BL6" s="65">
        <f t="shared" si="6"/>
        <v>117</v>
      </c>
      <c r="BM6" s="65">
        <f t="shared" si="6"/>
        <v>118.8</v>
      </c>
      <c r="BN6" s="65" t="str">
        <f>IF(BN8="-","【-】","【"&amp;SUBSTITUTE(TEXT(BN8,"#,##0.0"),"-","△")&amp;"】")</f>
        <v>【59.6】</v>
      </c>
      <c r="BO6" s="65">
        <f>IF(BO8="-",NA(),BO8)</f>
        <v>73</v>
      </c>
      <c r="BP6" s="65">
        <f t="shared" ref="BP6:BX6" si="7">IF(BP8="-",NA(),BP8)</f>
        <v>72.400000000000006</v>
      </c>
      <c r="BQ6" s="65">
        <f t="shared" si="7"/>
        <v>71.2</v>
      </c>
      <c r="BR6" s="65">
        <f t="shared" si="7"/>
        <v>74.2</v>
      </c>
      <c r="BS6" s="65">
        <f t="shared" si="7"/>
        <v>71.599999999999994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22984</v>
      </c>
      <c r="CA6" s="66">
        <f t="shared" ref="CA6:CI6" si="8">IF(CA8="-",NA(),CA8)</f>
        <v>22979</v>
      </c>
      <c r="CB6" s="66">
        <f t="shared" si="8"/>
        <v>23290</v>
      </c>
      <c r="CC6" s="66">
        <f t="shared" si="8"/>
        <v>23036</v>
      </c>
      <c r="CD6" s="66">
        <f t="shared" si="8"/>
        <v>23276</v>
      </c>
      <c r="CE6" s="66">
        <f t="shared" si="8"/>
        <v>24371</v>
      </c>
      <c r="CF6" s="66">
        <f t="shared" si="8"/>
        <v>24882</v>
      </c>
      <c r="CG6" s="66">
        <f t="shared" si="8"/>
        <v>25249</v>
      </c>
      <c r="CH6" s="66">
        <f t="shared" si="8"/>
        <v>25711</v>
      </c>
      <c r="CI6" s="66">
        <f t="shared" si="8"/>
        <v>26415</v>
      </c>
      <c r="CJ6" s="65" t="str">
        <f>IF(CJ8="-","【-】","【"&amp;SUBSTITUTE(TEXT(CJ8,"#,##0"),"-","△")&amp;"】")</f>
        <v>【53,621】</v>
      </c>
      <c r="CK6" s="66">
        <f>IF(CK8="-",NA(),CK8)</f>
        <v>5616</v>
      </c>
      <c r="CL6" s="66">
        <f t="shared" ref="CL6:CT6" si="9">IF(CL8="-",NA(),CL8)</f>
        <v>5485</v>
      </c>
      <c r="CM6" s="66">
        <f t="shared" si="9"/>
        <v>5451</v>
      </c>
      <c r="CN6" s="66">
        <f t="shared" si="9"/>
        <v>5966</v>
      </c>
      <c r="CO6" s="66">
        <f t="shared" si="9"/>
        <v>6033</v>
      </c>
      <c r="CP6" s="66">
        <f t="shared" si="9"/>
        <v>8736</v>
      </c>
      <c r="CQ6" s="66">
        <f t="shared" si="9"/>
        <v>8797</v>
      </c>
      <c r="CR6" s="66">
        <f t="shared" si="9"/>
        <v>8852</v>
      </c>
      <c r="CS6" s="66">
        <f t="shared" si="9"/>
        <v>9060</v>
      </c>
      <c r="CT6" s="66">
        <f t="shared" si="9"/>
        <v>9135</v>
      </c>
      <c r="CU6" s="65" t="str">
        <f>IF(CU8="-","【-】","【"&amp;SUBSTITUTE(TEXT(CU8,"#,##0"),"-","△")&amp;"】")</f>
        <v>【15,586】</v>
      </c>
      <c r="CV6" s="65">
        <f>IF(CV8="-",NA(),CV8)</f>
        <v>64.8</v>
      </c>
      <c r="CW6" s="65">
        <f t="shared" ref="CW6:DE6" si="10">IF(CW8="-",NA(),CW8)</f>
        <v>63.5</v>
      </c>
      <c r="CX6" s="65">
        <f t="shared" si="10"/>
        <v>65.5</v>
      </c>
      <c r="CY6" s="65">
        <f t="shared" si="10"/>
        <v>63.8</v>
      </c>
      <c r="CZ6" s="65">
        <f t="shared" si="10"/>
        <v>63.4</v>
      </c>
      <c r="DA6" s="65">
        <f t="shared" si="10"/>
        <v>67.5</v>
      </c>
      <c r="DB6" s="65">
        <f t="shared" si="10"/>
        <v>69.5</v>
      </c>
      <c r="DC6" s="65">
        <f t="shared" si="10"/>
        <v>70.3</v>
      </c>
      <c r="DD6" s="65">
        <f t="shared" si="10"/>
        <v>71.099999999999994</v>
      </c>
      <c r="DE6" s="65">
        <f t="shared" si="10"/>
        <v>72</v>
      </c>
      <c r="DF6" s="65" t="str">
        <f>IF(DF8="-","【-】","【"&amp;SUBSTITUTE(TEXT(DF8,"#,##0.0"),"-","△")&amp;"】")</f>
        <v>【54.6】</v>
      </c>
      <c r="DG6" s="65">
        <f>IF(DG8="-",NA(),DG8)</f>
        <v>12.2</v>
      </c>
      <c r="DH6" s="65">
        <f t="shared" ref="DH6:DP6" si="11">IF(DH8="-",NA(),DH8)</f>
        <v>10.9</v>
      </c>
      <c r="DI6" s="65">
        <f t="shared" si="11"/>
        <v>11.1</v>
      </c>
      <c r="DJ6" s="65">
        <f t="shared" si="11"/>
        <v>10.9</v>
      </c>
      <c r="DK6" s="65">
        <f t="shared" si="11"/>
        <v>10.199999999999999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61.9</v>
      </c>
      <c r="DS6" s="65">
        <f t="shared" ref="DS6:EA6" si="12">IF(DS8="-",NA(),DS8)</f>
        <v>63.9</v>
      </c>
      <c r="DT6" s="65">
        <f t="shared" si="12"/>
        <v>63.9</v>
      </c>
      <c r="DU6" s="65">
        <f t="shared" si="12"/>
        <v>64.5</v>
      </c>
      <c r="DV6" s="65">
        <f t="shared" si="12"/>
        <v>66.5</v>
      </c>
      <c r="DW6" s="65">
        <f t="shared" si="12"/>
        <v>52.6</v>
      </c>
      <c r="DX6" s="65">
        <f t="shared" si="12"/>
        <v>54.2</v>
      </c>
      <c r="DY6" s="65">
        <f t="shared" si="12"/>
        <v>53.8</v>
      </c>
      <c r="DZ6" s="65">
        <f t="shared" si="12"/>
        <v>56.1</v>
      </c>
      <c r="EA6" s="65">
        <f t="shared" si="12"/>
        <v>56.4</v>
      </c>
      <c r="EB6" s="65" t="str">
        <f>IF(EB8="-","【-】","【"&amp;SUBSTITUTE(TEXT(EB8,"#,##0.0"),"-","△")&amp;"】")</f>
        <v>【53.5】</v>
      </c>
      <c r="EC6" s="65">
        <f>IF(EC8="-",NA(),EC8)</f>
        <v>80.5</v>
      </c>
      <c r="ED6" s="65">
        <f t="shared" ref="ED6:EL6" si="13">IF(ED8="-",NA(),ED8)</f>
        <v>82</v>
      </c>
      <c r="EE6" s="65">
        <f t="shared" si="13"/>
        <v>83.2</v>
      </c>
      <c r="EF6" s="65">
        <f t="shared" si="13"/>
        <v>75.599999999999994</v>
      </c>
      <c r="EG6" s="65">
        <f t="shared" si="13"/>
        <v>73.7</v>
      </c>
      <c r="EH6" s="65">
        <f t="shared" si="13"/>
        <v>68</v>
      </c>
      <c r="EI6" s="65">
        <f t="shared" si="13"/>
        <v>70</v>
      </c>
      <c r="EJ6" s="65">
        <f t="shared" si="13"/>
        <v>71</v>
      </c>
      <c r="EK6" s="65">
        <f t="shared" si="13"/>
        <v>73.2</v>
      </c>
      <c r="EL6" s="65">
        <f t="shared" si="13"/>
        <v>73.400000000000006</v>
      </c>
      <c r="EM6" s="65" t="str">
        <f>IF(EM8="-","【-】","【"&amp;SUBSTITUTE(TEXT(EM8,"#,##0.0"),"-","△")&amp;"】")</f>
        <v>【70.0】</v>
      </c>
      <c r="EN6" s="66">
        <f>IF(EN8="-",NA(),EN8)</f>
        <v>23695434</v>
      </c>
      <c r="EO6" s="66">
        <f t="shared" ref="EO6:EW6" si="14">IF(EO8="-",NA(),EO8)</f>
        <v>23885101</v>
      </c>
      <c r="EP6" s="66">
        <f t="shared" si="14"/>
        <v>24917717</v>
      </c>
      <c r="EQ6" s="66">
        <f t="shared" si="14"/>
        <v>25137768</v>
      </c>
      <c r="ER6" s="66">
        <f t="shared" si="14"/>
        <v>27827911</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162</v>
      </c>
      <c r="B7" s="63">
        <f t="shared" ref="B7:AG7" si="15">B8</f>
        <v>2019</v>
      </c>
      <c r="C7" s="63">
        <f t="shared" si="15"/>
        <v>42129</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10</v>
      </c>
      <c r="R7" s="63" t="str">
        <f t="shared" si="15"/>
        <v>-</v>
      </c>
      <c r="S7" s="63" t="str">
        <f t="shared" si="15"/>
        <v>ド 訓</v>
      </c>
      <c r="T7" s="63" t="str">
        <f t="shared" si="15"/>
        <v>救 輪</v>
      </c>
      <c r="U7" s="64">
        <f>U8</f>
        <v>78596</v>
      </c>
      <c r="V7" s="64">
        <f>V8</f>
        <v>6119</v>
      </c>
      <c r="W7" s="63" t="str">
        <f>W8</f>
        <v>第２種該当</v>
      </c>
      <c r="X7" s="63" t="str">
        <f t="shared" si="15"/>
        <v>１０：１</v>
      </c>
      <c r="Y7" s="64">
        <f t="shared" si="15"/>
        <v>60</v>
      </c>
      <c r="Z7" s="64">
        <f t="shared" si="15"/>
        <v>30</v>
      </c>
      <c r="AA7" s="64" t="str">
        <f t="shared" si="15"/>
        <v>-</v>
      </c>
      <c r="AB7" s="64" t="str">
        <f t="shared" si="15"/>
        <v>-</v>
      </c>
      <c r="AC7" s="64" t="str">
        <f t="shared" si="15"/>
        <v>-</v>
      </c>
      <c r="AD7" s="64">
        <f t="shared" si="15"/>
        <v>90</v>
      </c>
      <c r="AE7" s="64">
        <f t="shared" si="15"/>
        <v>59</v>
      </c>
      <c r="AF7" s="64">
        <f t="shared" si="15"/>
        <v>30</v>
      </c>
      <c r="AG7" s="64">
        <f t="shared" si="15"/>
        <v>89</v>
      </c>
      <c r="AH7" s="65">
        <f>AH8</f>
        <v>95.7</v>
      </c>
      <c r="AI7" s="65">
        <f t="shared" ref="AI7:AQ7" si="16">AI8</f>
        <v>98.6</v>
      </c>
      <c r="AJ7" s="65">
        <f t="shared" si="16"/>
        <v>91.6</v>
      </c>
      <c r="AK7" s="65">
        <f t="shared" si="16"/>
        <v>94.7</v>
      </c>
      <c r="AL7" s="65">
        <f t="shared" si="16"/>
        <v>97.1</v>
      </c>
      <c r="AM7" s="65">
        <f t="shared" si="16"/>
        <v>98</v>
      </c>
      <c r="AN7" s="65">
        <f t="shared" si="16"/>
        <v>98.4</v>
      </c>
      <c r="AO7" s="65">
        <f t="shared" si="16"/>
        <v>98.2</v>
      </c>
      <c r="AP7" s="65">
        <f t="shared" si="16"/>
        <v>97.5</v>
      </c>
      <c r="AQ7" s="65">
        <f t="shared" si="16"/>
        <v>97.7</v>
      </c>
      <c r="AR7" s="65"/>
      <c r="AS7" s="65">
        <f>AS8</f>
        <v>85.4</v>
      </c>
      <c r="AT7" s="65">
        <f t="shared" ref="AT7:BB7" si="17">AT8</f>
        <v>84.7</v>
      </c>
      <c r="AU7" s="65">
        <f t="shared" si="17"/>
        <v>80.3</v>
      </c>
      <c r="AV7" s="65">
        <f t="shared" si="17"/>
        <v>82.7</v>
      </c>
      <c r="AW7" s="65">
        <f t="shared" si="17"/>
        <v>83.6</v>
      </c>
      <c r="AX7" s="65">
        <f t="shared" si="17"/>
        <v>79.599999999999994</v>
      </c>
      <c r="AY7" s="65">
        <f t="shared" si="17"/>
        <v>77.900000000000006</v>
      </c>
      <c r="AZ7" s="65">
        <f t="shared" si="17"/>
        <v>78.099999999999994</v>
      </c>
      <c r="BA7" s="65">
        <f t="shared" si="17"/>
        <v>77</v>
      </c>
      <c r="BB7" s="65">
        <f t="shared" si="17"/>
        <v>77.099999999999994</v>
      </c>
      <c r="BC7" s="65"/>
      <c r="BD7" s="65">
        <f>BD8</f>
        <v>35.799999999999997</v>
      </c>
      <c r="BE7" s="65">
        <f t="shared" ref="BE7:BM7" si="18">BE8</f>
        <v>54.2</v>
      </c>
      <c r="BF7" s="65">
        <f t="shared" si="18"/>
        <v>75.8</v>
      </c>
      <c r="BG7" s="65">
        <f t="shared" si="18"/>
        <v>79.900000000000006</v>
      </c>
      <c r="BH7" s="65">
        <f t="shared" si="18"/>
        <v>82.2</v>
      </c>
      <c r="BI7" s="65">
        <f t="shared" si="18"/>
        <v>101.2</v>
      </c>
      <c r="BJ7" s="65">
        <f t="shared" si="18"/>
        <v>107.2</v>
      </c>
      <c r="BK7" s="65">
        <f t="shared" si="18"/>
        <v>114.4</v>
      </c>
      <c r="BL7" s="65">
        <f t="shared" si="18"/>
        <v>117</v>
      </c>
      <c r="BM7" s="65">
        <f t="shared" si="18"/>
        <v>118.8</v>
      </c>
      <c r="BN7" s="65"/>
      <c r="BO7" s="65">
        <f>BO8</f>
        <v>73</v>
      </c>
      <c r="BP7" s="65">
        <f t="shared" ref="BP7:BX7" si="19">BP8</f>
        <v>72.400000000000006</v>
      </c>
      <c r="BQ7" s="65">
        <f t="shared" si="19"/>
        <v>71.2</v>
      </c>
      <c r="BR7" s="65">
        <f t="shared" si="19"/>
        <v>74.2</v>
      </c>
      <c r="BS7" s="65">
        <f t="shared" si="19"/>
        <v>71.599999999999994</v>
      </c>
      <c r="BT7" s="65">
        <f t="shared" si="19"/>
        <v>66.599999999999994</v>
      </c>
      <c r="BU7" s="65">
        <f t="shared" si="19"/>
        <v>66.8</v>
      </c>
      <c r="BV7" s="65">
        <f t="shared" si="19"/>
        <v>67.900000000000006</v>
      </c>
      <c r="BW7" s="65">
        <f t="shared" si="19"/>
        <v>66.900000000000006</v>
      </c>
      <c r="BX7" s="65">
        <f t="shared" si="19"/>
        <v>66.099999999999994</v>
      </c>
      <c r="BY7" s="65"/>
      <c r="BZ7" s="66">
        <f>BZ8</f>
        <v>22984</v>
      </c>
      <c r="CA7" s="66">
        <f t="shared" ref="CA7:CI7" si="20">CA8</f>
        <v>22979</v>
      </c>
      <c r="CB7" s="66">
        <f t="shared" si="20"/>
        <v>23290</v>
      </c>
      <c r="CC7" s="66">
        <f t="shared" si="20"/>
        <v>23036</v>
      </c>
      <c r="CD7" s="66">
        <f t="shared" si="20"/>
        <v>23276</v>
      </c>
      <c r="CE7" s="66">
        <f t="shared" si="20"/>
        <v>24371</v>
      </c>
      <c r="CF7" s="66">
        <f t="shared" si="20"/>
        <v>24882</v>
      </c>
      <c r="CG7" s="66">
        <f t="shared" si="20"/>
        <v>25249</v>
      </c>
      <c r="CH7" s="66">
        <f t="shared" si="20"/>
        <v>25711</v>
      </c>
      <c r="CI7" s="66">
        <f t="shared" si="20"/>
        <v>26415</v>
      </c>
      <c r="CJ7" s="65"/>
      <c r="CK7" s="66">
        <f>CK8</f>
        <v>5616</v>
      </c>
      <c r="CL7" s="66">
        <f t="shared" ref="CL7:CT7" si="21">CL8</f>
        <v>5485</v>
      </c>
      <c r="CM7" s="66">
        <f t="shared" si="21"/>
        <v>5451</v>
      </c>
      <c r="CN7" s="66">
        <f t="shared" si="21"/>
        <v>5966</v>
      </c>
      <c r="CO7" s="66">
        <f t="shared" si="21"/>
        <v>6033</v>
      </c>
      <c r="CP7" s="66">
        <f t="shared" si="21"/>
        <v>8736</v>
      </c>
      <c r="CQ7" s="66">
        <f t="shared" si="21"/>
        <v>8797</v>
      </c>
      <c r="CR7" s="66">
        <f t="shared" si="21"/>
        <v>8852</v>
      </c>
      <c r="CS7" s="66">
        <f t="shared" si="21"/>
        <v>9060</v>
      </c>
      <c r="CT7" s="66">
        <f t="shared" si="21"/>
        <v>9135</v>
      </c>
      <c r="CU7" s="65"/>
      <c r="CV7" s="65">
        <f>CV8</f>
        <v>64.8</v>
      </c>
      <c r="CW7" s="65">
        <f t="shared" ref="CW7:DE7" si="22">CW8</f>
        <v>63.5</v>
      </c>
      <c r="CX7" s="65">
        <f t="shared" si="22"/>
        <v>65.5</v>
      </c>
      <c r="CY7" s="65">
        <f t="shared" si="22"/>
        <v>63.8</v>
      </c>
      <c r="CZ7" s="65">
        <f t="shared" si="22"/>
        <v>63.4</v>
      </c>
      <c r="DA7" s="65">
        <f t="shared" si="22"/>
        <v>67.5</v>
      </c>
      <c r="DB7" s="65">
        <f t="shared" si="22"/>
        <v>69.5</v>
      </c>
      <c r="DC7" s="65">
        <f t="shared" si="22"/>
        <v>70.3</v>
      </c>
      <c r="DD7" s="65">
        <f t="shared" si="22"/>
        <v>71.099999999999994</v>
      </c>
      <c r="DE7" s="65">
        <f t="shared" si="22"/>
        <v>72</v>
      </c>
      <c r="DF7" s="65"/>
      <c r="DG7" s="65">
        <f>DG8</f>
        <v>12.2</v>
      </c>
      <c r="DH7" s="65">
        <f t="shared" ref="DH7:DP7" si="23">DH8</f>
        <v>10.9</v>
      </c>
      <c r="DI7" s="65">
        <f t="shared" si="23"/>
        <v>11.1</v>
      </c>
      <c r="DJ7" s="65">
        <f t="shared" si="23"/>
        <v>10.9</v>
      </c>
      <c r="DK7" s="65">
        <f t="shared" si="23"/>
        <v>10.199999999999999</v>
      </c>
      <c r="DL7" s="65">
        <f t="shared" si="23"/>
        <v>17.899999999999999</v>
      </c>
      <c r="DM7" s="65">
        <f t="shared" si="23"/>
        <v>17.399999999999999</v>
      </c>
      <c r="DN7" s="65">
        <f t="shared" si="23"/>
        <v>17</v>
      </c>
      <c r="DO7" s="65">
        <f t="shared" si="23"/>
        <v>16.5</v>
      </c>
      <c r="DP7" s="65">
        <f t="shared" si="23"/>
        <v>16</v>
      </c>
      <c r="DQ7" s="65"/>
      <c r="DR7" s="65">
        <f>DR8</f>
        <v>61.9</v>
      </c>
      <c r="DS7" s="65">
        <f t="shared" ref="DS7:EA7" si="24">DS8</f>
        <v>63.9</v>
      </c>
      <c r="DT7" s="65">
        <f t="shared" si="24"/>
        <v>63.9</v>
      </c>
      <c r="DU7" s="65">
        <f t="shared" si="24"/>
        <v>64.5</v>
      </c>
      <c r="DV7" s="65">
        <f t="shared" si="24"/>
        <v>66.5</v>
      </c>
      <c r="DW7" s="65">
        <f t="shared" si="24"/>
        <v>52.6</v>
      </c>
      <c r="DX7" s="65">
        <f t="shared" si="24"/>
        <v>54.2</v>
      </c>
      <c r="DY7" s="65">
        <f t="shared" si="24"/>
        <v>53.8</v>
      </c>
      <c r="DZ7" s="65">
        <f t="shared" si="24"/>
        <v>56.1</v>
      </c>
      <c r="EA7" s="65">
        <f t="shared" si="24"/>
        <v>56.4</v>
      </c>
      <c r="EB7" s="65"/>
      <c r="EC7" s="65">
        <f>EC8</f>
        <v>80.5</v>
      </c>
      <c r="ED7" s="65">
        <f t="shared" ref="ED7:EL7" si="25">ED8</f>
        <v>82</v>
      </c>
      <c r="EE7" s="65">
        <f t="shared" si="25"/>
        <v>83.2</v>
      </c>
      <c r="EF7" s="65">
        <f t="shared" si="25"/>
        <v>75.599999999999994</v>
      </c>
      <c r="EG7" s="65">
        <f t="shared" si="25"/>
        <v>73.7</v>
      </c>
      <c r="EH7" s="65">
        <f t="shared" si="25"/>
        <v>68</v>
      </c>
      <c r="EI7" s="65">
        <f t="shared" si="25"/>
        <v>70</v>
      </c>
      <c r="EJ7" s="65">
        <f t="shared" si="25"/>
        <v>71</v>
      </c>
      <c r="EK7" s="65">
        <f t="shared" si="25"/>
        <v>73.2</v>
      </c>
      <c r="EL7" s="65">
        <f t="shared" si="25"/>
        <v>73.400000000000006</v>
      </c>
      <c r="EM7" s="65"/>
      <c r="EN7" s="66">
        <f>EN8</f>
        <v>23695434</v>
      </c>
      <c r="EO7" s="66">
        <f t="shared" ref="EO7:EW7" si="26">EO8</f>
        <v>23885101</v>
      </c>
      <c r="EP7" s="66">
        <f t="shared" si="26"/>
        <v>24917717</v>
      </c>
      <c r="EQ7" s="66">
        <f t="shared" si="26"/>
        <v>25137768</v>
      </c>
      <c r="ER7" s="66">
        <f t="shared" si="26"/>
        <v>27827911</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42129</v>
      </c>
      <c r="D8" s="68">
        <v>46</v>
      </c>
      <c r="E8" s="68">
        <v>6</v>
      </c>
      <c r="F8" s="68">
        <v>0</v>
      </c>
      <c r="G8" s="68">
        <v>4</v>
      </c>
      <c r="H8" s="68" t="s">
        <v>163</v>
      </c>
      <c r="I8" s="68" t="s">
        <v>164</v>
      </c>
      <c r="J8" s="68" t="s">
        <v>165</v>
      </c>
      <c r="K8" s="68" t="s">
        <v>166</v>
      </c>
      <c r="L8" s="68" t="s">
        <v>167</v>
      </c>
      <c r="M8" s="68" t="s">
        <v>168</v>
      </c>
      <c r="N8" s="68" t="s">
        <v>169</v>
      </c>
      <c r="O8" s="68" t="s">
        <v>170</v>
      </c>
      <c r="P8" s="68" t="s">
        <v>171</v>
      </c>
      <c r="Q8" s="69">
        <v>10</v>
      </c>
      <c r="R8" s="68" t="s">
        <v>38</v>
      </c>
      <c r="S8" s="68" t="s">
        <v>172</v>
      </c>
      <c r="T8" s="68" t="s">
        <v>173</v>
      </c>
      <c r="U8" s="69">
        <v>78596</v>
      </c>
      <c r="V8" s="69">
        <v>6119</v>
      </c>
      <c r="W8" s="68" t="s">
        <v>174</v>
      </c>
      <c r="X8" s="70" t="s">
        <v>175</v>
      </c>
      <c r="Y8" s="69">
        <v>60</v>
      </c>
      <c r="Z8" s="69">
        <v>30</v>
      </c>
      <c r="AA8" s="69" t="s">
        <v>38</v>
      </c>
      <c r="AB8" s="69" t="s">
        <v>38</v>
      </c>
      <c r="AC8" s="69" t="s">
        <v>38</v>
      </c>
      <c r="AD8" s="69">
        <v>90</v>
      </c>
      <c r="AE8" s="69">
        <v>59</v>
      </c>
      <c r="AF8" s="69">
        <v>30</v>
      </c>
      <c r="AG8" s="69">
        <v>89</v>
      </c>
      <c r="AH8" s="71">
        <v>95.7</v>
      </c>
      <c r="AI8" s="71">
        <v>98.6</v>
      </c>
      <c r="AJ8" s="71">
        <v>91.6</v>
      </c>
      <c r="AK8" s="71">
        <v>94.7</v>
      </c>
      <c r="AL8" s="71">
        <v>97.1</v>
      </c>
      <c r="AM8" s="71">
        <v>98</v>
      </c>
      <c r="AN8" s="71">
        <v>98.4</v>
      </c>
      <c r="AO8" s="71">
        <v>98.2</v>
      </c>
      <c r="AP8" s="71">
        <v>97.5</v>
      </c>
      <c r="AQ8" s="71">
        <v>97.7</v>
      </c>
      <c r="AR8" s="71">
        <v>98.2</v>
      </c>
      <c r="AS8" s="71">
        <v>85.4</v>
      </c>
      <c r="AT8" s="71">
        <v>84.7</v>
      </c>
      <c r="AU8" s="71">
        <v>80.3</v>
      </c>
      <c r="AV8" s="71">
        <v>82.7</v>
      </c>
      <c r="AW8" s="71">
        <v>83.6</v>
      </c>
      <c r="AX8" s="71">
        <v>79.599999999999994</v>
      </c>
      <c r="AY8" s="71">
        <v>77.900000000000006</v>
      </c>
      <c r="AZ8" s="71">
        <v>78.099999999999994</v>
      </c>
      <c r="BA8" s="71">
        <v>77</v>
      </c>
      <c r="BB8" s="71">
        <v>77.099999999999994</v>
      </c>
      <c r="BC8" s="71">
        <v>89.5</v>
      </c>
      <c r="BD8" s="72">
        <v>35.799999999999997</v>
      </c>
      <c r="BE8" s="72">
        <v>54.2</v>
      </c>
      <c r="BF8" s="72">
        <v>75.8</v>
      </c>
      <c r="BG8" s="72">
        <v>79.900000000000006</v>
      </c>
      <c r="BH8" s="72">
        <v>82.2</v>
      </c>
      <c r="BI8" s="72">
        <v>101.2</v>
      </c>
      <c r="BJ8" s="72">
        <v>107.2</v>
      </c>
      <c r="BK8" s="72">
        <v>114.4</v>
      </c>
      <c r="BL8" s="72">
        <v>117</v>
      </c>
      <c r="BM8" s="72">
        <v>118.8</v>
      </c>
      <c r="BN8" s="72">
        <v>59.6</v>
      </c>
      <c r="BO8" s="71">
        <v>73</v>
      </c>
      <c r="BP8" s="71">
        <v>72.400000000000006</v>
      </c>
      <c r="BQ8" s="71">
        <v>71.2</v>
      </c>
      <c r="BR8" s="71">
        <v>74.2</v>
      </c>
      <c r="BS8" s="71">
        <v>71.599999999999994</v>
      </c>
      <c r="BT8" s="71">
        <v>66.599999999999994</v>
      </c>
      <c r="BU8" s="71">
        <v>66.8</v>
      </c>
      <c r="BV8" s="71">
        <v>67.900000000000006</v>
      </c>
      <c r="BW8" s="71">
        <v>66.900000000000006</v>
      </c>
      <c r="BX8" s="71">
        <v>66.099999999999994</v>
      </c>
      <c r="BY8" s="71">
        <v>74.7</v>
      </c>
      <c r="BZ8" s="72">
        <v>22984</v>
      </c>
      <c r="CA8" s="72">
        <v>22979</v>
      </c>
      <c r="CB8" s="72">
        <v>23290</v>
      </c>
      <c r="CC8" s="72">
        <v>23036</v>
      </c>
      <c r="CD8" s="72">
        <v>23276</v>
      </c>
      <c r="CE8" s="72">
        <v>24371</v>
      </c>
      <c r="CF8" s="72">
        <v>24882</v>
      </c>
      <c r="CG8" s="72">
        <v>25249</v>
      </c>
      <c r="CH8" s="72">
        <v>25711</v>
      </c>
      <c r="CI8" s="72">
        <v>26415</v>
      </c>
      <c r="CJ8" s="71">
        <v>53621</v>
      </c>
      <c r="CK8" s="72">
        <v>5616</v>
      </c>
      <c r="CL8" s="72">
        <v>5485</v>
      </c>
      <c r="CM8" s="72">
        <v>5451</v>
      </c>
      <c r="CN8" s="72">
        <v>5966</v>
      </c>
      <c r="CO8" s="72">
        <v>6033</v>
      </c>
      <c r="CP8" s="72">
        <v>8736</v>
      </c>
      <c r="CQ8" s="72">
        <v>8797</v>
      </c>
      <c r="CR8" s="72">
        <v>8852</v>
      </c>
      <c r="CS8" s="72">
        <v>9060</v>
      </c>
      <c r="CT8" s="72">
        <v>9135</v>
      </c>
      <c r="CU8" s="71">
        <v>15586</v>
      </c>
      <c r="CV8" s="72">
        <v>64.8</v>
      </c>
      <c r="CW8" s="72">
        <v>63.5</v>
      </c>
      <c r="CX8" s="72">
        <v>65.5</v>
      </c>
      <c r="CY8" s="72">
        <v>63.8</v>
      </c>
      <c r="CZ8" s="72">
        <v>63.4</v>
      </c>
      <c r="DA8" s="72">
        <v>67.5</v>
      </c>
      <c r="DB8" s="72">
        <v>69.5</v>
      </c>
      <c r="DC8" s="72">
        <v>70.3</v>
      </c>
      <c r="DD8" s="72">
        <v>71.099999999999994</v>
      </c>
      <c r="DE8" s="72">
        <v>72</v>
      </c>
      <c r="DF8" s="72">
        <v>54.6</v>
      </c>
      <c r="DG8" s="72">
        <v>12.2</v>
      </c>
      <c r="DH8" s="72">
        <v>10.9</v>
      </c>
      <c r="DI8" s="72">
        <v>11.1</v>
      </c>
      <c r="DJ8" s="72">
        <v>10.9</v>
      </c>
      <c r="DK8" s="72">
        <v>10.199999999999999</v>
      </c>
      <c r="DL8" s="72">
        <v>17.899999999999999</v>
      </c>
      <c r="DM8" s="72">
        <v>17.399999999999999</v>
      </c>
      <c r="DN8" s="72">
        <v>17</v>
      </c>
      <c r="DO8" s="72">
        <v>16.5</v>
      </c>
      <c r="DP8" s="72">
        <v>16</v>
      </c>
      <c r="DQ8" s="72">
        <v>25</v>
      </c>
      <c r="DR8" s="71">
        <v>61.9</v>
      </c>
      <c r="DS8" s="71">
        <v>63.9</v>
      </c>
      <c r="DT8" s="71">
        <v>63.9</v>
      </c>
      <c r="DU8" s="71">
        <v>64.5</v>
      </c>
      <c r="DV8" s="71">
        <v>66.5</v>
      </c>
      <c r="DW8" s="71">
        <v>52.6</v>
      </c>
      <c r="DX8" s="71">
        <v>54.2</v>
      </c>
      <c r="DY8" s="71">
        <v>53.8</v>
      </c>
      <c r="DZ8" s="71">
        <v>56.1</v>
      </c>
      <c r="EA8" s="71">
        <v>56.4</v>
      </c>
      <c r="EB8" s="71">
        <v>53.5</v>
      </c>
      <c r="EC8" s="71">
        <v>80.5</v>
      </c>
      <c r="ED8" s="71">
        <v>82</v>
      </c>
      <c r="EE8" s="71">
        <v>83.2</v>
      </c>
      <c r="EF8" s="71">
        <v>75.599999999999994</v>
      </c>
      <c r="EG8" s="71">
        <v>73.7</v>
      </c>
      <c r="EH8" s="71">
        <v>68</v>
      </c>
      <c r="EI8" s="71">
        <v>70</v>
      </c>
      <c r="EJ8" s="71">
        <v>71</v>
      </c>
      <c r="EK8" s="71">
        <v>73.2</v>
      </c>
      <c r="EL8" s="71">
        <v>73.400000000000006</v>
      </c>
      <c r="EM8" s="71">
        <v>70</v>
      </c>
      <c r="EN8" s="72">
        <v>23695434</v>
      </c>
      <c r="EO8" s="72">
        <v>23885101</v>
      </c>
      <c r="EP8" s="72">
        <v>24917717</v>
      </c>
      <c r="EQ8" s="72">
        <v>25137768</v>
      </c>
      <c r="ER8" s="72">
        <v>27827911</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2021-01-25T10:39:14Z</cp:lastPrinted>
  <dcterms:created xsi:type="dcterms:W3CDTF">2020-12-15T03:50:39Z</dcterms:created>
  <dcterms:modified xsi:type="dcterms:W3CDTF">2021-01-26T04:48:05Z</dcterms:modified>
  <cp:category/>
</cp:coreProperties>
</file>