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rjsv3\下水道課\1.庶務係\01予算・決算\03 決算\R1年度決算関係\経営比較分析表\02　回答\"/>
    </mc:Choice>
  </mc:AlternateContent>
  <workbookProtection workbookAlgorithmName="SHA-512" workbookHashValue="wzKJEYd/qRlVYlzy42d24s1gE3e1lvzcyK23ZZEEMFfrzN4Ub1Z1SXbxhjmhzGzJNgBxJ0eVarcGBpMw6+IEIw==" workbookSaltValue="/fv2EhSctQ8CAi0EFzB82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<sst xmlns="http://schemas.openxmlformats.org/spreadsheetml/2006/main" count="236" uniqueCount="116">
  <si>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</si>
  <si>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</si>
  <si>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</si>
  <si>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</si>
  <si>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</si>
  <si>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</si>
  <si>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</si>
  <si>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</si>
  <si>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</si>
  <si>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</si>
  <si>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</si>
  <si>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</si>
  <si>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</si>
  <si>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</si>
  <si>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</si>
  <si>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</si>
  <si>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</si>
  <si>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</si>
  <si>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</si>
  <si>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</si>
  <si>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</si>
  <si>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</si>
  <si>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</si>
  <si>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</si>
  <si>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</si>
  <si>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</si>
  <si>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</si>
  <si>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</si>
  <si>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</si>
  <si>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</si>
  <si>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</si>
  <si>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</si>
  <si>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</si>
  <si>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</si>
  <si>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</si>
  <si>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</si>
  <si>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</si>
  <si>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</si>
  <si>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</si>
  <si>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</si>
  <si>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</si>
  <si>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</si>
  <si>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</si>
  <si>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</si>
  <si>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</si>
  <si>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</si>
  <si>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</si>
  <si>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</si>
  <si>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</si>
  <si>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</si>
  <si>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</si>
  <si>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</si>
  <si>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</si>
  <si>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</si>
  <si>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</si>
  <si>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</si>
  <si>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</si>
  <si>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</si>
  <si>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</si>
  <si>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</si>
  <si>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</si>
  <si>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</si>
  <si>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</si>
  <si>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</si>
  <si>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</si>
  <si>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</si>
  <si>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</si>
  <si>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</si>
  <si>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</si>
  <si>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</si>
  <si>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</si>
  <si>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</si>
  <si>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</si>
  <si>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</si>
  <si>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</si>
  <si>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</si>
  <si>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</si>
  <si>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</si>
  <si>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</si>
  <si>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</si>
  <si>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</si>
  <si>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</si>
  <si>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</si>
  <si>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</si>
  <si>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</si>
  <si>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</si>
  <si>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</si>
  <si>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</si>
  <si>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</si>
  <si>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</si>
  <si>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</si>
  <si>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</si>
  <si>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</si>
  <si>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</si>
  <si>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</si>
  <si>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</si>
  <si>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</si>
  <si>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</si>
  <si>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</si>
  <si>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</si>
  <si>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</si>
  <si>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</si>
  <si>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</si>
  <si>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</si>
  <si>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</si>
  <si>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</si>
  <si>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</si>
  <si>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</si>
  <si>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</si>
  <si>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</si>
  <si>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</si>
  <si>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</si>
  <si>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</si>
  <si>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①有形固定資産減価償却率については、類似団体平均を上回っている。
②管渠老朽化率について、本市では、標準耐用年数の50年を経過した管渠が現段階で存在していないため、該当する指標はない。なお、今後は耐用年数を経過する管渠が順次生じてくることを見据え、長期的にはストックマネジメントの手法を活用した修繕費用の平準化や低コスト化に取り組んでいく。
③管渠改善率については、本市では、標準耐用年数の50年を経過した管渠が現段階で存在していないため、いまだ大規模な管渠の更新事業に着手しておらず類似団体平均を大きく下回っている状況である。今後は、施設の老朽化等に伴う適時の更新や適切な維持管理がますます重要になることを踏まえ、ストックマネジメントの手法を活用した調査・修繕・更新や施設の長寿命化事業への取組を進めていく。</t>
    <rPh sb="1" eb="3">
      <t>ユウケイ</t>
    </rPh>
    <rPh sb="3" eb="5">
      <t>コテイ</t>
    </rPh>
    <rPh sb="5" eb="7">
      <t>シサン</t>
    </rPh>
    <rPh sb="7" eb="9">
      <t>ゲンカ</t>
    </rPh>
    <rPh sb="9" eb="11">
      <t>ショウキャク</t>
    </rPh>
    <rPh sb="11" eb="12">
      <t>リツ</t>
    </rPh>
    <rPh sb="18" eb="20">
      <t>ルイジ</t>
    </rPh>
    <rPh sb="20" eb="22">
      <t>ダンタイ</t>
    </rPh>
    <rPh sb="22" eb="24">
      <t>ヘイキン</t>
    </rPh>
    <rPh sb="25" eb="27">
      <t>ウワマワ</t>
    </rPh>
    <rPh sb="34" eb="36">
      <t>カンキョ</t>
    </rPh>
    <rPh sb="36" eb="39">
      <t>ロウキュウカ</t>
    </rPh>
    <rPh sb="39" eb="40">
      <t>リツ</t>
    </rPh>
    <rPh sb="45" eb="46">
      <t>ホン</t>
    </rPh>
    <rPh sb="46" eb="47">
      <t>シ</t>
    </rPh>
    <rPh sb="50" eb="52">
      <t>ヒョウジュン</t>
    </rPh>
    <rPh sb="52" eb="54">
      <t>タイヨウ</t>
    </rPh>
    <rPh sb="54" eb="56">
      <t>ネンスウ</t>
    </rPh>
    <rPh sb="59" eb="60">
      <t>ネン</t>
    </rPh>
    <rPh sb="61" eb="63">
      <t>ケイカ</t>
    </rPh>
    <rPh sb="65" eb="67">
      <t>カンキョ</t>
    </rPh>
    <rPh sb="68" eb="71">
      <t>ゲンダンカイ</t>
    </rPh>
    <rPh sb="72" eb="74">
      <t>ソンザイ</t>
    </rPh>
    <rPh sb="82" eb="84">
      <t>ガイトウ</t>
    </rPh>
    <rPh sb="86" eb="88">
      <t>シヒョウ</t>
    </rPh>
    <rPh sb="95" eb="97">
      <t>コンゴ</t>
    </rPh>
    <rPh sb="98" eb="100">
      <t>タイヨウ</t>
    </rPh>
    <rPh sb="100" eb="102">
      <t>ネンスウ</t>
    </rPh>
    <rPh sb="103" eb="105">
      <t>ケイカ</t>
    </rPh>
    <rPh sb="107" eb="109">
      <t>カンキョ</t>
    </rPh>
    <rPh sb="110" eb="112">
      <t>ジュンジ</t>
    </rPh>
    <rPh sb="112" eb="113">
      <t>ショウ</t>
    </rPh>
    <rPh sb="120" eb="122">
      <t>ミス</t>
    </rPh>
    <rPh sb="124" eb="127">
      <t>チョウキテキ</t>
    </rPh>
    <rPh sb="140" eb="142">
      <t>シュホウ</t>
    </rPh>
    <rPh sb="143" eb="145">
      <t>カツヨウ</t>
    </rPh>
    <rPh sb="147" eb="149">
      <t>シュウゼン</t>
    </rPh>
    <rPh sb="149" eb="151">
      <t>ヒヨウ</t>
    </rPh>
    <rPh sb="152" eb="155">
      <t>ヘイジュンカ</t>
    </rPh>
    <rPh sb="156" eb="157">
      <t>テイ</t>
    </rPh>
    <rPh sb="160" eb="161">
      <t>カ</t>
    </rPh>
    <rPh sb="162" eb="163">
      <t>ト</t>
    </rPh>
    <rPh sb="164" eb="165">
      <t>ク</t>
    </rPh>
    <rPh sb="172" eb="174">
      <t>カンキョ</t>
    </rPh>
    <rPh sb="174" eb="176">
      <t>カイゼン</t>
    </rPh>
    <rPh sb="176" eb="177">
      <t>リツ</t>
    </rPh>
    <rPh sb="183" eb="184">
      <t>ホン</t>
    </rPh>
    <rPh sb="184" eb="185">
      <t>シ</t>
    </rPh>
    <rPh sb="223" eb="226">
      <t>ダイキボ</t>
    </rPh>
    <rPh sb="227" eb="229">
      <t>カンキョ</t>
    </rPh>
    <rPh sb="230" eb="232">
      <t>コウシン</t>
    </rPh>
    <rPh sb="232" eb="234">
      <t>ジギョウ</t>
    </rPh>
    <rPh sb="235" eb="237">
      <t>チャクシュ</t>
    </rPh>
    <rPh sb="242" eb="244">
      <t>ルイジ</t>
    </rPh>
    <rPh sb="244" eb="246">
      <t>ダンタイ</t>
    </rPh>
    <rPh sb="246" eb="248">
      <t>ヘイキン</t>
    </rPh>
    <rPh sb="249" eb="250">
      <t>オオ</t>
    </rPh>
    <rPh sb="252" eb="253">
      <t>シタ</t>
    </rPh>
    <rPh sb="253" eb="254">
      <t>マワ</t>
    </rPh>
    <rPh sb="258" eb="260">
      <t>ジョウキョウ</t>
    </rPh>
    <rPh sb="264" eb="266">
      <t>コンゴ</t>
    </rPh>
    <rPh sb="268" eb="270">
      <t>シセツ</t>
    </rPh>
    <rPh sb="271" eb="274">
      <t>ロウキュウカ</t>
    </rPh>
    <rPh sb="274" eb="275">
      <t>トウ</t>
    </rPh>
    <rPh sb="276" eb="277">
      <t>トモナ</t>
    </rPh>
    <rPh sb="278" eb="280">
      <t>テキジ</t>
    </rPh>
    <rPh sb="281" eb="283">
      <t>コウシン</t>
    </rPh>
    <rPh sb="284" eb="286">
      <t>テキセツ</t>
    </rPh>
    <rPh sb="287" eb="289">
      <t>イジ</t>
    </rPh>
    <rPh sb="289" eb="291">
      <t>カンリ</t>
    </rPh>
    <rPh sb="296" eb="298">
      <t>ジュウヨウ</t>
    </rPh>
    <rPh sb="304" eb="305">
      <t>フ</t>
    </rPh>
    <rPh sb="319" eb="321">
      <t>シュホウ</t>
    </rPh>
    <rPh sb="322" eb="324">
      <t>カツヨウ</t>
    </rPh>
    <rPh sb="326" eb="328">
      <t>チョウサ</t>
    </rPh>
    <rPh sb="329" eb="331">
      <t>シュウゼン</t>
    </rPh>
    <rPh sb="332" eb="334">
      <t>コウシン</t>
    </rPh>
    <rPh sb="335" eb="337">
      <t>シセツ</t>
    </rPh>
    <rPh sb="338" eb="339">
      <t>チョウ</t>
    </rPh>
    <rPh sb="339" eb="342">
      <t>ジュミョウカ</t>
    </rPh>
    <rPh sb="342" eb="344">
      <t>ジギョウ</t>
    </rPh>
    <rPh sb="346" eb="348">
      <t>トリクミ</t>
    </rPh>
    <rPh sb="349" eb="350">
      <t>スス</t>
    </rPh>
    <phoneticPr fontId="4"/>
  </si>
  <si>
    <t>①経常収支比率については、類似団体平均を下回る傾向にあるが、概ね100%前後で推移している。今後とも、使用料収入の確保と経費削減等を進め、一般会計からの繰入金の適正化を図りつつ、健全経営に努める。
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今後は、一般会計からの繰入金の適正化を図りつつ、累積欠損金の拡大防止に努める。
③流動比率については、多額の企業債償還金を流動負債に計上していたため、類似団体に比べ低めの比率となっていたが、順次企業債の償還を終え比率は改善し、平成30年度決算より類似団体平均を上回っている。
④企業債残高対事業規模比率については、平成29年度より類似団体を下回る比率となっている。順次企業債の償還を終え比率は改善していく見込みである。
⑤⑥経費回収率及び汚水処理原価については、概ね類似団体平均と同水準で推移している。
⑦施設利用率については、流域下水道に接続し広域的な汚水処理に取り組んでいることから、当市単体による指標はない。
⑧水洗化率については、当市では周辺他市町に比べ、早い段階から下水道等の普及による水洗化率の向上に取り組んできたところであり、類似団体平均を上回っている。今後とも未接続者に対する働きかけを行いつつ、水洗化率100%を目指す。</t>
    <rPh sb="51" eb="53">
      <t>シヨウ</t>
    </rPh>
    <rPh sb="53" eb="54">
      <t>リョウ</t>
    </rPh>
    <rPh sb="54" eb="56">
      <t>シュウニュウ</t>
    </rPh>
    <rPh sb="57" eb="59">
      <t>カクホ</t>
    </rPh>
    <rPh sb="60" eb="62">
      <t>ケイヒ</t>
    </rPh>
    <rPh sb="62" eb="64">
      <t>サクゲン</t>
    </rPh>
    <rPh sb="64" eb="65">
      <t>トウ</t>
    </rPh>
    <rPh sb="66" eb="67">
      <t>スス</t>
    </rPh>
    <rPh sb="255" eb="257">
      <t>ショウカン</t>
    </rPh>
    <rPh sb="257" eb="258">
      <t>キン</t>
    </rPh>
    <rPh sb="311" eb="313">
      <t>ヘイセイ</t>
    </rPh>
    <rPh sb="315" eb="317">
      <t>ネンド</t>
    </rPh>
    <rPh sb="317" eb="319">
      <t>ケッサン</t>
    </rPh>
    <rPh sb="321" eb="323">
      <t>ルイジ</t>
    </rPh>
    <rPh sb="323" eb="325">
      <t>ダンタイ</t>
    </rPh>
    <rPh sb="325" eb="327">
      <t>ヘイキン</t>
    </rPh>
    <rPh sb="328" eb="330">
      <t>ウワマワ</t>
    </rPh>
    <rPh sb="355" eb="357">
      <t>ヘイセイ</t>
    </rPh>
    <rPh sb="359" eb="361">
      <t>ネンド</t>
    </rPh>
    <rPh sb="368" eb="370">
      <t>シタマワ</t>
    </rPh>
    <rPh sb="525" eb="526">
      <t>マチ</t>
    </rPh>
    <phoneticPr fontId="4"/>
  </si>
  <si>
    <t xml:space="preserve"> 本市では、市の汚水処理整備計画による下水道の面整備が令和元年度事業にて完了をし、東日本大震災からの復旧・復興事業についても令和元年度事業分にて完了予定となっており、投資的事業は今後一定の区切りを迎え、今後は既存施設の維持管理を中心に経営を進めていくこととなる。
また、令和元年度末現在で79,197人であった人口は令和12年にかけて増加するものと見込んでおり、一定期間は安定した使用料収入が見込まれるほか、これまで進めてきた企業債の低利への借換えにより支払利息が減少しており、経営はその期間においては改善の方向に進むものと考えられる。
  しかしながら、当市においても将来的な人口減少による経営への影響は免れず、また多額の累積欠損金を計上していることから、一般会計からの繰入金の適正化を図るなど、今後も不断の経営改善に取り組みつつ、自立的で持続可能な経営環境の構築に努める。</t>
    <rPh sb="1" eb="2">
      <t>ホン</t>
    </rPh>
    <rPh sb="2" eb="3">
      <t>シ</t>
    </rPh>
    <rPh sb="27" eb="29">
      <t>レイワ</t>
    </rPh>
    <rPh sb="29" eb="30">
      <t>ガン</t>
    </rPh>
    <rPh sb="32" eb="34">
      <t>ジギョウ</t>
    </rPh>
    <rPh sb="62" eb="64">
      <t>レイワ</t>
    </rPh>
    <rPh sb="64" eb="65">
      <t>ガン</t>
    </rPh>
    <rPh sb="67" eb="69">
      <t>ジギョウ</t>
    </rPh>
    <rPh sb="69" eb="70">
      <t>ブン</t>
    </rPh>
    <rPh sb="101" eb="103">
      <t>コンゴ</t>
    </rPh>
    <rPh sb="135" eb="137">
      <t>レイワ</t>
    </rPh>
    <rPh sb="137" eb="138">
      <t>ガン</t>
    </rPh>
    <rPh sb="138" eb="139">
      <t>ネン</t>
    </rPh>
    <rPh sb="139" eb="140">
      <t>ド</t>
    </rPh>
    <rPh sb="155" eb="157">
      <t>ジンコウ</t>
    </rPh>
    <rPh sb="158" eb="160">
      <t>レイワ</t>
    </rPh>
    <rPh sb="181" eb="183">
      <t>イッテイ</t>
    </rPh>
    <rPh sb="183" eb="185">
      <t>キカン</t>
    </rPh>
    <rPh sb="186" eb="188">
      <t>アンテイ</t>
    </rPh>
    <rPh sb="190" eb="193">
      <t>シヨウリョウ</t>
    </rPh>
    <rPh sb="193" eb="195">
      <t>シュウニュウ</t>
    </rPh>
    <rPh sb="244" eb="246">
      <t>キカン</t>
    </rPh>
    <rPh sb="278" eb="280">
      <t>トウシ</t>
    </rPh>
    <rPh sb="285" eb="288">
      <t>ショウライテキ</t>
    </rPh>
    <rPh sb="289" eb="291">
      <t>ジンコウ</t>
    </rPh>
    <rPh sb="291" eb="293">
      <t>ゲンショウ</t>
    </rPh>
    <rPh sb="296" eb="298">
      <t>ケイエイ</t>
    </rPh>
    <rPh sb="300" eb="302">
      <t>エイキョウ</t>
    </rPh>
    <rPh sb="303" eb="304">
      <t>マヌガ</t>
    </rPh>
    <rPh sb="340" eb="343">
      <t>テキセイカ</t>
    </rPh>
    <rPh sb="344" eb="34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</si>
</sst>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0.15</c:v>
                </c:pt>
                <c:pt idx="1">
                  <c:v>0.51</c:v>
                </c:pt>
                <c:pt idx="2" formatCode="#,##0.00;&quot;△&quot;#,##0.00">
                  <c:v>0</c:v>
                </c:pt>
                <c:pt idx="3">
                  <c:v>7.0000000000000007E-2</c:v>
                </c:pt>
                <c:pt idx="4" formatCode="#,##0.00;&quot;△&quot;#,##0.00">
                  <c:v>0</c:v>
                </c:pt>
              </c:numCache>
            </c:numRef>
          </c:val>
          <c:extLst>
            <c:ext xmlns:c16="http://schemas.microsoft.com/office/drawing/2014/chart" uri="{C3380CC4-5D6E-409C-BE32-E72D297353CC}">
              <c16:uniqueId val="{00000000-59DE-4159-B623-CEA146FFAF2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59DE-4159-B623-CEA146FFAF2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9B-40EC-A512-9B4E5D8CCD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9B9B-40EC-A512-9B4E5D8CCD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98.38</c:v>
                </c:pt>
                <c:pt idx="1">
                  <c:v>98.48</c:v>
                </c:pt>
                <c:pt idx="2">
                  <c:v>98.45</c:v>
                </c:pt>
                <c:pt idx="3">
                  <c:v>98.55</c:v>
                </c:pt>
                <c:pt idx="4">
                  <c:v>98.56</c:v>
                </c:pt>
              </c:numCache>
            </c:numRef>
          </c:val>
          <c:extLst>
            <c:ext xmlns:c16="http://schemas.microsoft.com/office/drawing/2014/chart" uri="{C3380CC4-5D6E-409C-BE32-E72D297353CC}">
              <c16:uniqueId val="{00000000-5623-45A5-86DB-91243CAA70B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5623-45A5-86DB-91243CAA70B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101.23</c:v>
                </c:pt>
                <c:pt idx="1">
                  <c:v>96.61</c:v>
                </c:pt>
                <c:pt idx="2">
                  <c:v>98.98</c:v>
                </c:pt>
                <c:pt idx="3">
                  <c:v>100.46</c:v>
                </c:pt>
                <c:pt idx="4">
                  <c:v>99.76</c:v>
                </c:pt>
              </c:numCache>
            </c:numRef>
          </c:val>
          <c:extLst>
            <c:ext xmlns:c16="http://schemas.microsoft.com/office/drawing/2014/chart" uri="{C3380CC4-5D6E-409C-BE32-E72D297353CC}">
              <c16:uniqueId val="{00000000-3E28-4080-8F86-59A508C5622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c:ext xmlns:c16="http://schemas.microsoft.com/office/drawing/2014/chart" uri="{C3380CC4-5D6E-409C-BE32-E72D297353CC}">
              <c16:uniqueId val="{00000001-3E28-4080-8F86-59A508C5622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26.29</c:v>
                </c:pt>
                <c:pt idx="1">
                  <c:v>27.58</c:v>
                </c:pt>
                <c:pt idx="2">
                  <c:v>29.52</c:v>
                </c:pt>
                <c:pt idx="3">
                  <c:v>31.43</c:v>
                </c:pt>
                <c:pt idx="4">
                  <c:v>33.200000000000003</c:v>
                </c:pt>
              </c:numCache>
            </c:numRef>
          </c:val>
          <c:extLst>
            <c:ext xmlns:c16="http://schemas.microsoft.com/office/drawing/2014/chart" uri="{C3380CC4-5D6E-409C-BE32-E72D297353CC}">
              <c16:uniqueId val="{00000000-390C-4402-BE56-0C5CE068EB3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c:ext xmlns:c16="http://schemas.microsoft.com/office/drawing/2014/chart" uri="{C3380CC4-5D6E-409C-BE32-E72D297353CC}">
              <c16:uniqueId val="{00000001-390C-4402-BE56-0C5CE068EB3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C9-473C-89B1-1B76152B7DD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c:ext xmlns:c16="http://schemas.microsoft.com/office/drawing/2014/chart" uri="{C3380CC4-5D6E-409C-BE32-E72D297353CC}">
              <c16:uniqueId val="{00000001-44C9-473C-89B1-1B76152B7DD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190.58</c:v>
                </c:pt>
                <c:pt idx="1">
                  <c:v>194.03</c:v>
                </c:pt>
                <c:pt idx="2">
                  <c:v>193.93</c:v>
                </c:pt>
                <c:pt idx="3">
                  <c:v>198.09</c:v>
                </c:pt>
                <c:pt idx="4">
                  <c:v>199.17</c:v>
                </c:pt>
              </c:numCache>
            </c:numRef>
          </c:val>
          <c:extLst>
            <c:ext xmlns:c16="http://schemas.microsoft.com/office/drawing/2014/chart" uri="{C3380CC4-5D6E-409C-BE32-E72D297353CC}">
              <c16:uniqueId val="{00000000-8662-45E1-9C18-4AB05AEF11C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c:ext xmlns:c16="http://schemas.microsoft.com/office/drawing/2014/chart" uri="{C3380CC4-5D6E-409C-BE32-E72D297353CC}">
              <c16:uniqueId val="{00000001-8662-45E1-9C18-4AB05AEF11C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58.25</c:v>
                </c:pt>
                <c:pt idx="1">
                  <c:v>65.680000000000007</c:v>
                </c:pt>
                <c:pt idx="2">
                  <c:v>69.989999999999995</c:v>
                </c:pt>
                <c:pt idx="3">
                  <c:v>80.92</c:v>
                </c:pt>
                <c:pt idx="4">
                  <c:v>79.59</c:v>
                </c:pt>
              </c:numCache>
            </c:numRef>
          </c:val>
          <c:extLst>
            <c:ext xmlns:c16="http://schemas.microsoft.com/office/drawing/2014/chart" uri="{C3380CC4-5D6E-409C-BE32-E72D297353CC}">
              <c16:uniqueId val="{00000000-5124-42E8-A225-16F24B86DD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c:ext xmlns:c16="http://schemas.microsoft.com/office/drawing/2014/chart" uri="{C3380CC4-5D6E-409C-BE32-E72D297353CC}">
              <c16:uniqueId val="{00000001-5124-42E8-A225-16F24B86DD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1063.25</c:v>
                </c:pt>
                <c:pt idx="1">
                  <c:v>1019.84</c:v>
                </c:pt>
                <c:pt idx="2">
                  <c:v>622.69000000000005</c:v>
                </c:pt>
                <c:pt idx="3">
                  <c:v>564.53</c:v>
                </c:pt>
                <c:pt idx="4">
                  <c:v>655.91</c:v>
                </c:pt>
              </c:numCache>
            </c:numRef>
          </c:val>
          <c:extLst>
            <c:ext xmlns:c16="http://schemas.microsoft.com/office/drawing/2014/chart" uri="{C3380CC4-5D6E-409C-BE32-E72D297353CC}">
              <c16:uniqueId val="{00000000-6672-46B2-A0BC-0EC46BFE82B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6672-46B2-A0BC-0EC46BFE82B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99.66</c:v>
                </c:pt>
                <c:pt idx="1">
                  <c:v>103.67</c:v>
                </c:pt>
                <c:pt idx="2">
                  <c:v>106.97</c:v>
                </c:pt>
                <c:pt idx="3">
                  <c:v>106.02</c:v>
                </c:pt>
                <c:pt idx="4">
                  <c:v>104.21</c:v>
                </c:pt>
              </c:numCache>
            </c:numRef>
          </c:val>
          <c:extLst>
            <c:ext xmlns:c16="http://schemas.microsoft.com/office/drawing/2014/chart" uri="{C3380CC4-5D6E-409C-BE32-E72D297353CC}">
              <c16:uniqueId val="{00000000-8F24-47C5-B0D0-74F3B4F065A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8F24-47C5-B0D0-74F3B4F065A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172.92</c:v>
                </c:pt>
                <c:pt idx="1">
                  <c:v>165.9</c:v>
                </c:pt>
                <c:pt idx="2">
                  <c:v>160.97999999999999</c:v>
                </c:pt>
                <c:pt idx="3">
                  <c:v>162.32</c:v>
                </c:pt>
                <c:pt idx="4">
                  <c:v>165.31</c:v>
                </c:pt>
              </c:numCache>
            </c:numRef>
          </c:val>
          <c:extLst>
            <c:ext xmlns:c16="http://schemas.microsoft.com/office/drawing/2014/chart" uri="{C3380CC4-5D6E-409C-BE32-E72D297353CC}">
              <c16:uniqueId val="{00000000-6563-435C-A81B-8FF86C792B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6563-435C-A81B-8FF86C792B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O86" sqref="BO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宮城県　名取市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Bd1</v>
      </c>
      <c r="X8" s="66"/>
      <c r="Y8" s="66"/>
      <c r="Z8" s="66"/>
      <c r="AA8" s="66"/>
      <c r="AB8" s="66"/>
      <c r="AC8" s="66"/>
      <c r="AD8" s="67" t="str">
        <f>データ!$M$6</f>
        <v>非設置</v>
      </c>
      <c r="AE8" s="67"/>
      <c r="AF8" s="67"/>
      <c r="AG8" s="67"/>
      <c r="AH8" s="67"/>
      <c r="AI8" s="67"/>
      <c r="AJ8" s="67"/>
      <c r="AK8" s="3"/>
      <c r="AL8" s="63">
        <f>データ!S6</f>
        <v>79197</v>
      </c>
      <c r="AM8" s="63"/>
      <c r="AN8" s="63"/>
      <c r="AO8" s="63"/>
      <c r="AP8" s="63"/>
      <c r="AQ8" s="63"/>
      <c r="AR8" s="63"/>
      <c r="AS8" s="63"/>
      <c r="AT8" s="62">
        <f>データ!T6</f>
        <v>98.17</v>
      </c>
      <c r="AU8" s="62"/>
      <c r="AV8" s="62"/>
      <c r="AW8" s="62"/>
      <c r="AX8" s="62"/>
      <c r="AY8" s="62"/>
      <c r="AZ8" s="62"/>
      <c r="BA8" s="62"/>
      <c r="BB8" s="62">
        <f>データ!U6</f>
        <v>806.73</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70.81</v>
      </c>
      <c r="J10" s="62"/>
      <c r="K10" s="62"/>
      <c r="L10" s="62"/>
      <c r="M10" s="62"/>
      <c r="N10" s="62"/>
      <c r="O10" s="62"/>
      <c r="P10" s="62">
        <f>データ!P6</f>
        <v>92.36</v>
      </c>
      <c r="Q10" s="62"/>
      <c r="R10" s="62"/>
      <c r="S10" s="62"/>
      <c r="T10" s="62"/>
      <c r="U10" s="62"/>
      <c r="V10" s="62"/>
      <c r="W10" s="62">
        <f>データ!Q6</f>
        <v>93.12</v>
      </c>
      <c r="X10" s="62"/>
      <c r="Y10" s="62"/>
      <c r="Z10" s="62"/>
      <c r="AA10" s="62"/>
      <c r="AB10" s="62"/>
      <c r="AC10" s="62"/>
      <c r="AD10" s="63">
        <f>データ!R6</f>
        <v>3300</v>
      </c>
      <c r="AE10" s="63"/>
      <c r="AF10" s="63"/>
      <c r="AG10" s="63"/>
      <c r="AH10" s="63"/>
      <c r="AI10" s="63"/>
      <c r="AJ10" s="63"/>
      <c r="AK10" s="2"/>
      <c r="AL10" s="63">
        <f>データ!V6</f>
        <v>73208</v>
      </c>
      <c r="AM10" s="63"/>
      <c r="AN10" s="63"/>
      <c r="AO10" s="63"/>
      <c r="AP10" s="63"/>
      <c r="AQ10" s="63"/>
      <c r="AR10" s="63"/>
      <c r="AS10" s="63"/>
      <c r="AT10" s="62">
        <f>データ!W6</f>
        <v>20.25</v>
      </c>
      <c r="AU10" s="62"/>
      <c r="AV10" s="62"/>
      <c r="AW10" s="62"/>
      <c r="AX10" s="62"/>
      <c r="AY10" s="62"/>
      <c r="AZ10" s="62"/>
      <c r="BA10" s="62"/>
      <c r="BB10" s="62">
        <f>データ!X6</f>
        <v>3615.21</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114</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113</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115</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6aSWzf1L3zj4Kq0Inn+ggXXWGhCMcjP6XWBKVBTsZX6StdMoE3X0O6S8zUXKLPgSGZ9XBUQXdo5VTUu6mRRgvA==" saltValue="hjnGLJo/YFhpURFGCYAd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28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54</v>
      </c>
      <c r="B4" s="30"/>
      <c r="C4" s="30"/>
      <c r="D4" s="30"/>
      <c r="E4" s="30"/>
      <c r="F4" s="30"/>
      <c r="G4" s="30"/>
      <c r="H4" s="74"/>
      <c r="I4" s="75"/>
      <c r="J4" s="75"/>
      <c r="K4" s="75"/>
      <c r="L4" s="75"/>
      <c r="M4" s="75"/>
      <c r="N4" s="75"/>
      <c r="O4" s="75"/>
      <c r="P4" s="75"/>
      <c r="Q4" s="75"/>
      <c r="R4" s="75"/>
      <c r="S4" s="75"/>
      <c r="T4" s="75"/>
      <c r="U4" s="75"/>
      <c r="V4" s="75"/>
      <c r="W4" s="75"/>
      <c r="X4" s="76"/>
      <c r="Y4" s="70" t="s">
        <v>55</v>
      </c>
      <c r="Z4" s="70"/>
      <c r="AA4" s="70"/>
      <c r="AB4" s="70"/>
      <c r="AC4" s="70"/>
      <c r="AD4" s="70"/>
      <c r="AE4" s="70"/>
      <c r="AF4" s="70"/>
      <c r="AG4" s="70"/>
      <c r="AH4" s="70"/>
      <c r="AI4" s="70"/>
      <c r="AJ4" s="70" t="s">
        <v>56</v>
      </c>
      <c r="AK4" s="70"/>
      <c r="AL4" s="70"/>
      <c r="AM4" s="70"/>
      <c r="AN4" s="70"/>
      <c r="AO4" s="70"/>
      <c r="AP4" s="70"/>
      <c r="AQ4" s="70"/>
      <c r="AR4" s="70"/>
      <c r="AS4" s="70"/>
      <c r="AT4" s="70"/>
      <c r="AU4" s="70" t="s">
        <v>57</v>
      </c>
      <c r="AV4" s="70"/>
      <c r="AW4" s="70"/>
      <c r="AX4" s="70"/>
      <c r="AY4" s="70"/>
      <c r="AZ4" s="70"/>
      <c r="BA4" s="70"/>
      <c r="BB4" s="70"/>
      <c r="BC4" s="70"/>
      <c r="BD4" s="70"/>
      <c r="BE4" s="70"/>
      <c r="BF4" s="70" t="s">
        <v>58</v>
      </c>
      <c r="BG4" s="70"/>
      <c r="BH4" s="70"/>
      <c r="BI4" s="70"/>
      <c r="BJ4" s="70"/>
      <c r="BK4" s="70"/>
      <c r="BL4" s="70"/>
      <c r="BM4" s="70"/>
      <c r="BN4" s="70"/>
      <c r="BO4" s="70"/>
      <c r="BP4" s="70"/>
      <c r="BQ4" s="70" t="s">
        <v>59</v>
      </c>
      <c r="BR4" s="70"/>
      <c r="BS4" s="70"/>
      <c r="BT4" s="70"/>
      <c r="BU4" s="70"/>
      <c r="BV4" s="70"/>
      <c r="BW4" s="70"/>
      <c r="BX4" s="70"/>
      <c r="BY4" s="70"/>
      <c r="BZ4" s="70"/>
      <c r="CA4" s="70"/>
      <c r="CB4" s="70" t="s">
        <v>60</v>
      </c>
      <c r="CC4" s="70"/>
      <c r="CD4" s="70"/>
      <c r="CE4" s="70"/>
      <c r="CF4" s="70"/>
      <c r="CG4" s="70"/>
      <c r="CH4" s="70"/>
      <c r="CI4" s="70"/>
      <c r="CJ4" s="70"/>
      <c r="CK4" s="70"/>
      <c r="CL4" s="70"/>
      <c r="CM4" s="70" t="s">
        <v>61</v>
      </c>
      <c r="CN4" s="70"/>
      <c r="CO4" s="70"/>
      <c r="CP4" s="70"/>
      <c r="CQ4" s="70"/>
      <c r="CR4" s="70"/>
      <c r="CS4" s="70"/>
      <c r="CT4" s="70"/>
      <c r="CU4" s="70"/>
      <c r="CV4" s="70"/>
      <c r="CW4" s="70"/>
      <c r="CX4" s="70" t="s">
        <v>62</v>
      </c>
      <c r="CY4" s="70"/>
      <c r="CZ4" s="70"/>
      <c r="DA4" s="70"/>
      <c r="DB4" s="70"/>
      <c r="DC4" s="70"/>
      <c r="DD4" s="70"/>
      <c r="DE4" s="70"/>
      <c r="DF4" s="70"/>
      <c r="DG4" s="70"/>
      <c r="DH4" s="70"/>
      <c r="DI4" s="70" t="s">
        <v>63</v>
      </c>
      <c r="DJ4" s="70"/>
      <c r="DK4" s="70"/>
      <c r="DL4" s="70"/>
      <c r="DM4" s="70"/>
      <c r="DN4" s="70"/>
      <c r="DO4" s="70"/>
      <c r="DP4" s="70"/>
      <c r="DQ4" s="70"/>
      <c r="DR4" s="70"/>
      <c r="DS4" s="70"/>
      <c r="DT4" s="70" t="s">
        <v>64</v>
      </c>
      <c r="DU4" s="70"/>
      <c r="DV4" s="70"/>
      <c r="DW4" s="70"/>
      <c r="DX4" s="70"/>
      <c r="DY4" s="70"/>
      <c r="DZ4" s="70"/>
      <c r="EA4" s="70"/>
      <c r="EB4" s="70"/>
      <c r="EC4" s="70"/>
      <c r="ED4" s="70"/>
      <c r="EE4" s="70" t="s">
        <v>65</v>
      </c>
      <c r="EF4" s="70"/>
      <c r="EG4" s="70"/>
      <c r="EH4" s="70"/>
      <c r="EI4" s="70"/>
      <c r="EJ4" s="70"/>
      <c r="EK4" s="70"/>
      <c r="EL4" s="70"/>
      <c r="EM4" s="70"/>
      <c r="EN4" s="70"/>
      <c r="EO4" s="70"/>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42072</v>
      </c>
      <c r="D6" s="33">
        <f t="shared" si="3"/>
        <v>46</v>
      </c>
      <c r="E6" s="33">
        <f t="shared" si="3"/>
        <v>17</v>
      </c>
      <c r="F6" s="33">
        <f t="shared" si="3"/>
        <v>1</v>
      </c>
      <c r="G6" s="33">
        <f t="shared" si="3"/>
        <v>0</v>
      </c>
      <c r="H6" s="33" t="str">
        <f t="shared" si="3"/>
        <v>宮城県　名取市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70.81</v>
      </c>
      <c r="P6" s="34">
        <f t="shared" si="3"/>
        <v>92.36</v>
      </c>
      <c r="Q6" s="34">
        <f t="shared" si="3"/>
        <v>93.12</v>
      </c>
      <c r="R6" s="34">
        <f t="shared" si="3"/>
        <v>3300</v>
      </c>
      <c r="S6" s="34">
        <f t="shared" si="3"/>
        <v>79197</v>
      </c>
      <c r="T6" s="34">
        <f t="shared" si="3"/>
        <v>98.17</v>
      </c>
      <c r="U6" s="34">
        <f t="shared" si="3"/>
        <v>806.73</v>
      </c>
      <c r="V6" s="34">
        <f t="shared" si="3"/>
        <v>73208</v>
      </c>
      <c r="W6" s="34">
        <f t="shared" si="3"/>
        <v>20.25</v>
      </c>
      <c r="X6" s="34">
        <f t="shared" si="3"/>
        <v>3615.21</v>
      </c>
      <c r="Y6" s="35">
        <f>IF(Y7="",NA(),Y7)</f>
        <v>101.23</v>
      </c>
      <c r="Z6" s="35">
        <f t="shared" ref="Z6:AH6" si="4">IF(Z7="",NA(),Z7)</f>
        <v>96.61</v>
      </c>
      <c r="AA6" s="35">
        <f t="shared" si="4"/>
        <v>98.98</v>
      </c>
      <c r="AB6" s="35">
        <f t="shared" si="4"/>
        <v>100.46</v>
      </c>
      <c r="AC6" s="35">
        <f t="shared" si="4"/>
        <v>99.76</v>
      </c>
      <c r="AD6" s="35">
        <f t="shared" si="4"/>
        <v>109.48</v>
      </c>
      <c r="AE6" s="35">
        <f t="shared" si="4"/>
        <v>109.27</v>
      </c>
      <c r="AF6" s="35">
        <f t="shared" si="4"/>
        <v>108.03</v>
      </c>
      <c r="AG6" s="35">
        <f t="shared" si="4"/>
        <v>106.9</v>
      </c>
      <c r="AH6" s="35">
        <f t="shared" si="4"/>
        <v>106.99</v>
      </c>
      <c r="AI6" s="34" t="str">
        <f>IF(AI7="","",IF(AI7="-","【-】","【"&amp;SUBSTITUTE(TEXT(AI7,"#,##0.00"),"-","△")&amp;"】"))</f>
        <v>【108.07】</v>
      </c>
      <c r="AJ6" s="35">
        <f>IF(AJ7="",NA(),AJ7)</f>
        <v>190.58</v>
      </c>
      <c r="AK6" s="35">
        <f t="shared" ref="AK6:AS6" si="5">IF(AK7="",NA(),AK7)</f>
        <v>194.03</v>
      </c>
      <c r="AL6" s="35">
        <f t="shared" si="5"/>
        <v>193.93</v>
      </c>
      <c r="AM6" s="35">
        <f t="shared" si="5"/>
        <v>198.09</v>
      </c>
      <c r="AN6" s="35">
        <f t="shared" si="5"/>
        <v>199.17</v>
      </c>
      <c r="AO6" s="35">
        <f t="shared" si="5"/>
        <v>16.34</v>
      </c>
      <c r="AP6" s="35">
        <f t="shared" si="5"/>
        <v>15.65</v>
      </c>
      <c r="AQ6" s="35">
        <f t="shared" si="5"/>
        <v>13.55</v>
      </c>
      <c r="AR6" s="35">
        <f t="shared" si="5"/>
        <v>9.06</v>
      </c>
      <c r="AS6" s="35">
        <f t="shared" si="5"/>
        <v>7.42</v>
      </c>
      <c r="AT6" s="34" t="str">
        <f>IF(AT7="","",IF(AT7="-","【-】","【"&amp;SUBSTITUTE(TEXT(AT7,"#,##0.00"),"-","△")&amp;"】"))</f>
        <v>【3.09】</v>
      </c>
      <c r="AU6" s="35">
        <f>IF(AU7="",NA(),AU7)</f>
        <v>58.25</v>
      </c>
      <c r="AV6" s="35">
        <f t="shared" ref="AV6:BD6" si="6">IF(AV7="",NA(),AV7)</f>
        <v>65.680000000000007</v>
      </c>
      <c r="AW6" s="35">
        <f t="shared" si="6"/>
        <v>69.989999999999995</v>
      </c>
      <c r="AX6" s="35">
        <f t="shared" si="6"/>
        <v>80.92</v>
      </c>
      <c r="AY6" s="35">
        <f t="shared" si="6"/>
        <v>79.59</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1063.25</v>
      </c>
      <c r="BG6" s="35">
        <f t="shared" ref="BG6:BO6" si="7">IF(BG7="",NA(),BG7)</f>
        <v>1019.84</v>
      </c>
      <c r="BH6" s="35">
        <f t="shared" si="7"/>
        <v>622.69000000000005</v>
      </c>
      <c r="BI6" s="35">
        <f t="shared" si="7"/>
        <v>564.53</v>
      </c>
      <c r="BJ6" s="35">
        <f t="shared" si="7"/>
        <v>655.91</v>
      </c>
      <c r="BK6" s="35">
        <f t="shared" si="7"/>
        <v>848.31</v>
      </c>
      <c r="BL6" s="35">
        <f t="shared" si="7"/>
        <v>774.99</v>
      </c>
      <c r="BM6" s="35">
        <f t="shared" si="7"/>
        <v>799.41</v>
      </c>
      <c r="BN6" s="35">
        <f t="shared" si="7"/>
        <v>820.36</v>
      </c>
      <c r="BO6" s="35">
        <f t="shared" si="7"/>
        <v>847.44</v>
      </c>
      <c r="BP6" s="34" t="str">
        <f>IF(BP7="","",IF(BP7="-","【-】","【"&amp;SUBSTITUTE(TEXT(BP7,"#,##0.00"),"-","△")&amp;"】"))</f>
        <v>【682.51】</v>
      </c>
      <c r="BQ6" s="35">
        <f>IF(BQ7="",NA(),BQ7)</f>
        <v>99.66</v>
      </c>
      <c r="BR6" s="35">
        <f t="shared" ref="BR6:BZ6" si="8">IF(BR7="",NA(),BR7)</f>
        <v>103.67</v>
      </c>
      <c r="BS6" s="35">
        <f t="shared" si="8"/>
        <v>106.97</v>
      </c>
      <c r="BT6" s="35">
        <f t="shared" si="8"/>
        <v>106.02</v>
      </c>
      <c r="BU6" s="35">
        <f t="shared" si="8"/>
        <v>104.21</v>
      </c>
      <c r="BV6" s="35">
        <f t="shared" si="8"/>
        <v>94.38</v>
      </c>
      <c r="BW6" s="35">
        <f t="shared" si="8"/>
        <v>96.57</v>
      </c>
      <c r="BX6" s="35">
        <f t="shared" si="8"/>
        <v>96.54</v>
      </c>
      <c r="BY6" s="35">
        <f t="shared" si="8"/>
        <v>95.4</v>
      </c>
      <c r="BZ6" s="35">
        <f t="shared" si="8"/>
        <v>94.69</v>
      </c>
      <c r="CA6" s="34" t="str">
        <f>IF(CA7="","",IF(CA7="-","【-】","【"&amp;SUBSTITUTE(TEXT(CA7,"#,##0.00"),"-","△")&amp;"】"))</f>
        <v>【100.34】</v>
      </c>
      <c r="CB6" s="35">
        <f>IF(CB7="",NA(),CB7)</f>
        <v>172.92</v>
      </c>
      <c r="CC6" s="35">
        <f t="shared" ref="CC6:CK6" si="9">IF(CC7="",NA(),CC7)</f>
        <v>165.9</v>
      </c>
      <c r="CD6" s="35">
        <f t="shared" si="9"/>
        <v>160.97999999999999</v>
      </c>
      <c r="CE6" s="35">
        <f t="shared" si="9"/>
        <v>162.32</v>
      </c>
      <c r="CF6" s="35">
        <f t="shared" si="9"/>
        <v>165.31</v>
      </c>
      <c r="CG6" s="35">
        <f t="shared" si="9"/>
        <v>165.45</v>
      </c>
      <c r="CH6" s="35">
        <f t="shared" si="9"/>
        <v>161.54</v>
      </c>
      <c r="CI6" s="35">
        <f t="shared" si="9"/>
        <v>162.81</v>
      </c>
      <c r="CJ6" s="35">
        <f t="shared" si="9"/>
        <v>163.19999999999999</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98.38</v>
      </c>
      <c r="CY6" s="35">
        <f t="shared" ref="CY6:DG6" si="11">IF(CY7="",NA(),CY7)</f>
        <v>98.48</v>
      </c>
      <c r="CZ6" s="35">
        <f t="shared" si="11"/>
        <v>98.45</v>
      </c>
      <c r="DA6" s="35">
        <f t="shared" si="11"/>
        <v>98.55</v>
      </c>
      <c r="DB6" s="35">
        <f t="shared" si="11"/>
        <v>98.56</v>
      </c>
      <c r="DC6" s="35">
        <f t="shared" si="11"/>
        <v>91.44</v>
      </c>
      <c r="DD6" s="35">
        <f t="shared" si="11"/>
        <v>91.76</v>
      </c>
      <c r="DE6" s="35">
        <f t="shared" si="11"/>
        <v>92.3</v>
      </c>
      <c r="DF6" s="35">
        <f t="shared" si="11"/>
        <v>92.55</v>
      </c>
      <c r="DG6" s="35">
        <f t="shared" si="11"/>
        <v>92.62</v>
      </c>
      <c r="DH6" s="34" t="str">
        <f>IF(DH7="","",IF(DH7="-","【-】","【"&amp;SUBSTITUTE(TEXT(DH7,"#,##0.00"),"-","△")&amp;"】"))</f>
        <v>【95.35】</v>
      </c>
      <c r="DI6" s="35">
        <f>IF(DI7="",NA(),DI7)</f>
        <v>26.29</v>
      </c>
      <c r="DJ6" s="35">
        <f t="shared" ref="DJ6:DR6" si="12">IF(DJ7="",NA(),DJ7)</f>
        <v>27.58</v>
      </c>
      <c r="DK6" s="35">
        <f t="shared" si="12"/>
        <v>29.52</v>
      </c>
      <c r="DL6" s="35">
        <f t="shared" si="12"/>
        <v>31.43</v>
      </c>
      <c r="DM6" s="35">
        <f t="shared" si="12"/>
        <v>33.200000000000003</v>
      </c>
      <c r="DN6" s="35">
        <f t="shared" si="12"/>
        <v>25.89</v>
      </c>
      <c r="DO6" s="35">
        <f t="shared" si="12"/>
        <v>26.63</v>
      </c>
      <c r="DP6" s="35">
        <f t="shared" si="12"/>
        <v>25.61</v>
      </c>
      <c r="DQ6" s="35">
        <f t="shared" si="12"/>
        <v>26.13</v>
      </c>
      <c r="DR6" s="35">
        <f t="shared" si="12"/>
        <v>26.36</v>
      </c>
      <c r="DS6" s="34" t="str">
        <f>IF(DS7="","",IF(DS7="-","【-】","【"&amp;SUBSTITUTE(TEXT(DS7,"#,##0.00"),"-","△")&amp;"】"))</f>
        <v>【38.57】</v>
      </c>
      <c r="DT6" s="34">
        <f>IF(DT7="",NA(),DT7)</f>
        <v>0</v>
      </c>
      <c r="DU6" s="34">
        <f t="shared" ref="DU6:EC6" si="13">IF(DU7="",NA(),DU7)</f>
        <v>0</v>
      </c>
      <c r="DV6" s="34">
        <f t="shared" si="13"/>
        <v>0</v>
      </c>
      <c r="DW6" s="34">
        <f t="shared" si="13"/>
        <v>0</v>
      </c>
      <c r="DX6" s="34">
        <f t="shared" si="13"/>
        <v>0</v>
      </c>
      <c r="DY6" s="35">
        <f t="shared" si="13"/>
        <v>0.71</v>
      </c>
      <c r="DZ6" s="35">
        <f t="shared" si="13"/>
        <v>0.95</v>
      </c>
      <c r="EA6" s="35">
        <f t="shared" si="13"/>
        <v>1.07</v>
      </c>
      <c r="EB6" s="35">
        <f t="shared" si="13"/>
        <v>1.03</v>
      </c>
      <c r="EC6" s="35">
        <f t="shared" si="13"/>
        <v>1.43</v>
      </c>
      <c r="ED6" s="34" t="str">
        <f>IF(ED7="","",IF(ED7="-","【-】","【"&amp;SUBSTITUTE(TEXT(ED7,"#,##0.00"),"-","△")&amp;"】"))</f>
        <v>【5.90】</v>
      </c>
      <c r="EE6" s="35">
        <f>IF(EE7="",NA(),EE7)</f>
        <v>0.15</v>
      </c>
      <c r="EF6" s="35">
        <f t="shared" ref="EF6:EN6" si="14">IF(EF7="",NA(),EF7)</f>
        <v>0.51</v>
      </c>
      <c r="EG6" s="34">
        <f t="shared" si="14"/>
        <v>0</v>
      </c>
      <c r="EH6" s="35">
        <f t="shared" si="14"/>
        <v>7.0000000000000007E-2</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42072</v>
      </c>
      <c r="D7" s="37">
        <v>46</v>
      </c>
      <c r="E7" s="37">
        <v>17</v>
      </c>
      <c r="F7" s="37">
        <v>1</v>
      </c>
      <c r="G7" s="37">
        <v>0</v>
      </c>
      <c r="H7" s="37" t="s">
        <v>95</v>
      </c>
      <c r="I7" s="37" t="s">
        <v>96</v>
      </c>
      <c r="J7" s="37" t="s">
        <v>97</v>
      </c>
      <c r="K7" s="37" t="s">
        <v>98</v>
      </c>
      <c r="L7" s="37" t="s">
        <v>99</v>
      </c>
      <c r="M7" s="37" t="s">
        <v>100</v>
      </c>
      <c r="N7" s="38" t="s">
        <v>101</v>
      </c>
      <c r="O7" s="38">
        <v>70.81</v>
      </c>
      <c r="P7" s="38">
        <v>92.36</v>
      </c>
      <c r="Q7" s="38">
        <v>93.12</v>
      </c>
      <c r="R7" s="38">
        <v>3300</v>
      </c>
      <c r="S7" s="38">
        <v>79197</v>
      </c>
      <c r="T7" s="38">
        <v>98.17</v>
      </c>
      <c r="U7" s="38">
        <v>806.73</v>
      </c>
      <c r="V7" s="38">
        <v>73208</v>
      </c>
      <c r="W7" s="38">
        <v>20.25</v>
      </c>
      <c r="X7" s="38">
        <v>3615.21</v>
      </c>
      <c r="Y7" s="38">
        <v>101.23</v>
      </c>
      <c r="Z7" s="38">
        <v>96.61</v>
      </c>
      <c r="AA7" s="38">
        <v>98.98</v>
      </c>
      <c r="AB7" s="38">
        <v>100.46</v>
      </c>
      <c r="AC7" s="38">
        <v>99.76</v>
      </c>
      <c r="AD7" s="38">
        <v>109.48</v>
      </c>
      <c r="AE7" s="38">
        <v>109.27</v>
      </c>
      <c r="AF7" s="38">
        <v>108.03</v>
      </c>
      <c r="AG7" s="38">
        <v>106.9</v>
      </c>
      <c r="AH7" s="38">
        <v>106.99</v>
      </c>
      <c r="AI7" s="38">
        <v>108.07</v>
      </c>
      <c r="AJ7" s="38">
        <v>190.58</v>
      </c>
      <c r="AK7" s="38">
        <v>194.03</v>
      </c>
      <c r="AL7" s="38">
        <v>193.93</v>
      </c>
      <c r="AM7" s="38">
        <v>198.09</v>
      </c>
      <c r="AN7" s="38">
        <v>199.17</v>
      </c>
      <c r="AO7" s="38">
        <v>16.34</v>
      </c>
      <c r="AP7" s="38">
        <v>15.65</v>
      </c>
      <c r="AQ7" s="38">
        <v>13.55</v>
      </c>
      <c r="AR7" s="38">
        <v>9.06</v>
      </c>
      <c r="AS7" s="38">
        <v>7.42</v>
      </c>
      <c r="AT7" s="38">
        <v>3.09</v>
      </c>
      <c r="AU7" s="38">
        <v>58.25</v>
      </c>
      <c r="AV7" s="38">
        <v>65.680000000000007</v>
      </c>
      <c r="AW7" s="38">
        <v>69.989999999999995</v>
      </c>
      <c r="AX7" s="38">
        <v>80.92</v>
      </c>
      <c r="AY7" s="38">
        <v>79.59</v>
      </c>
      <c r="AZ7" s="38">
        <v>78.930000000000007</v>
      </c>
      <c r="BA7" s="38">
        <v>77.94</v>
      </c>
      <c r="BB7" s="38">
        <v>78.45</v>
      </c>
      <c r="BC7" s="38">
        <v>76.31</v>
      </c>
      <c r="BD7" s="38">
        <v>68.180000000000007</v>
      </c>
      <c r="BE7" s="38">
        <v>69.540000000000006</v>
      </c>
      <c r="BF7" s="38">
        <v>1063.25</v>
      </c>
      <c r="BG7" s="38">
        <v>1019.84</v>
      </c>
      <c r="BH7" s="38">
        <v>622.69000000000005</v>
      </c>
      <c r="BI7" s="38">
        <v>564.53</v>
      </c>
      <c r="BJ7" s="38">
        <v>655.91</v>
      </c>
      <c r="BK7" s="38">
        <v>848.31</v>
      </c>
      <c r="BL7" s="38">
        <v>774.99</v>
      </c>
      <c r="BM7" s="38">
        <v>799.41</v>
      </c>
      <c r="BN7" s="38">
        <v>820.36</v>
      </c>
      <c r="BO7" s="38">
        <v>847.44</v>
      </c>
      <c r="BP7" s="38">
        <v>682.51</v>
      </c>
      <c r="BQ7" s="38">
        <v>99.66</v>
      </c>
      <c r="BR7" s="38">
        <v>103.67</v>
      </c>
      <c r="BS7" s="38">
        <v>106.97</v>
      </c>
      <c r="BT7" s="38">
        <v>106.02</v>
      </c>
      <c r="BU7" s="38">
        <v>104.21</v>
      </c>
      <c r="BV7" s="38">
        <v>94.38</v>
      </c>
      <c r="BW7" s="38">
        <v>96.57</v>
      </c>
      <c r="BX7" s="38">
        <v>96.54</v>
      </c>
      <c r="BY7" s="38">
        <v>95.4</v>
      </c>
      <c r="BZ7" s="38">
        <v>94.69</v>
      </c>
      <c r="CA7" s="38">
        <v>100.34</v>
      </c>
      <c r="CB7" s="38">
        <v>172.92</v>
      </c>
      <c r="CC7" s="38">
        <v>165.9</v>
      </c>
      <c r="CD7" s="38">
        <v>160.97999999999999</v>
      </c>
      <c r="CE7" s="38">
        <v>162.32</v>
      </c>
      <c r="CF7" s="38">
        <v>165.31</v>
      </c>
      <c r="CG7" s="38">
        <v>165.45</v>
      </c>
      <c r="CH7" s="38">
        <v>161.54</v>
      </c>
      <c r="CI7" s="38">
        <v>162.81</v>
      </c>
      <c r="CJ7" s="38">
        <v>163.19999999999999</v>
      </c>
      <c r="CK7" s="38">
        <v>159.78</v>
      </c>
      <c r="CL7" s="38">
        <v>136.15</v>
      </c>
      <c r="CM7" s="38" t="s">
        <v>101</v>
      </c>
      <c r="CN7" s="38" t="s">
        <v>101</v>
      </c>
      <c r="CO7" s="38" t="s">
        <v>101</v>
      </c>
      <c r="CP7" s="38" t="s">
        <v>101</v>
      </c>
      <c r="CQ7" s="38" t="s">
        <v>101</v>
      </c>
      <c r="CR7" s="38">
        <v>65.62</v>
      </c>
      <c r="CS7" s="38">
        <v>64.67</v>
      </c>
      <c r="CT7" s="38">
        <v>64.959999999999994</v>
      </c>
      <c r="CU7" s="38">
        <v>65.040000000000006</v>
      </c>
      <c r="CV7" s="38">
        <v>68.31</v>
      </c>
      <c r="CW7" s="38">
        <v>59.64</v>
      </c>
      <c r="CX7" s="38">
        <v>98.38</v>
      </c>
      <c r="CY7" s="38">
        <v>98.48</v>
      </c>
      <c r="CZ7" s="38">
        <v>98.45</v>
      </c>
      <c r="DA7" s="38">
        <v>98.55</v>
      </c>
      <c r="DB7" s="38">
        <v>98.56</v>
      </c>
      <c r="DC7" s="38">
        <v>91.44</v>
      </c>
      <c r="DD7" s="38">
        <v>91.76</v>
      </c>
      <c r="DE7" s="38">
        <v>92.3</v>
      </c>
      <c r="DF7" s="38">
        <v>92.55</v>
      </c>
      <c r="DG7" s="38">
        <v>92.62</v>
      </c>
      <c r="DH7" s="38">
        <v>95.35</v>
      </c>
      <c r="DI7" s="38">
        <v>26.29</v>
      </c>
      <c r="DJ7" s="38">
        <v>27.58</v>
      </c>
      <c r="DK7" s="38">
        <v>29.52</v>
      </c>
      <c r="DL7" s="38">
        <v>31.43</v>
      </c>
      <c r="DM7" s="38">
        <v>33.200000000000003</v>
      </c>
      <c r="DN7" s="38">
        <v>25.89</v>
      </c>
      <c r="DO7" s="38">
        <v>26.63</v>
      </c>
      <c r="DP7" s="38">
        <v>25.61</v>
      </c>
      <c r="DQ7" s="38">
        <v>26.13</v>
      </c>
      <c r="DR7" s="38">
        <v>26.36</v>
      </c>
      <c r="DS7" s="38">
        <v>38.57</v>
      </c>
      <c r="DT7" s="38">
        <v>0</v>
      </c>
      <c r="DU7" s="38">
        <v>0</v>
      </c>
      <c r="DV7" s="38">
        <v>0</v>
      </c>
      <c r="DW7" s="38">
        <v>0</v>
      </c>
      <c r="DX7" s="38">
        <v>0</v>
      </c>
      <c r="DY7" s="38">
        <v>0.71</v>
      </c>
      <c r="DZ7" s="38">
        <v>0.95</v>
      </c>
      <c r="EA7" s="38">
        <v>1.07</v>
      </c>
      <c r="EB7" s="38">
        <v>1.03</v>
      </c>
      <c r="EC7" s="38">
        <v>1.43</v>
      </c>
      <c r="ED7" s="38">
        <v>5.9</v>
      </c>
      <c r="EE7" s="38">
        <v>0.15</v>
      </c>
      <c r="EF7" s="38">
        <v>0.51</v>
      </c>
      <c r="EG7" s="38">
        <v>0</v>
      </c>
      <c r="EH7" s="38">
        <v>7.0000000000000007E-2</v>
      </c>
      <c r="EI7" s="38">
        <v>0</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市政情報課</cp:lastModifiedBy>
  <cp:lastPrinted>2021-01-14T23:54:18Z</cp:lastPrinted>
  <dcterms:created xsi:type="dcterms:W3CDTF">2020-12-04T02:24:25Z</dcterms:created>
  <dcterms:modified xsi:type="dcterms:W3CDTF">2021-01-14T23:54:21Z</dcterms:modified>
  <cp:category/>
</cp:coreProperties>
</file>