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財政係\00_財政係共有フォルダ\【D-4-0】公営企業・一組\04 R02\01 照会処理\20210113_☆公営企業に係る「経営比較分析表」の分析等について\06 修正版作成\"/>
    </mc:Choice>
  </mc:AlternateContent>
  <workbookProtection workbookAlgorithmName="SHA-512" workbookHashValue="G6LM76LbGhdr3lvJnbE5ugdVq4eITnTq5Zwcs106gCEJ13XdDUlsDF+ndPkg9a2eJC4zizoAskEwZG9aSAFB4w==" workbookSaltValue="mdwPjtitAsxHfyKHoyT3m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<sst xmlns="http://schemas.openxmlformats.org/spreadsheetml/2006/main" count="236" uniqueCount="120">
  <si>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</si>
  <si>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</si>
  <si>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</si>
  <si>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</si>
  <si>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</si>
  <si>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</si>
  <si>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</si>
  <si>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</si>
  <si>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</si>
  <si>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</si>
  <si>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</si>
  <si>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</si>
  <si>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</si>
  <si>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</si>
  <si>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</si>
  <si>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</si>
  <si>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</si>
  <si>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</si>
  <si>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</si>
  <si>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</si>
  <si>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</si>
  <si>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</si>
  <si>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</si>
  <si>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</si>
  <si>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</si>
  <si>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</si>
  <si>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</si>
  <si>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</si>
  <si>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</si>
  <si>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</si>
  <si>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</si>
  <si>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</si>
  <si>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</si>
  <si>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</si>
  <si>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</si>
  <si>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</si>
  <si>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</si>
  <si>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</si>
  <si>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</si>
  <si>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</si>
  <si>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</si>
  <si>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</si>
  <si>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</si>
  <si>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</si>
  <si>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</si>
  <si>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</si>
  <si>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</si>
  <si>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</si>
  <si>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</si>
  <si>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</si>
  <si>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</si>
  <si>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</si>
  <si>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</si>
  <si>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</si>
  <si>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</si>
  <si>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</si>
  <si>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</si>
  <si>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</si>
  <si>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</si>
  <si>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</si>
  <si>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</si>
  <si>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</si>
  <si>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</si>
  <si>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</si>
  <si>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</si>
  <si>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</si>
  <si>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</si>
  <si>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</si>
  <si>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</si>
  <si>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</si>
  <si>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</si>
  <si>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</si>
  <si>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</si>
  <si>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</si>
  <si>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</si>
  <si>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</si>
  <si>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</si>
  <si>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</si>
  <si>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</si>
  <si>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</si>
  <si>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</si>
  <si>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</si>
  <si>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</si>
  <si>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</si>
  <si>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</si>
  <si>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</si>
  <si>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</si>
  <si>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</si>
  <si>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</si>
  <si>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</si>
  <si>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</si>
  <si>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</si>
  <si>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</si>
  <si>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</si>
  <si>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</si>
  <si>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</si>
  <si>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</si>
  <si>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</si>
  <si>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</si>
  <si>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</si>
  <si>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</si>
  <si>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</si>
  <si>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</si>
  <si>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</si>
  <si>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</si>
  <si>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</si>
  <si>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</si>
  <si>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</si>
  <si>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</si>
  <si>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</si>
  <si>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</si>
  <si>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</si>
  <si>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</si>
  <si>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</si>
  <si>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</si>
  <si>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</si>
  <si>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</si>
  <si>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東日本大震災の処理施設復旧工事後，施設・管渠ともに更新は行っておらず，策定中のストックマネジメント計画に則り更新を進めていく。</t>
    <rPh sb="1" eb="2">
      <t>ヒガシ</t>
    </rPh>
    <rPh sb="2" eb="4">
      <t>ニホン</t>
    </rPh>
    <rPh sb="4" eb="7">
      <t>ダイシンサイ</t>
    </rPh>
    <rPh sb="8" eb="10">
      <t>ショリ</t>
    </rPh>
    <rPh sb="10" eb="12">
      <t>シセツ</t>
    </rPh>
    <rPh sb="12" eb="14">
      <t>フッキュウ</t>
    </rPh>
    <rPh sb="14" eb="16">
      <t>コウジ</t>
    </rPh>
    <rPh sb="16" eb="17">
      <t>ゴ</t>
    </rPh>
    <rPh sb="18" eb="20">
      <t>シセツ</t>
    </rPh>
    <rPh sb="21" eb="23">
      <t>カンキョ</t>
    </rPh>
    <rPh sb="26" eb="28">
      <t>コウシン</t>
    </rPh>
    <rPh sb="29" eb="30">
      <t>オコナ</t>
    </rPh>
    <rPh sb="36" eb="39">
      <t>サクテイチュウ</t>
    </rPh>
    <rPh sb="50" eb="52">
      <t>ケイカク</t>
    </rPh>
    <rPh sb="53" eb="54">
      <t>ノット</t>
    </rPh>
    <rPh sb="55" eb="57">
      <t>コウシン</t>
    </rPh>
    <rPh sb="58" eb="59">
      <t>スス</t>
    </rPh>
    <phoneticPr fontId="4"/>
  </si>
  <si>
    <t>　今後の改善に向けた取り組みについて，策定中のストックマネジメント計画策定及び公営企業法一部適用による資産計上を取り込み，経営の安定化を図るため経営戦略を更新し，適正な下水道使用料の見直しを検討し経営改善に努めていく。</t>
    <rPh sb="1" eb="3">
      <t>コンゴ</t>
    </rPh>
    <rPh sb="4" eb="6">
      <t>カイゼン</t>
    </rPh>
    <rPh sb="7" eb="8">
      <t>ム</t>
    </rPh>
    <rPh sb="10" eb="11">
      <t>ト</t>
    </rPh>
    <rPh sb="12" eb="13">
      <t>ク</t>
    </rPh>
    <rPh sb="19" eb="22">
      <t>サクテイチュウ</t>
    </rPh>
    <rPh sb="33" eb="35">
      <t>ケイカク</t>
    </rPh>
    <rPh sb="35" eb="37">
      <t>サクテイ</t>
    </rPh>
    <rPh sb="37" eb="38">
      <t>オヨ</t>
    </rPh>
    <rPh sb="39" eb="41">
      <t>コウエイ</t>
    </rPh>
    <rPh sb="41" eb="43">
      <t>キギョウ</t>
    </rPh>
    <rPh sb="43" eb="44">
      <t>ホウ</t>
    </rPh>
    <rPh sb="44" eb="46">
      <t>イチブ</t>
    </rPh>
    <rPh sb="46" eb="48">
      <t>テキヨウ</t>
    </rPh>
    <rPh sb="51" eb="53">
      <t>シサン</t>
    </rPh>
    <rPh sb="53" eb="55">
      <t>ケイジョウ</t>
    </rPh>
    <rPh sb="56" eb="57">
      <t>ト</t>
    </rPh>
    <rPh sb="58" eb="59">
      <t>コ</t>
    </rPh>
    <rPh sb="61" eb="63">
      <t>ケイエイ</t>
    </rPh>
    <rPh sb="64" eb="67">
      <t>アンテイカ</t>
    </rPh>
    <rPh sb="68" eb="69">
      <t>ハカ</t>
    </rPh>
    <rPh sb="72" eb="76">
      <t>ケイエイセンリャク</t>
    </rPh>
    <rPh sb="77" eb="79">
      <t>コウシン</t>
    </rPh>
    <rPh sb="81" eb="83">
      <t>テキセイ</t>
    </rPh>
    <rPh sb="84" eb="87">
      <t>ゲスイドウ</t>
    </rPh>
    <rPh sb="87" eb="90">
      <t>シヨウリョウ</t>
    </rPh>
    <rPh sb="91" eb="93">
      <t>ミナオ</t>
    </rPh>
    <rPh sb="95" eb="97">
      <t>ケントウ</t>
    </rPh>
    <rPh sb="98" eb="102">
      <t>ケイエイカイゼン</t>
    </rPh>
    <rPh sb="103" eb="104">
      <t>ツト</t>
    </rPh>
    <phoneticPr fontId="4"/>
  </si>
  <si>
    <t>　①収益的収支比率は，今年度においては，公営企業法の一部適用による期首財源の一般会計からの繰入金により107.25％となっている。近々においては100％に近い水準で推移していくものと見込んでいるが，人口減少により使用料収入の減少等が進んでいる。
　④企業債残高対事業規模比率は平成24年度以降新規の企業債借入がないため低い水準となっている。
　⑤経費回収率は公営企業法の一部適用による３月期での打切り決算により料金収入は減少しているものの，汚水処理費の減少により比率は上がっている状況となっている。今後においてはストックマネジメント計画策定完了後，経営戦略を更新し，適正な下水道使用料を検討していく。
　⑥汚水処理原価は接続率の大幅な増加は見込まれない。維持管理に係る経費についても原価が上がり増加しているものの，今年度においては処理費用は減少している。今後においても，委託業務等汚水処理費の経費削減を検討していく。
　⑦施設利用率は類似団体との開きがあり，人口減少等で今後の接続率の増加による有収水量の増は見込めない状況にある。今後の施設更新時にダウンサイジングの必要性について検討していく。
　⑧水洗化率は82.06％と類似団体と比較し高い数値となってはいるが，今後の大幅な利用世帯数の増加は見込めない状況である。</t>
    <rPh sb="2" eb="5">
      <t>シュウエキテキ</t>
    </rPh>
    <rPh sb="5" eb="7">
      <t>シュウシ</t>
    </rPh>
    <rPh sb="7" eb="9">
      <t>ヒリツ</t>
    </rPh>
    <rPh sb="65" eb="67">
      <t>キンキン</t>
    </rPh>
    <rPh sb="77" eb="78">
      <t>チカ</t>
    </rPh>
    <rPh sb="79" eb="81">
      <t>スイジュン</t>
    </rPh>
    <rPh sb="82" eb="84">
      <t>スイイ</t>
    </rPh>
    <rPh sb="91" eb="93">
      <t>ミコ</t>
    </rPh>
    <rPh sb="99" eb="101">
      <t>ジンコウ</t>
    </rPh>
    <rPh sb="101" eb="103">
      <t>ゲンショウ</t>
    </rPh>
    <rPh sb="106" eb="109">
      <t>シヨウリョウ</t>
    </rPh>
    <rPh sb="109" eb="111">
      <t>シュウニュウ</t>
    </rPh>
    <rPh sb="112" eb="114">
      <t>ゲンショウ</t>
    </rPh>
    <rPh sb="114" eb="115">
      <t>トウ</t>
    </rPh>
    <rPh sb="116" eb="117">
      <t>スス</t>
    </rPh>
    <rPh sb="125" eb="127">
      <t>キギョウ</t>
    </rPh>
    <rPh sb="127" eb="128">
      <t>サイ</t>
    </rPh>
    <rPh sb="128" eb="129">
      <t>ザン</t>
    </rPh>
    <rPh sb="129" eb="130">
      <t>タカ</t>
    </rPh>
    <rPh sb="130" eb="131">
      <t>タイ</t>
    </rPh>
    <rPh sb="131" eb="133">
      <t>ジギョウ</t>
    </rPh>
    <rPh sb="133" eb="135">
      <t>キボ</t>
    </rPh>
    <rPh sb="135" eb="137">
      <t>ヒリツ</t>
    </rPh>
    <rPh sb="138" eb="140">
      <t>ヘイセイ</t>
    </rPh>
    <rPh sb="142" eb="144">
      <t>ネンド</t>
    </rPh>
    <rPh sb="144" eb="146">
      <t>イコウ</t>
    </rPh>
    <rPh sb="146" eb="148">
      <t>シンキ</t>
    </rPh>
    <rPh sb="149" eb="151">
      <t>キギョウ</t>
    </rPh>
    <rPh sb="151" eb="152">
      <t>サイ</t>
    </rPh>
    <rPh sb="152" eb="154">
      <t>カリイレ</t>
    </rPh>
    <rPh sb="159" eb="160">
      <t>ヒク</t>
    </rPh>
    <rPh sb="161" eb="163">
      <t>スイジュン</t>
    </rPh>
    <rPh sb="173" eb="175">
      <t>ケイヒ</t>
    </rPh>
    <rPh sb="175" eb="177">
      <t>カイシュウ</t>
    </rPh>
    <rPh sb="177" eb="178">
      <t>リツ</t>
    </rPh>
    <rPh sb="179" eb="184">
      <t>コウエイキギョウホウ</t>
    </rPh>
    <rPh sb="185" eb="189">
      <t>イチブテキヨウ</t>
    </rPh>
    <rPh sb="193" eb="195">
      <t>ガツキ</t>
    </rPh>
    <rPh sb="197" eb="199">
      <t>ウチキ</t>
    </rPh>
    <rPh sb="200" eb="202">
      <t>ケッサン</t>
    </rPh>
    <rPh sb="205" eb="207">
      <t>リョウキン</t>
    </rPh>
    <rPh sb="207" eb="209">
      <t>シュウニュウ</t>
    </rPh>
    <rPh sb="210" eb="212">
      <t>ゲンショウ</t>
    </rPh>
    <rPh sb="220" eb="222">
      <t>オスイ</t>
    </rPh>
    <rPh sb="222" eb="224">
      <t>ショリ</t>
    </rPh>
    <rPh sb="224" eb="225">
      <t>ヒ</t>
    </rPh>
    <rPh sb="226" eb="228">
      <t>ゲンショウ</t>
    </rPh>
    <rPh sb="231" eb="233">
      <t>ヒリツ</t>
    </rPh>
    <rPh sb="234" eb="235">
      <t>ア</t>
    </rPh>
    <rPh sb="240" eb="242">
      <t>ジョウキョウ</t>
    </rPh>
    <rPh sb="249" eb="251">
      <t>コンゴ</t>
    </rPh>
    <rPh sb="266" eb="268">
      <t>ケイカク</t>
    </rPh>
    <rPh sb="268" eb="273">
      <t>サクテイカンリョウゴ</t>
    </rPh>
    <rPh sb="274" eb="276">
      <t>ケイエイ</t>
    </rPh>
    <rPh sb="276" eb="278">
      <t>センリャク</t>
    </rPh>
    <rPh sb="279" eb="281">
      <t>コウシン</t>
    </rPh>
    <rPh sb="283" eb="285">
      <t>テキセイ</t>
    </rPh>
    <rPh sb="286" eb="289">
      <t>ゲスイドウ</t>
    </rPh>
    <rPh sb="289" eb="292">
      <t>シヨウリョウ</t>
    </rPh>
    <rPh sb="293" eb="295">
      <t>ケントウ</t>
    </rPh>
    <rPh sb="303" eb="305">
      <t>オスイ</t>
    </rPh>
    <rPh sb="305" eb="307">
      <t>ショリ</t>
    </rPh>
    <rPh sb="307" eb="309">
      <t>ゲンカ</t>
    </rPh>
    <rPh sb="310" eb="312">
      <t>セツゾク</t>
    </rPh>
    <rPh sb="312" eb="313">
      <t>リツ</t>
    </rPh>
    <rPh sb="314" eb="316">
      <t>オオハバ</t>
    </rPh>
    <rPh sb="317" eb="319">
      <t>ゾウカ</t>
    </rPh>
    <rPh sb="320" eb="322">
      <t>ミコ</t>
    </rPh>
    <rPh sb="327" eb="329">
      <t>イジ</t>
    </rPh>
    <rPh sb="329" eb="331">
      <t>カンリ</t>
    </rPh>
    <rPh sb="332" eb="333">
      <t>カカ</t>
    </rPh>
    <rPh sb="334" eb="336">
      <t>ケイヒ</t>
    </rPh>
    <rPh sb="341" eb="343">
      <t>ゲンカ</t>
    </rPh>
    <rPh sb="344" eb="345">
      <t>ア</t>
    </rPh>
    <rPh sb="347" eb="349">
      <t>ゾウカ</t>
    </rPh>
    <rPh sb="357" eb="360">
      <t>コンネンド</t>
    </rPh>
    <rPh sb="365" eb="369">
      <t>ショリヒヨウ</t>
    </rPh>
    <rPh sb="370" eb="372">
      <t>ゲンショウ</t>
    </rPh>
    <rPh sb="377" eb="379">
      <t>コンゴ</t>
    </rPh>
    <rPh sb="385" eb="389">
      <t>イタクギョウム</t>
    </rPh>
    <rPh sb="389" eb="390">
      <t>トウ</t>
    </rPh>
    <rPh sb="390" eb="392">
      <t>オスイ</t>
    </rPh>
    <rPh sb="392" eb="394">
      <t>ショリ</t>
    </rPh>
    <rPh sb="394" eb="395">
      <t>ヒ</t>
    </rPh>
    <rPh sb="396" eb="398">
      <t>ケイヒ</t>
    </rPh>
    <rPh sb="398" eb="400">
      <t>サクゲン</t>
    </rPh>
    <rPh sb="401" eb="403">
      <t>ケントウ</t>
    </rPh>
    <rPh sb="411" eb="415">
      <t>シセツリヨウ</t>
    </rPh>
    <rPh sb="415" eb="416">
      <t>リツ</t>
    </rPh>
    <rPh sb="417" eb="419">
      <t>ルイジ</t>
    </rPh>
    <rPh sb="423" eb="424">
      <t>ヒラ</t>
    </rPh>
    <rPh sb="429" eb="431">
      <t>ジンコウ</t>
    </rPh>
    <rPh sb="431" eb="433">
      <t>ゲンショウ</t>
    </rPh>
    <rPh sb="433" eb="434">
      <t>トウ</t>
    </rPh>
    <rPh sb="435" eb="437">
      <t>コンゴ</t>
    </rPh>
    <rPh sb="438" eb="440">
      <t>セツゾク</t>
    </rPh>
    <rPh sb="440" eb="441">
      <t>リツ</t>
    </rPh>
    <rPh sb="442" eb="443">
      <t>ゾウ</t>
    </rPh>
    <rPh sb="443" eb="444">
      <t>カ</t>
    </rPh>
    <rPh sb="447" eb="449">
      <t>ユウシュウ</t>
    </rPh>
    <rPh sb="449" eb="451">
      <t>スイリョウ</t>
    </rPh>
    <rPh sb="452" eb="453">
      <t>ゾウ</t>
    </rPh>
    <rPh sb="454" eb="456">
      <t>ミコ</t>
    </rPh>
    <rPh sb="459" eb="461">
      <t>ジョウキョウ</t>
    </rPh>
    <rPh sb="500" eb="503">
      <t>スイセンカ</t>
    </rPh>
    <rPh sb="503" eb="504">
      <t>リツ</t>
    </rPh>
    <rPh sb="512" eb="516">
      <t>ルイジダンタイ</t>
    </rPh>
    <rPh sb="517" eb="519">
      <t>ヒカク</t>
    </rPh>
    <rPh sb="520" eb="521">
      <t>タカ</t>
    </rPh>
    <rPh sb="533" eb="535">
      <t>コンゴ</t>
    </rPh>
    <rPh sb="536" eb="538">
      <t>オオハバ</t>
    </rPh>
    <rPh sb="539" eb="541">
      <t>リヨウ</t>
    </rPh>
    <rPh sb="541" eb="543">
      <t>セタイ</t>
    </rPh>
    <rPh sb="543" eb="544">
      <t>カズ</t>
    </rPh>
    <rPh sb="545" eb="547">
      <t>ゾウカ</t>
    </rPh>
    <rPh sb="548" eb="550">
      <t>ミコ</t>
    </rPh>
    <rPh sb="553" eb="55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</si>
</sst>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91-4D76-A34F-00B6B97EB5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5C91-4D76-A34F-00B6B97EB5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23.5</c:v>
                </c:pt>
                <c:pt idx="1">
                  <c:v>22.33</c:v>
                </c:pt>
                <c:pt idx="2">
                  <c:v>22</c:v>
                </c:pt>
                <c:pt idx="3">
                  <c:v>20.83</c:v>
                </c:pt>
                <c:pt idx="4">
                  <c:v>22.67</c:v>
                </c:pt>
              </c:numCache>
            </c:numRef>
          </c:val>
          <c:extLst>
            <c:ext xmlns:c16="http://schemas.microsoft.com/office/drawing/2014/chart" uri="{C3380CC4-5D6E-409C-BE32-E72D297353CC}">
              <c16:uniqueId val="{00000000-F4B2-4AFD-B8FF-5FBBEFB3E85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F4B2-4AFD-B8FF-5FBBEFB3E85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79.239999999999995</c:v>
                </c:pt>
                <c:pt idx="1">
                  <c:v>80.52</c:v>
                </c:pt>
                <c:pt idx="2">
                  <c:v>82.16</c:v>
                </c:pt>
                <c:pt idx="3">
                  <c:v>82.54</c:v>
                </c:pt>
                <c:pt idx="4">
                  <c:v>82.06</c:v>
                </c:pt>
              </c:numCache>
            </c:numRef>
          </c:val>
          <c:extLst>
            <c:ext xmlns:c16="http://schemas.microsoft.com/office/drawing/2014/chart" uri="{C3380CC4-5D6E-409C-BE32-E72D297353CC}">
              <c16:uniqueId val="{00000000-FB6C-44DD-B55D-E48B5779A3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FB6C-44DD-B55D-E48B5779A3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102.56</c:v>
                </c:pt>
                <c:pt idx="1">
                  <c:v>98.92</c:v>
                </c:pt>
                <c:pt idx="2">
                  <c:v>99.22</c:v>
                </c:pt>
                <c:pt idx="3">
                  <c:v>98.15</c:v>
                </c:pt>
                <c:pt idx="4">
                  <c:v>107.25</c:v>
                </c:pt>
              </c:numCache>
            </c:numRef>
          </c:val>
          <c:extLst>
            <c:ext xmlns:c16="http://schemas.microsoft.com/office/drawing/2014/chart" uri="{C3380CC4-5D6E-409C-BE32-E72D297353CC}">
              <c16:uniqueId val="{00000000-931D-4D4C-BFBD-FEE366E0EB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1D-4D4C-BFBD-FEE366E0EB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DD-4DE4-9CC9-E536823513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DD-4DE4-9CC9-E536823513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56-4F18-A92D-37201FC5E11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6-4F18-A92D-37201FC5E11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18-4148-8C0B-FCCD3C54B6B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18-4148-8C0B-FCCD3C54B6B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DA-4018-932C-F65AA43DBF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DA-4018-932C-F65AA43DBF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74.11</c:v>
                </c:pt>
                <c:pt idx="1">
                  <c:v>42.24</c:v>
                </c:pt>
                <c:pt idx="2">
                  <c:v>83.48</c:v>
                </c:pt>
                <c:pt idx="3">
                  <c:v>42.95</c:v>
                </c:pt>
                <c:pt idx="4">
                  <c:v>44.05</c:v>
                </c:pt>
              </c:numCache>
            </c:numRef>
          </c:val>
          <c:extLst>
            <c:ext xmlns:c16="http://schemas.microsoft.com/office/drawing/2014/chart" uri="{C3380CC4-5D6E-409C-BE32-E72D297353CC}">
              <c16:uniqueId val="{00000000-2D14-4299-84AD-9C98BD5E7B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2D14-4299-84AD-9C98BD5E7B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77.91</c:v>
                </c:pt>
                <c:pt idx="1">
                  <c:v>80.42</c:v>
                </c:pt>
                <c:pt idx="2">
                  <c:v>66.34</c:v>
                </c:pt>
                <c:pt idx="3">
                  <c:v>56.62</c:v>
                </c:pt>
                <c:pt idx="4">
                  <c:v>67.58</c:v>
                </c:pt>
              </c:numCache>
            </c:numRef>
          </c:val>
          <c:extLst>
            <c:ext xmlns:c16="http://schemas.microsoft.com/office/drawing/2014/chart" uri="{C3380CC4-5D6E-409C-BE32-E72D297353CC}">
              <c16:uniqueId val="{00000000-003C-4ADE-8A4F-1B1670D150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003C-4ADE-8A4F-1B1670D150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207.59</c:v>
                </c:pt>
                <c:pt idx="1">
                  <c:v>200.29</c:v>
                </c:pt>
                <c:pt idx="2">
                  <c:v>243.15</c:v>
                </c:pt>
                <c:pt idx="3">
                  <c:v>287.13</c:v>
                </c:pt>
                <c:pt idx="4">
                  <c:v>226.41</c:v>
                </c:pt>
              </c:numCache>
            </c:numRef>
          </c:val>
          <c:extLst>
            <c:ext xmlns:c16="http://schemas.microsoft.com/office/drawing/2014/chart" uri="{C3380CC4-5D6E-409C-BE32-E72D297353CC}">
              <c16:uniqueId val="{00000000-9EAB-4363-87E3-B744CA3032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9EAB-4363-87E3-B744CA3032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気仙沼市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62601</v>
      </c>
      <c r="AM8" s="51"/>
      <c r="AN8" s="51"/>
      <c r="AO8" s="51"/>
      <c r="AP8" s="51"/>
      <c r="AQ8" s="51"/>
      <c r="AR8" s="51"/>
      <c r="AS8" s="51"/>
      <c r="AT8" s="46">
        <f>データ!T6</f>
        <v>332.44</v>
      </c>
      <c r="AU8" s="46"/>
      <c r="AV8" s="46"/>
      <c r="AW8" s="46"/>
      <c r="AX8" s="46"/>
      <c r="AY8" s="46"/>
      <c r="AZ8" s="46"/>
      <c r="BA8" s="46"/>
      <c r="BB8" s="46">
        <f>データ!U6</f>
        <v>188.31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0.8</v>
      </c>
      <c r="Q10" s="46"/>
      <c r="R10" s="46"/>
      <c r="S10" s="46"/>
      <c r="T10" s="46"/>
      <c r="U10" s="46"/>
      <c r="V10" s="46"/>
      <c r="W10" s="46">
        <f>データ!Q6</f>
        <v>99.3</v>
      </c>
      <c r="X10" s="46"/>
      <c r="Y10" s="46"/>
      <c r="Z10" s="46"/>
      <c r="AA10" s="46"/>
      <c r="AB10" s="46"/>
      <c r="AC10" s="46"/>
      <c r="AD10" s="51">
        <f>データ!R6</f>
        <v>3058</v>
      </c>
      <c r="AE10" s="51"/>
      <c r="AF10" s="51"/>
      <c r="AG10" s="51"/>
      <c r="AH10" s="51"/>
      <c r="AI10" s="51"/>
      <c r="AJ10" s="51"/>
      <c r="AK10" s="2"/>
      <c r="AL10" s="51">
        <f>データ!V6</f>
        <v>496</v>
      </c>
      <c r="AM10" s="51"/>
      <c r="AN10" s="51"/>
      <c r="AO10" s="51"/>
      <c r="AP10" s="51"/>
      <c r="AQ10" s="51"/>
      <c r="AR10" s="51"/>
      <c r="AS10" s="51"/>
      <c r="AT10" s="46">
        <f>データ!W6</f>
        <v>0.54</v>
      </c>
      <c r="AU10" s="46"/>
      <c r="AV10" s="46"/>
      <c r="AW10" s="46"/>
      <c r="AX10" s="46"/>
      <c r="AY10" s="46"/>
      <c r="AZ10" s="46"/>
      <c r="BA10" s="46"/>
      <c r="BB10" s="46">
        <f>データ!X6</f>
        <v>918.52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1g1t083Le7493GFjmUZfcNVRcm+BHdYYI/1XdShql+lJT0rhOTSnSd6+i+FDkPSdD0r+C886SvifGpVq/Ab55Q==" saltValue="MS3uazrwRL8/x8iVoVvk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42056</v>
      </c>
      <c r="D6" s="33">
        <f t="shared" si="3"/>
        <v>47</v>
      </c>
      <c r="E6" s="33">
        <f t="shared" si="3"/>
        <v>17</v>
      </c>
      <c r="F6" s="33">
        <f t="shared" si="3"/>
        <v>6</v>
      </c>
      <c r="G6" s="33">
        <f t="shared" si="3"/>
        <v>0</v>
      </c>
      <c r="H6" s="33" t="str">
        <f t="shared" si="3"/>
        <v>宮城県　気仙沼市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0.8</v>
      </c>
      <c r="Q6" s="34">
        <f t="shared" si="3"/>
        <v>99.3</v>
      </c>
      <c r="R6" s="34">
        <f t="shared" si="3"/>
        <v>3058</v>
      </c>
      <c r="S6" s="34">
        <f t="shared" si="3"/>
        <v>62601</v>
      </c>
      <c r="T6" s="34">
        <f t="shared" si="3"/>
        <v>332.44</v>
      </c>
      <c r="U6" s="34">
        <f t="shared" si="3"/>
        <v>188.31</v>
      </c>
      <c r="V6" s="34">
        <f t="shared" si="3"/>
        <v>496</v>
      </c>
      <c r="W6" s="34">
        <f t="shared" si="3"/>
        <v>0.54</v>
      </c>
      <c r="X6" s="34">
        <f t="shared" si="3"/>
        <v>918.52</v>
      </c>
      <c r="Y6" s="35">
        <f>IF(Y7="",NA(),Y7)</f>
        <v>102.56</v>
      </c>
      <c r="Z6" s="35">
        <f t="shared" ref="Z6:AH6" si="4">IF(Z7="",NA(),Z7)</f>
        <v>98.92</v>
      </c>
      <c r="AA6" s="35">
        <f t="shared" si="4"/>
        <v>99.22</v>
      </c>
      <c r="AB6" s="35">
        <f t="shared" si="4"/>
        <v>98.15</v>
      </c>
      <c r="AC6" s="35">
        <f t="shared" si="4"/>
        <v>107.25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74.11</v>
      </c>
      <c r="BG6" s="35">
        <f t="shared" ref="BG6:BO6" si="7">IF(BG7="",NA(),BG7)</f>
        <v>42.24</v>
      </c>
      <c r="BH6" s="35">
        <f t="shared" si="7"/>
        <v>83.48</v>
      </c>
      <c r="BI6" s="35">
        <f t="shared" si="7"/>
        <v>42.95</v>
      </c>
      <c r="BJ6" s="35">
        <f t="shared" si="7"/>
        <v>44.05</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77.91</v>
      </c>
      <c r="BR6" s="35">
        <f t="shared" ref="BR6:BZ6" si="8">IF(BR7="",NA(),BR7)</f>
        <v>80.42</v>
      </c>
      <c r="BS6" s="35">
        <f t="shared" si="8"/>
        <v>66.34</v>
      </c>
      <c r="BT6" s="35">
        <f t="shared" si="8"/>
        <v>56.62</v>
      </c>
      <c r="BU6" s="35">
        <f t="shared" si="8"/>
        <v>67.58</v>
      </c>
      <c r="BV6" s="35">
        <f t="shared" si="8"/>
        <v>43.13</v>
      </c>
      <c r="BW6" s="35">
        <f t="shared" si="8"/>
        <v>46.26</v>
      </c>
      <c r="BX6" s="35">
        <f t="shared" si="8"/>
        <v>45.81</v>
      </c>
      <c r="BY6" s="35">
        <f t="shared" si="8"/>
        <v>43.43</v>
      </c>
      <c r="BZ6" s="35">
        <f t="shared" si="8"/>
        <v>41.41</v>
      </c>
      <c r="CA6" s="34" t="str">
        <f>IF(CA7="","",IF(CA7="-","【-】","【"&amp;SUBSTITUTE(TEXT(CA7,"#,##0.00"),"-","△")&amp;"】"))</f>
        <v>【45.31】</v>
      </c>
      <c r="CB6" s="35">
        <f>IF(CB7="",NA(),CB7)</f>
        <v>207.59</v>
      </c>
      <c r="CC6" s="35">
        <f t="shared" ref="CC6:CK6" si="9">IF(CC7="",NA(),CC7)</f>
        <v>200.29</v>
      </c>
      <c r="CD6" s="35">
        <f t="shared" si="9"/>
        <v>243.15</v>
      </c>
      <c r="CE6" s="35">
        <f t="shared" si="9"/>
        <v>287.13</v>
      </c>
      <c r="CF6" s="35">
        <f t="shared" si="9"/>
        <v>226.41</v>
      </c>
      <c r="CG6" s="35">
        <f t="shared" si="9"/>
        <v>392.03</v>
      </c>
      <c r="CH6" s="35">
        <f t="shared" si="9"/>
        <v>376.4</v>
      </c>
      <c r="CI6" s="35">
        <f t="shared" si="9"/>
        <v>383.92</v>
      </c>
      <c r="CJ6" s="35">
        <f t="shared" si="9"/>
        <v>400.44</v>
      </c>
      <c r="CK6" s="35">
        <f t="shared" si="9"/>
        <v>417.56</v>
      </c>
      <c r="CL6" s="34" t="str">
        <f>IF(CL7="","",IF(CL7="-","【-】","【"&amp;SUBSTITUTE(TEXT(CL7,"#,##0.00"),"-","△")&amp;"】"))</f>
        <v>【379.91】</v>
      </c>
      <c r="CM6" s="35">
        <f>IF(CM7="",NA(),CM7)</f>
        <v>23.5</v>
      </c>
      <c r="CN6" s="35">
        <f t="shared" ref="CN6:CV6" si="10">IF(CN7="",NA(),CN7)</f>
        <v>22.33</v>
      </c>
      <c r="CO6" s="35">
        <f t="shared" si="10"/>
        <v>22</v>
      </c>
      <c r="CP6" s="35">
        <f t="shared" si="10"/>
        <v>20.83</v>
      </c>
      <c r="CQ6" s="35">
        <f t="shared" si="10"/>
        <v>22.67</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79.239999999999995</v>
      </c>
      <c r="CY6" s="35">
        <f t="shared" ref="CY6:DG6" si="11">IF(CY7="",NA(),CY7)</f>
        <v>80.52</v>
      </c>
      <c r="CZ6" s="35">
        <f t="shared" si="11"/>
        <v>82.16</v>
      </c>
      <c r="DA6" s="35">
        <f t="shared" si="11"/>
        <v>82.54</v>
      </c>
      <c r="DB6" s="35">
        <f t="shared" si="11"/>
        <v>82.06</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42056</v>
      </c>
      <c r="D7" s="37">
        <v>47</v>
      </c>
      <c r="E7" s="37">
        <v>17</v>
      </c>
      <c r="F7" s="37">
        <v>6</v>
      </c>
      <c r="G7" s="37">
        <v>0</v>
      </c>
      <c r="H7" s="37" t="s">
        <v>98</v>
      </c>
      <c r="I7" s="37" t="s">
        <v>99</v>
      </c>
      <c r="J7" s="37" t="s">
        <v>100</v>
      </c>
      <c r="K7" s="37" t="s">
        <v>101</v>
      </c>
      <c r="L7" s="37" t="s">
        <v>102</v>
      </c>
      <c r="M7" s="37" t="s">
        <v>103</v>
      </c>
      <c r="N7" s="38" t="s">
        <v>104</v>
      </c>
      <c r="O7" s="38" t="s">
        <v>105</v>
      </c>
      <c r="P7" s="38">
        <v>0.8</v>
      </c>
      <c r="Q7" s="38">
        <v>99.3</v>
      </c>
      <c r="R7" s="38">
        <v>3058</v>
      </c>
      <c r="S7" s="38">
        <v>62601</v>
      </c>
      <c r="T7" s="38">
        <v>332.44</v>
      </c>
      <c r="U7" s="38">
        <v>188.31</v>
      </c>
      <c r="V7" s="38">
        <v>496</v>
      </c>
      <c r="W7" s="38">
        <v>0.54</v>
      </c>
      <c r="X7" s="38">
        <v>918.52</v>
      </c>
      <c r="Y7" s="38">
        <v>102.56</v>
      </c>
      <c r="Z7" s="38">
        <v>98.92</v>
      </c>
      <c r="AA7" s="38">
        <v>99.22</v>
      </c>
      <c r="AB7" s="38">
        <v>98.15</v>
      </c>
      <c r="AC7" s="38">
        <v>107.25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74.11</v>
      </c>
      <c r="BG7" s="38">
        <v>42.24</v>
      </c>
      <c r="BH7" s="38">
        <v>83.48</v>
      </c>
      <c r="BI7" s="38">
        <v>42.95</v>
      </c>
      <c r="BJ7" s="38">
        <v>44.05</v>
      </c>
      <c r="BK7" s="38">
        <v>1029.24</v>
      </c>
      <c r="BL7" s="38">
        <v>1063.93</v>
      </c>
      <c r="BM7" s="38">
        <v>1060.8599999999999</v>
      </c>
      <c r="BN7" s="38">
        <v>1006.65</v>
      </c>
      <c r="BO7" s="38">
        <v>998.42</v>
      </c>
      <c r="BP7" s="38">
        <v>953.26</v>
      </c>
      <c r="BQ7" s="38">
        <v>77.91</v>
      </c>
      <c r="BR7" s="38">
        <v>80.42</v>
      </c>
      <c r="BS7" s="38">
        <v>66.34</v>
      </c>
      <c r="BT7" s="38">
        <v>56.62</v>
      </c>
      <c r="BU7" s="38">
        <v>67.58</v>
      </c>
      <c r="BV7" s="38">
        <v>43.13</v>
      </c>
      <c r="BW7" s="38">
        <v>46.26</v>
      </c>
      <c r="BX7" s="38">
        <v>45.81</v>
      </c>
      <c r="BY7" s="38">
        <v>43.43</v>
      </c>
      <c r="BZ7" s="38">
        <v>41.41</v>
      </c>
      <c r="CA7" s="38">
        <v>45.31</v>
      </c>
      <c r="CB7" s="38">
        <v>207.59</v>
      </c>
      <c r="CC7" s="38">
        <v>200.29</v>
      </c>
      <c r="CD7" s="38">
        <v>243.15</v>
      </c>
      <c r="CE7" s="38">
        <v>287.13</v>
      </c>
      <c r="CF7" s="38">
        <v>226.41</v>
      </c>
      <c r="CG7" s="38">
        <v>392.03</v>
      </c>
      <c r="CH7" s="38">
        <v>376.4</v>
      </c>
      <c r="CI7" s="38">
        <v>383.92</v>
      </c>
      <c r="CJ7" s="38">
        <v>400.44</v>
      </c>
      <c r="CK7" s="38">
        <v>417.56</v>
      </c>
      <c r="CL7" s="38">
        <v>379.91</v>
      </c>
      <c r="CM7" s="38">
        <v>23.5</v>
      </c>
      <c r="CN7" s="38">
        <v>22.33</v>
      </c>
      <c r="CO7" s="38">
        <v>22</v>
      </c>
      <c r="CP7" s="38">
        <v>20.83</v>
      </c>
      <c r="CQ7" s="38">
        <v>22.67</v>
      </c>
      <c r="CR7" s="38">
        <v>35.64</v>
      </c>
      <c r="CS7" s="38">
        <v>33.729999999999997</v>
      </c>
      <c r="CT7" s="38">
        <v>33.21</v>
      </c>
      <c r="CU7" s="38">
        <v>32.229999999999997</v>
      </c>
      <c r="CV7" s="38">
        <v>32.479999999999997</v>
      </c>
      <c r="CW7" s="38">
        <v>33.67</v>
      </c>
      <c r="CX7" s="38">
        <v>79.239999999999995</v>
      </c>
      <c r="CY7" s="38">
        <v>80.52</v>
      </c>
      <c r="CZ7" s="38">
        <v>82.16</v>
      </c>
      <c r="DA7" s="38">
        <v>82.54</v>
      </c>
      <c r="DB7" s="38">
        <v>82.06</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2021-01-28T06:43:59Z</cp:lastPrinted>
  <dcterms:created xsi:type="dcterms:W3CDTF">2020-12-04T03:11:07Z</dcterms:created>
  <dcterms:modified xsi:type="dcterms:W3CDTF">2021-02-09T08:36:10Z</dcterms:modified>
  <cp:category/>
</cp:coreProperties>
</file>