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2\34_【宮城県市町村課　R3　129（金）〆切】公営企業に係る「経営比較分析表」の分析等について（依頼）\02_回答\"/>
    </mc:Choice>
  </mc:AlternateContent>
  <workbookProtection workbookAlgorithmName="SHA-512" workbookHashValue="UsUd/8hljl7MT0ugJqqYCjz4vM0dmiEi5u1Pr/Vv9YuFqwTDvVSpJiS3rDvgu70IhXY3d2alNNvMtGgDf6PhKg==" workbookSaltValue="ZwJ6OjuAcvZReczdHWL7Yw==" workbookSpinCount="100000" lockStructure="1"/>
  <bookViews>
    <workbookView xWindow="0" yWindow="0" windowWidth="2520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<sst xmlns="http://schemas.openxmlformats.org/spreadsheetml/2006/main" count="236" uniqueCount="120">
  <si>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</si>
  <si>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</si>
  <si>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</si>
  <si>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</si>
  <si>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</si>
  <si>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</si>
  <si>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</si>
  <si>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</si>
  <si>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</si>
  <si>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</si>
  <si>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</si>
  <si>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</si>
  <si>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</si>
  <si>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</si>
  <si>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</si>
  <si>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</si>
  <si>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</si>
  <si>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</si>
  <si>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</si>
  <si>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</si>
  <si>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</si>
  <si>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</si>
  <si>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</si>
  <si>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</si>
  <si>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</si>
  <si>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</si>
  <si>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</si>
  <si>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</si>
  <si>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</si>
  <si>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</si>
  <si>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</si>
  <si>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</si>
  <si>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</si>
  <si>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</si>
  <si>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</si>
  <si>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</si>
  <si>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</si>
  <si>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</si>
  <si>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</si>
  <si>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</si>
  <si>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</si>
  <si>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</si>
  <si>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</si>
  <si>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</si>
  <si>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</si>
  <si>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</si>
  <si>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</si>
  <si>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</si>
  <si>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</si>
  <si>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</si>
  <si>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</si>
  <si>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</si>
  <si>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</si>
  <si>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</si>
  <si>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</si>
  <si>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</si>
  <si>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</si>
  <si>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</si>
  <si>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</si>
  <si>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</si>
  <si>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</si>
  <si>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</si>
  <si>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</si>
  <si>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</si>
  <si>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</si>
  <si>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</si>
  <si>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</si>
  <si>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</si>
  <si>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</si>
  <si>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</si>
  <si>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</si>
  <si>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</si>
  <si>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</si>
  <si>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</si>
  <si>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</si>
  <si>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</si>
  <si>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</si>
  <si>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</si>
  <si>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</si>
  <si>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</si>
  <si>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</si>
  <si>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</si>
  <si>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</si>
  <si>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</si>
  <si>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</si>
  <si>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</si>
  <si>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</si>
  <si>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</si>
  <si>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</si>
  <si>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</si>
  <si>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</si>
  <si>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</si>
  <si>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</si>
  <si>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</si>
  <si>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</si>
  <si>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</si>
  <si>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</si>
  <si>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</si>
  <si>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</si>
  <si>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</si>
  <si>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</si>
  <si>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</si>
  <si>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</si>
  <si>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</si>
  <si>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</si>
  <si>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</si>
  <si>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</si>
  <si>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</si>
  <si>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</si>
  <si>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</si>
  <si>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</si>
  <si>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</si>
  <si>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</si>
  <si>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</si>
  <si>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</si>
  <si>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</si>
  <si>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</si>
  <si>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供用開始から20年以上経過しており、一部地区の公共下水道への移管を行った。
　また、既存施設の調査・機能診断を行い、適時適切な修繕と更新を計画的に行うことにより、施設の長寿命化と維持費の平準化を図っていくこととする。</t>
    <phoneticPr fontId="4"/>
  </si>
  <si>
    <t xml:space="preserve">　収益的収支比率については、一部地区が公共下水道に変更になり、施設管理費が減少したことにより、収益的収支の割合が高くなっている。
　経費回収率については、人口密度が高い一部地区が公共下水道に変更となり使用料が減少したこと、台風１９号時の雨水流入により、有収率とともに悪化したもの。
　水洗化率については、一部地区が公共下水道に変更されたことと、人口減少により低下している。
　企業債残高対事業規模比率については、災害復旧事業が終了し、建設事業に係る企業債を借り入れる予定が当面ないことから、大幅に低下している。
　汚水処理原価については、地理的要因等により、建設コストの増が考えられ、人口密度が高い一部地区が公共下水道に変更となったため使用料が減少し高くなっている。台風１９号時の雨水流入による、経費回収率及び有収率の悪化も一因である。
 施設利用率については、例年どおりの数値で推移している。
</t>
    <rPh sb="14" eb="16">
      <t>イチブ</t>
    </rPh>
    <rPh sb="16" eb="18">
      <t>チク</t>
    </rPh>
    <rPh sb="19" eb="21">
      <t>コウキョウ</t>
    </rPh>
    <rPh sb="21" eb="24">
      <t>ゲスイドウ</t>
    </rPh>
    <rPh sb="25" eb="27">
      <t>ヘンコウ</t>
    </rPh>
    <rPh sb="31" eb="33">
      <t>シセツ</t>
    </rPh>
    <rPh sb="33" eb="36">
      <t>カンリヒ</t>
    </rPh>
    <rPh sb="37" eb="39">
      <t>ゲンショウ</t>
    </rPh>
    <rPh sb="47" eb="50">
      <t>シュウエキテキ</t>
    </rPh>
    <rPh sb="50" eb="52">
      <t>シュウシ</t>
    </rPh>
    <rPh sb="53" eb="55">
      <t>ワリアイ</t>
    </rPh>
    <rPh sb="56" eb="57">
      <t>タカ</t>
    </rPh>
    <rPh sb="77" eb="79">
      <t>ジンコウ</t>
    </rPh>
    <rPh sb="79" eb="81">
      <t>ミツド</t>
    </rPh>
    <rPh sb="82" eb="83">
      <t>タカ</t>
    </rPh>
    <rPh sb="84" eb="86">
      <t>イチブ</t>
    </rPh>
    <rPh sb="86" eb="88">
      <t>チク</t>
    </rPh>
    <rPh sb="89" eb="91">
      <t>コウキョウ</t>
    </rPh>
    <rPh sb="91" eb="94">
      <t>ゲスイドウ</t>
    </rPh>
    <rPh sb="95" eb="97">
      <t>ヘンコウ</t>
    </rPh>
    <rPh sb="100" eb="103">
      <t>シヨウリョウ</t>
    </rPh>
    <rPh sb="104" eb="106">
      <t>ゲンショウ</t>
    </rPh>
    <rPh sb="172" eb="174">
      <t>ジンコウ</t>
    </rPh>
    <rPh sb="174" eb="176">
      <t>ゲンショウ</t>
    </rPh>
    <rPh sb="179" eb="181">
      <t>テイカ</t>
    </rPh>
    <rPh sb="245" eb="247">
      <t>オオハバ</t>
    </rPh>
    <rPh sb="248" eb="250">
      <t>テイカ</t>
    </rPh>
    <rPh sb="292" eb="294">
      <t>ジンコウ</t>
    </rPh>
    <rPh sb="294" eb="296">
      <t>ミツド</t>
    </rPh>
    <rPh sb="297" eb="298">
      <t>タカ</t>
    </rPh>
    <rPh sb="299" eb="301">
      <t>イチブ</t>
    </rPh>
    <rPh sb="301" eb="303">
      <t>チク</t>
    </rPh>
    <rPh sb="304" eb="306">
      <t>コウキョウ</t>
    </rPh>
    <rPh sb="306" eb="309">
      <t>ゲスイドウ</t>
    </rPh>
    <rPh sb="310" eb="312">
      <t>ヘンコウ</t>
    </rPh>
    <rPh sb="318" eb="321">
      <t>シヨウリョウ</t>
    </rPh>
    <rPh sb="322" eb="324">
      <t>ゲンショウ</t>
    </rPh>
    <rPh sb="325" eb="326">
      <t>タカ</t>
    </rPh>
    <rPh sb="348" eb="350">
      <t>ケイヒ</t>
    </rPh>
    <rPh sb="350" eb="352">
      <t>カイシュウ</t>
    </rPh>
    <rPh sb="352" eb="353">
      <t>リツ</t>
    </rPh>
    <rPh sb="353" eb="354">
      <t>オヨ</t>
    </rPh>
    <rPh sb="359" eb="361">
      <t>アッカ</t>
    </rPh>
    <rPh sb="362" eb="364">
      <t>イチイン</t>
    </rPh>
    <phoneticPr fontId="4"/>
  </si>
  <si>
    <t>　今後、施設の老朽化に伴う修繕費用の増加や人口減少により料金収入の増加が難しいことにより、経営環境が厳しさを増していくことから、経営戦略に基づく徹底した経営健全化や最適整備構想により計画的な施設の長寿命化を図っていかなければならない。
　また、R2より公営企業会計を導入したが、経理内容を明確化するとともに、使用料水準をより適正化し、経営の安定化に努めると同時に、使用料は徹底した効率化・合理化がなされていることを前提に設定されるものであることから、復興事業（雨水事業）により増大した施設を含め、維持管理費の削減に努め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</si>
</sst>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1F9B-4E02-B09C-3D64600AF9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F9B-4E02-B09C-3D64600AF9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42.91</c:v>
                </c:pt>
                <c:pt idx="1">
                  <c:v>66.95</c:v>
                </c:pt>
                <c:pt idx="2">
                  <c:v>45.3</c:v>
                </c:pt>
                <c:pt idx="3">
                  <c:v>43.81</c:v>
                </c:pt>
                <c:pt idx="4">
                  <c:v>45.86</c:v>
                </c:pt>
              </c:numCache>
            </c:numRef>
          </c:val>
          <c:extLst>
            <c:ext xmlns:c16="http://schemas.microsoft.com/office/drawing/2014/chart" uri="{C3380CC4-5D6E-409C-BE32-E72D297353CC}">
              <c16:uniqueId val="{00000000-3151-4617-A3AD-A1A4542FCA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151-4617-A3AD-A1A4542FCA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75.75</c:v>
                </c:pt>
                <c:pt idx="1">
                  <c:v>77.650000000000006</c:v>
                </c:pt>
                <c:pt idx="2">
                  <c:v>80.03</c:v>
                </c:pt>
                <c:pt idx="3">
                  <c:v>79.489999999999995</c:v>
                </c:pt>
                <c:pt idx="4">
                  <c:v>73.66</c:v>
                </c:pt>
              </c:numCache>
            </c:numRef>
          </c:val>
          <c:extLst>
            <c:ext xmlns:c16="http://schemas.microsoft.com/office/drawing/2014/chart" uri="{C3380CC4-5D6E-409C-BE32-E72D297353CC}">
              <c16:uniqueId val="{00000000-505C-46B4-AEA9-F2D5A46772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05C-46B4-AEA9-F2D5A46772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59.21</c:v>
                </c:pt>
                <c:pt idx="1">
                  <c:v>62.36</c:v>
                </c:pt>
                <c:pt idx="2">
                  <c:v>67.22</c:v>
                </c:pt>
                <c:pt idx="3">
                  <c:v>69.7</c:v>
                </c:pt>
                <c:pt idx="4">
                  <c:v>76.58</c:v>
                </c:pt>
              </c:numCache>
            </c:numRef>
          </c:val>
          <c:extLst>
            <c:ext xmlns:c16="http://schemas.microsoft.com/office/drawing/2014/chart" uri="{C3380CC4-5D6E-409C-BE32-E72D297353CC}">
              <c16:uniqueId val="{00000000-DA86-4E55-9FA3-F8A563F55C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6-4E55-9FA3-F8A563F55C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4-4EBD-B1BF-CDDE99B84C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4-4EBD-B1BF-CDDE99B84C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4-4DB2-A748-65DF0CB5AA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4-4DB2-A748-65DF0CB5AA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2-4915-A49E-7886D22967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2-4915-A49E-7886D22967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1-4BC1-B9EF-7024145A3D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1-4BC1-B9EF-7024145A3D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1562.18</c:v>
                </c:pt>
                <c:pt idx="1">
                  <c:v>545.27</c:v>
                </c:pt>
                <c:pt idx="2">
                  <c:v>547.62</c:v>
                </c:pt>
                <c:pt idx="3">
                  <c:v>57</c:v>
                </c:pt>
                <c:pt idx="4">
                  <c:v>48.35</c:v>
                </c:pt>
              </c:numCache>
            </c:numRef>
          </c:val>
          <c:extLst>
            <c:ext xmlns:c16="http://schemas.microsoft.com/office/drawing/2014/chart" uri="{C3380CC4-5D6E-409C-BE32-E72D297353CC}">
              <c16:uniqueId val="{00000000-411D-43BB-8848-FD5789FC5B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11D-43BB-8848-FD5789FC5B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65.239999999999995</c:v>
                </c:pt>
                <c:pt idx="1">
                  <c:v>61.86</c:v>
                </c:pt>
                <c:pt idx="2">
                  <c:v>71.06</c:v>
                </c:pt>
                <c:pt idx="3">
                  <c:v>55.25</c:v>
                </c:pt>
                <c:pt idx="4">
                  <c:v>46.61</c:v>
                </c:pt>
              </c:numCache>
            </c:numRef>
          </c:val>
          <c:extLst>
            <c:ext xmlns:c16="http://schemas.microsoft.com/office/drawing/2014/chart" uri="{C3380CC4-5D6E-409C-BE32-E72D297353CC}">
              <c16:uniqueId val="{00000000-FE17-477F-95AB-91BB08B947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E17-477F-95AB-91BB08B947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286.32</c:v>
                </c:pt>
                <c:pt idx="1">
                  <c:v>302.47000000000003</c:v>
                </c:pt>
                <c:pt idx="2">
                  <c:v>263.73</c:v>
                </c:pt>
                <c:pt idx="3">
                  <c:v>337.06</c:v>
                </c:pt>
                <c:pt idx="4">
                  <c:v>364.2</c:v>
                </c:pt>
              </c:numCache>
            </c:numRef>
          </c:val>
          <c:extLst>
            <c:ext xmlns:c16="http://schemas.microsoft.com/office/drawing/2014/chart" uri="{C3380CC4-5D6E-409C-BE32-E72D297353CC}">
              <c16:uniqueId val="{00000000-643D-4BD5-9BE2-C924C41459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43D-4BD5-9BE2-C924C41459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8"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石巻市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142638</v>
      </c>
      <c r="AM8" s="69"/>
      <c r="AN8" s="69"/>
      <c r="AO8" s="69"/>
      <c r="AP8" s="69"/>
      <c r="AQ8" s="69"/>
      <c r="AR8" s="69"/>
      <c r="AS8" s="69"/>
      <c r="AT8" s="68">
        <f>データ!T6</f>
        <v>554.54999999999995</v>
      </c>
      <c r="AU8" s="68"/>
      <c r="AV8" s="68"/>
      <c r="AW8" s="68"/>
      <c r="AX8" s="68"/>
      <c r="AY8" s="68"/>
      <c r="AZ8" s="68"/>
      <c r="BA8" s="68"/>
      <c r="BB8" s="68">
        <f>データ!U6</f>
        <v>257.20999999999998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3.98</v>
      </c>
      <c r="Q10" s="68"/>
      <c r="R10" s="68"/>
      <c r="S10" s="68"/>
      <c r="T10" s="68"/>
      <c r="U10" s="68"/>
      <c r="V10" s="68"/>
      <c r="W10" s="68">
        <f>データ!Q6</f>
        <v>86.78</v>
      </c>
      <c r="X10" s="68"/>
      <c r="Y10" s="68"/>
      <c r="Z10" s="68"/>
      <c r="AA10" s="68"/>
      <c r="AB10" s="68"/>
      <c r="AC10" s="68"/>
      <c r="AD10" s="69">
        <f>データ!R6</f>
        <v>3575</v>
      </c>
      <c r="AE10" s="69"/>
      <c r="AF10" s="69"/>
      <c r="AG10" s="69"/>
      <c r="AH10" s="69"/>
      <c r="AI10" s="69"/>
      <c r="AJ10" s="69"/>
      <c r="AK10" s="2"/>
      <c r="AL10" s="69">
        <f>データ!V6</f>
        <v>5646</v>
      </c>
      <c r="AM10" s="69"/>
      <c r="AN10" s="69"/>
      <c r="AO10" s="69"/>
      <c r="AP10" s="69"/>
      <c r="AQ10" s="69"/>
      <c r="AR10" s="69"/>
      <c r="AS10" s="69"/>
      <c r="AT10" s="68">
        <f>データ!W6</f>
        <v>5.0999999999999996</v>
      </c>
      <c r="AU10" s="68"/>
      <c r="AV10" s="68"/>
      <c r="AW10" s="68"/>
      <c r="AX10" s="68"/>
      <c r="AY10" s="68"/>
      <c r="AZ10" s="68"/>
      <c r="BA10" s="68"/>
      <c r="BB10" s="68">
        <f>データ!X6</f>
        <v>1107.06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GBA5katKxJokUtFrCHiNfZiFgWCVWwS/ezD7xqQNa0JmEbLzl7S0S+RN9v5pY2aFKXUfXLIy1VkAdG0VRk2eoQ==" saltValue="Alg09tiOn/k72dYIJ0/u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42021</v>
      </c>
      <c r="D6" s="33">
        <f t="shared" si="3"/>
        <v>47</v>
      </c>
      <c r="E6" s="33">
        <f t="shared" si="3"/>
        <v>17</v>
      </c>
      <c r="F6" s="33">
        <f t="shared" si="3"/>
        <v>5</v>
      </c>
      <c r="G6" s="33">
        <f t="shared" si="3"/>
        <v>0</v>
      </c>
      <c r="H6" s="33" t="str">
        <f t="shared" si="3"/>
        <v>宮城県　石巻市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3.98</v>
      </c>
      <c r="Q6" s="34">
        <f t="shared" si="3"/>
        <v>86.78</v>
      </c>
      <c r="R6" s="34">
        <f t="shared" si="3"/>
        <v>3575</v>
      </c>
      <c r="S6" s="34">
        <f t="shared" si="3"/>
        <v>142638</v>
      </c>
      <c r="T6" s="34">
        <f t="shared" si="3"/>
        <v>554.54999999999995</v>
      </c>
      <c r="U6" s="34">
        <f t="shared" si="3"/>
        <v>257.20999999999998</v>
      </c>
      <c r="V6" s="34">
        <f t="shared" si="3"/>
        <v>5646</v>
      </c>
      <c r="W6" s="34">
        <f t="shared" si="3"/>
        <v>5.0999999999999996</v>
      </c>
      <c r="X6" s="34">
        <f t="shared" si="3"/>
        <v>1107.06</v>
      </c>
      <c r="Y6" s="35">
        <f>IF(Y7="",NA(),Y7)</f>
        <v>59.21</v>
      </c>
      <c r="Z6" s="35">
        <f t="shared" ref="Z6:AH6" si="4">IF(Z7="",NA(),Z7)</f>
        <v>62.36</v>
      </c>
      <c r="AA6" s="35">
        <f t="shared" si="4"/>
        <v>67.22</v>
      </c>
      <c r="AB6" s="35">
        <f t="shared" si="4"/>
        <v>69.7</v>
      </c>
      <c r="AC6" s="35">
        <f t="shared" si="4"/>
        <v>76.58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1562.18</v>
      </c>
      <c r="BG6" s="35">
        <f t="shared" ref="BG6:BO6" si="7">IF(BG7="",NA(),BG7)</f>
        <v>545.27</v>
      </c>
      <c r="BH6" s="35">
        <f t="shared" si="7"/>
        <v>547.62</v>
      </c>
      <c r="BI6" s="35">
        <f t="shared" si="7"/>
        <v>57</v>
      </c>
      <c r="BJ6" s="35">
        <f t="shared" si="7"/>
        <v>48.35</v>
      </c>
      <c r="BK6" s="35">
        <f t="shared" si="7"/>
        <v>1081.8</v>
      </c>
      <c r="BL6" s="35">
        <f t="shared" si="7"/>
        <v>974.93</v>
      </c>
      <c r="BM6" s="35">
        <f t="shared" si="7"/>
        <v>855.8</v>
      </c>
      <c r="BN6" s="35">
        <f t="shared" si="7"/>
        <v>789.46</v>
      </c>
      <c r="BO6" s="35">
        <f t="shared" si="7"/>
        <v>826.83</v>
      </c>
      <c r="BP6" s="34" t="str">
        <f>IF(BP7="","",IF(BP7="-","【-】","【"&amp;SUBSTITUTE(TEXT(BP7,"#,##0.00"),"-","△")&amp;"】"))</f>
        <v>【765.47】</v>
      </c>
      <c r="BQ6" s="35">
        <f>IF(BQ7="",NA(),BQ7)</f>
        <v>65.239999999999995</v>
      </c>
      <c r="BR6" s="35">
        <f t="shared" ref="BR6:BZ6" si="8">IF(BR7="",NA(),BR7)</f>
        <v>61.86</v>
      </c>
      <c r="BS6" s="35">
        <f t="shared" si="8"/>
        <v>71.06</v>
      </c>
      <c r="BT6" s="35">
        <f t="shared" si="8"/>
        <v>55.25</v>
      </c>
      <c r="BU6" s="35">
        <f t="shared" si="8"/>
        <v>46.61</v>
      </c>
      <c r="BV6" s="35">
        <f t="shared" si="8"/>
        <v>52.19</v>
      </c>
      <c r="BW6" s="35">
        <f t="shared" si="8"/>
        <v>55.32</v>
      </c>
      <c r="BX6" s="35">
        <f t="shared" si="8"/>
        <v>59.8</v>
      </c>
      <c r="BY6" s="35">
        <f t="shared" si="8"/>
        <v>57.77</v>
      </c>
      <c r="BZ6" s="35">
        <f t="shared" si="8"/>
        <v>57.31</v>
      </c>
      <c r="CA6" s="34" t="str">
        <f>IF(CA7="","",IF(CA7="-","【-】","【"&amp;SUBSTITUTE(TEXT(CA7,"#,##0.00"),"-","△")&amp;"】"))</f>
        <v>【59.59】</v>
      </c>
      <c r="CB6" s="35">
        <f>IF(CB7="",NA(),CB7)</f>
        <v>286.32</v>
      </c>
      <c r="CC6" s="35">
        <f t="shared" ref="CC6:CK6" si="9">IF(CC7="",NA(),CC7)</f>
        <v>302.47000000000003</v>
      </c>
      <c r="CD6" s="35">
        <f t="shared" si="9"/>
        <v>263.73</v>
      </c>
      <c r="CE6" s="35">
        <f t="shared" si="9"/>
        <v>337.06</v>
      </c>
      <c r="CF6" s="35">
        <f t="shared" si="9"/>
        <v>364.2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42.91</v>
      </c>
      <c r="CN6" s="35">
        <f t="shared" ref="CN6:CV6" si="10">IF(CN7="",NA(),CN7)</f>
        <v>66.95</v>
      </c>
      <c r="CO6" s="35">
        <f t="shared" si="10"/>
        <v>45.3</v>
      </c>
      <c r="CP6" s="35">
        <f t="shared" si="10"/>
        <v>43.81</v>
      </c>
      <c r="CQ6" s="35">
        <f t="shared" si="10"/>
        <v>45.86</v>
      </c>
      <c r="CR6" s="35">
        <f t="shared" si="10"/>
        <v>52.31</v>
      </c>
      <c r="CS6" s="35">
        <f t="shared" si="10"/>
        <v>60.65</v>
      </c>
      <c r="CT6" s="35">
        <f t="shared" si="10"/>
        <v>51.75</v>
      </c>
      <c r="CU6" s="35">
        <f t="shared" si="10"/>
        <v>50.68</v>
      </c>
      <c r="CV6" s="35">
        <f t="shared" si="10"/>
        <v>50.14</v>
      </c>
      <c r="CW6" s="34" t="str">
        <f>IF(CW7="","",IF(CW7="-","【-】","【"&amp;SUBSTITUTE(TEXT(CW7,"#,##0.00"),"-","△")&amp;"】"))</f>
        <v>【51.30】</v>
      </c>
      <c r="CX6" s="35">
        <f>IF(CX7="",NA(),CX7)</f>
        <v>75.75</v>
      </c>
      <c r="CY6" s="35">
        <f t="shared" ref="CY6:DG6" si="11">IF(CY7="",NA(),CY7)</f>
        <v>77.650000000000006</v>
      </c>
      <c r="CZ6" s="35">
        <f t="shared" si="11"/>
        <v>80.03</v>
      </c>
      <c r="DA6" s="35">
        <f t="shared" si="11"/>
        <v>79.489999999999995</v>
      </c>
      <c r="DB6" s="35">
        <f t="shared" si="11"/>
        <v>73.66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0.24</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42021</v>
      </c>
      <c r="D7" s="37">
        <v>47</v>
      </c>
      <c r="E7" s="37">
        <v>17</v>
      </c>
      <c r="F7" s="37">
        <v>5</v>
      </c>
      <c r="G7" s="37">
        <v>0</v>
      </c>
      <c r="H7" s="37" t="s">
        <v>98</v>
      </c>
      <c r="I7" s="37" t="s">
        <v>99</v>
      </c>
      <c r="J7" s="37" t="s">
        <v>100</v>
      </c>
      <c r="K7" s="37" t="s">
        <v>101</v>
      </c>
      <c r="L7" s="37" t="s">
        <v>102</v>
      </c>
      <c r="M7" s="37" t="s">
        <v>103</v>
      </c>
      <c r="N7" s="38" t="s">
        <v>104</v>
      </c>
      <c r="O7" s="38" t="s">
        <v>105</v>
      </c>
      <c r="P7" s="38">
        <v>3.98</v>
      </c>
      <c r="Q7" s="38">
        <v>86.78</v>
      </c>
      <c r="R7" s="38">
        <v>3575</v>
      </c>
      <c r="S7" s="38">
        <v>142638</v>
      </c>
      <c r="T7" s="38">
        <v>554.54999999999995</v>
      </c>
      <c r="U7" s="38">
        <v>257.20999999999998</v>
      </c>
      <c r="V7" s="38">
        <v>5646</v>
      </c>
      <c r="W7" s="38">
        <v>5.0999999999999996</v>
      </c>
      <c r="X7" s="38">
        <v>1107.06</v>
      </c>
      <c r="Y7" s="38">
        <v>59.21</v>
      </c>
      <c r="Z7" s="38">
        <v>62.36</v>
      </c>
      <c r="AA7" s="38">
        <v>67.22</v>
      </c>
      <c r="AB7" s="38">
        <v>69.7</v>
      </c>
      <c r="AC7" s="38">
        <v>76.58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1562.18</v>
      </c>
      <c r="BG7" s="38">
        <v>545.27</v>
      </c>
      <c r="BH7" s="38">
        <v>547.62</v>
      </c>
      <c r="BI7" s="38">
        <v>57</v>
      </c>
      <c r="BJ7" s="38">
        <v>48.35</v>
      </c>
      <c r="BK7" s="38">
        <v>1081.8</v>
      </c>
      <c r="BL7" s="38">
        <v>974.93</v>
      </c>
      <c r="BM7" s="38">
        <v>855.8</v>
      </c>
      <c r="BN7" s="38">
        <v>789.46</v>
      </c>
      <c r="BO7" s="38">
        <v>826.83</v>
      </c>
      <c r="BP7" s="38">
        <v>765.47</v>
      </c>
      <c r="BQ7" s="38">
        <v>65.239999999999995</v>
      </c>
      <c r="BR7" s="38">
        <v>61.86</v>
      </c>
      <c r="BS7" s="38">
        <v>71.06</v>
      </c>
      <c r="BT7" s="38">
        <v>55.25</v>
      </c>
      <c r="BU7" s="38">
        <v>46.61</v>
      </c>
      <c r="BV7" s="38">
        <v>52.19</v>
      </c>
      <c r="BW7" s="38">
        <v>55.32</v>
      </c>
      <c r="BX7" s="38">
        <v>59.8</v>
      </c>
      <c r="BY7" s="38">
        <v>57.77</v>
      </c>
      <c r="BZ7" s="38">
        <v>57.31</v>
      </c>
      <c r="CA7" s="38">
        <v>59.59</v>
      </c>
      <c r="CB7" s="38">
        <v>286.32</v>
      </c>
      <c r="CC7" s="38">
        <v>302.47000000000003</v>
      </c>
      <c r="CD7" s="38">
        <v>263.73</v>
      </c>
      <c r="CE7" s="38">
        <v>337.06</v>
      </c>
      <c r="CF7" s="38">
        <v>364.2</v>
      </c>
      <c r="CG7" s="38">
        <v>296.14</v>
      </c>
      <c r="CH7" s="38">
        <v>283.17</v>
      </c>
      <c r="CI7" s="38">
        <v>263.76</v>
      </c>
      <c r="CJ7" s="38">
        <v>274.35000000000002</v>
      </c>
      <c r="CK7" s="38">
        <v>273.52</v>
      </c>
      <c r="CL7" s="38">
        <v>257.86</v>
      </c>
      <c r="CM7" s="38">
        <v>42.91</v>
      </c>
      <c r="CN7" s="38">
        <v>66.95</v>
      </c>
      <c r="CO7" s="38">
        <v>45.3</v>
      </c>
      <c r="CP7" s="38">
        <v>43.81</v>
      </c>
      <c r="CQ7" s="38">
        <v>45.86</v>
      </c>
      <c r="CR7" s="38">
        <v>52.31</v>
      </c>
      <c r="CS7" s="38">
        <v>60.65</v>
      </c>
      <c r="CT7" s="38">
        <v>51.75</v>
      </c>
      <c r="CU7" s="38">
        <v>50.68</v>
      </c>
      <c r="CV7" s="38">
        <v>50.14</v>
      </c>
      <c r="CW7" s="38">
        <v>51.3</v>
      </c>
      <c r="CX7" s="38">
        <v>75.75</v>
      </c>
      <c r="CY7" s="38">
        <v>77.650000000000006</v>
      </c>
      <c r="CZ7" s="38">
        <v>80.03</v>
      </c>
      <c r="DA7" s="38">
        <v>79.489999999999995</v>
      </c>
      <c r="DB7" s="38">
        <v>73.66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0.24</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丹野 仁 [Hitoshi Tanno]</cp:lastModifiedBy>
  <dcterms:created xsi:type="dcterms:W3CDTF">2020-12-04T02:59:47Z</dcterms:created>
  <dcterms:modified xsi:type="dcterms:W3CDTF">2021-01-29T01:08:18Z</dcterms:modified>
  <cp:category/>
</cp:coreProperties>
</file>