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2\34_【宮城県市町村課　R3　129（金）〆切】公営企業に係る「経営比較分析表」の分析等について（依頼）\02_回答\"/>
    </mc:Choice>
  </mc:AlternateContent>
  <workbookProtection workbookAlgorithmName="SHA-512" workbookHashValue="M/+4/sBioGlpqh1CSTQGXeN+qOKFq00Ck5gNdim/W5KIJkzF2g24bYX4HolXDscZeOL+tcd2XFSyEUwZL7Zy6g==" workbookSaltValue="a9koJ4uoTFGYvvcrMOXdnQ==" workbookSpinCount="100000" lockStructure="1"/>
  <bookViews>
    <workbookView xWindow="0" yWindow="0" windowWidth="2520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<sst xmlns="http://schemas.openxmlformats.org/spreadsheetml/2006/main" count="236" uniqueCount="122">
  <si>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</si>
  <si>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</si>
  <si>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</si>
  <si>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</si>
  <si>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</si>
  <si>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</si>
  <si>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</si>
  <si>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</si>
  <si>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</si>
  <si>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</si>
  <si>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</si>
  <si>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</si>
  <si>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</si>
  <si>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</si>
  <si>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</si>
  <si>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</si>
  <si>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</si>
  <si>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</si>
  <si>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</si>
  <si>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</si>
  <si>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</si>
  <si>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</si>
  <si>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</si>
  <si>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</si>
  <si>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</si>
  <si>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</si>
  <si>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</si>
  <si>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</si>
  <si>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</si>
  <si>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</si>
  <si>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</si>
  <si>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</si>
  <si>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</si>
  <si>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</si>
  <si>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</si>
  <si>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</si>
  <si>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</si>
  <si>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</si>
  <si>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</si>
  <si>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</si>
  <si>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</si>
  <si>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</si>
  <si>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</si>
  <si>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</si>
  <si>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</si>
  <si>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</si>
  <si>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</si>
  <si>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</si>
  <si>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</si>
  <si>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</si>
  <si>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</si>
  <si>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</si>
  <si>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</si>
  <si>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</si>
  <si>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</si>
  <si>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</si>
  <si>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</si>
  <si>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</si>
  <si>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</si>
  <si>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</si>
  <si>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</si>
  <si>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</si>
  <si>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</si>
  <si>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</si>
  <si>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</si>
  <si>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</si>
  <si>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</si>
  <si>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</si>
  <si>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</si>
  <si>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</si>
  <si>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</si>
  <si>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</si>
  <si>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</si>
  <si>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</si>
  <si>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</si>
  <si>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</si>
  <si>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</si>
  <si>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</si>
  <si>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</si>
  <si>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</si>
  <si>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</si>
  <si>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</si>
  <si>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</si>
  <si>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</si>
  <si>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</si>
  <si>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</si>
  <si>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</si>
  <si>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</si>
  <si>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</si>
  <si>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</si>
  <si>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</si>
  <si>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</si>
  <si>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</si>
  <si>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</si>
  <si>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</si>
  <si>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</si>
  <si>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</si>
  <si>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</si>
  <si>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</si>
  <si>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</si>
  <si>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</si>
  <si>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</si>
  <si>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</si>
  <si>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</si>
  <si>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</si>
  <si>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</si>
  <si>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</si>
  <si>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</si>
  <si>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</si>
  <si>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</si>
  <si>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</si>
  <si>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</si>
  <si>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</si>
  <si>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</si>
  <si>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</si>
  <si>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</si>
  <si>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</si>
  <si>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</si>
  <si>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</si>
  <si>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供用開始からまだ15年程度ということもあり、公共下水道のような老朽化は見られない。また、震災に係る事業の進行により、老朽化への対策は改善されつつある。
　今後は、速やかな震災に係る事業の進行と同時に、今後策定するストックマネジメントによる、計画的に老朽箇所を対応を行っていくこととなる。</t>
    <phoneticPr fontId="4"/>
  </si>
  <si>
    <t>　東日本大震災の影響により、一部の区域について、廃止せざるを得ない状況となってしまったため、限られた収入で維持管理を行っていけるかが課題となっている。
　収益的収支比率については、H31において地方債償還金に対する借換債が増加し繰入金が減少し、以後同様に横ばいとなっている。
　経費回収率については、震災係る維持管理費の減少により改善してきたが、台風１９号時の雨水流入により、有収率とともに悪化したもの。また、利用者のほとんどが被災者のため、状況を鑑み、使用料の改定を見送っているため、今後の数値の急激な改善は難しい。
　施設利用率及び水洗化率については、震災により新市街地等の建設事業増により計画を見直したが、まだ完成していない地区もあり、横ばいで推移せざるを得ないのが、現状である。
　企業債残高対事業規模比率については、定期償還に伴い、企業債残高が減少したことにより同程度で推移している。</t>
    <rPh sb="97" eb="100">
      <t>チホウサイ</t>
    </rPh>
    <rPh sb="100" eb="103">
      <t>ショウカンキン</t>
    </rPh>
    <rPh sb="104" eb="105">
      <t>タイ</t>
    </rPh>
    <rPh sb="107" eb="109">
      <t>カリカ</t>
    </rPh>
    <rPh sb="109" eb="110">
      <t>サイ</t>
    </rPh>
    <rPh sb="111" eb="113">
      <t>ゾウカ</t>
    </rPh>
    <rPh sb="114" eb="116">
      <t>クリイレ</t>
    </rPh>
    <rPh sb="116" eb="117">
      <t>キン</t>
    </rPh>
    <rPh sb="118" eb="120">
      <t>ゲンショウ</t>
    </rPh>
    <rPh sb="122" eb="124">
      <t>イゴ</t>
    </rPh>
    <rPh sb="124" eb="126">
      <t>ドウヨウ</t>
    </rPh>
    <rPh sb="127" eb="128">
      <t>ヨコ</t>
    </rPh>
    <rPh sb="152" eb="153">
      <t>カカ</t>
    </rPh>
    <rPh sb="160" eb="162">
      <t>ゲンショウ</t>
    </rPh>
    <rPh sb="165" eb="167">
      <t>カイゼン</t>
    </rPh>
    <rPh sb="249" eb="251">
      <t>キュウゲキ</t>
    </rPh>
    <rPh sb="321" eb="322">
      <t>ヨコ</t>
    </rPh>
    <rPh sb="325" eb="327">
      <t>スイイ</t>
    </rPh>
    <rPh sb="331" eb="332">
      <t>エ</t>
    </rPh>
    <rPh sb="363" eb="365">
      <t>テイキ</t>
    </rPh>
    <rPh sb="365" eb="367">
      <t>ショウカン</t>
    </rPh>
    <rPh sb="368" eb="369">
      <t>トモナ</t>
    </rPh>
    <rPh sb="371" eb="373">
      <t>キギョウ</t>
    </rPh>
    <rPh sb="373" eb="374">
      <t>サイ</t>
    </rPh>
    <rPh sb="374" eb="376">
      <t>ザンダカ</t>
    </rPh>
    <rPh sb="377" eb="379">
      <t>ゲンショウ</t>
    </rPh>
    <phoneticPr fontId="4"/>
  </si>
  <si>
    <t>　今後、施設の老朽化に伴う修繕費用の増加や人口減少による料金収入の増加が難しいことにより、経営環境が厳しさを増していくことから、法適用後に見直しを予定している経営戦略に基づく徹底した経営健全化や今後策定するストックマネジメントにより計画的な施設の長寿命化を図っていかなければならない。
　また、R2より公営企業会計を導入したが、経理内容を明確化するとともに、使用料水準をより適正化し、経営の安定化に努めると同時に、使用料は徹底した効率化・合理化がなされていることを前提に設定されるものであることから、復興事業により増大した施設を含め、維持管理費の削減に努める必要があると考えられる。</t>
    <rPh sb="64" eb="65">
      <t>ホウ</t>
    </rPh>
    <rPh sb="65" eb="67">
      <t>テキヨウ</t>
    </rPh>
    <rPh sb="67" eb="68">
      <t>ゴ</t>
    </rPh>
    <rPh sb="69" eb="71">
      <t>ミナオ</t>
    </rPh>
    <rPh sb="73" eb="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</si>
</sst>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0.84</c:v>
                </c:pt>
                <c:pt idx="1">
                  <c:v>3.03</c:v>
                </c:pt>
                <c:pt idx="2">
                  <c:v>0.02</c:v>
                </c:pt>
                <c:pt idx="3">
                  <c:v>0.46</c:v>
                </c:pt>
                <c:pt idx="4">
                  <c:v>0.53</c:v>
                </c:pt>
              </c:numCache>
            </c:numRef>
          </c:val>
          <c:extLst>
            <c:ext xmlns:c16="http://schemas.microsoft.com/office/drawing/2014/chart" uri="{C3380CC4-5D6E-409C-BE32-E72D297353CC}">
              <c16:uniqueId val="{00000000-A1B7-4C2E-A6BF-2EF756E520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A1B7-4C2E-A6BF-2EF756E520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33.85</c:v>
                </c:pt>
                <c:pt idx="1">
                  <c:v>32.869999999999997</c:v>
                </c:pt>
                <c:pt idx="2">
                  <c:v>32.869999999999997</c:v>
                </c:pt>
                <c:pt idx="3">
                  <c:v>32.869999999999997</c:v>
                </c:pt>
                <c:pt idx="4">
                  <c:v>32.869999999999997</c:v>
                </c:pt>
              </c:numCache>
            </c:numRef>
          </c:val>
          <c:extLst>
            <c:ext xmlns:c16="http://schemas.microsoft.com/office/drawing/2014/chart" uri="{C3380CC4-5D6E-409C-BE32-E72D297353CC}">
              <c16:uniqueId val="{00000000-83A1-4497-B5C3-699A66B192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83A1-4497-B5C3-699A66B192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56.79</c:v>
                </c:pt>
                <c:pt idx="1">
                  <c:v>57.23</c:v>
                </c:pt>
                <c:pt idx="2">
                  <c:v>57.26</c:v>
                </c:pt>
                <c:pt idx="3">
                  <c:v>57.85</c:v>
                </c:pt>
                <c:pt idx="4">
                  <c:v>57.61</c:v>
                </c:pt>
              </c:numCache>
            </c:numRef>
          </c:val>
          <c:extLst>
            <c:ext xmlns:c16="http://schemas.microsoft.com/office/drawing/2014/chart" uri="{C3380CC4-5D6E-409C-BE32-E72D297353CC}">
              <c16:uniqueId val="{00000000-140E-413D-8052-B30032E205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140E-413D-8052-B30032E205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83.8</c:v>
                </c:pt>
                <c:pt idx="1">
                  <c:v>84.61</c:v>
                </c:pt>
                <c:pt idx="2">
                  <c:v>88.63</c:v>
                </c:pt>
                <c:pt idx="3">
                  <c:v>66.569999999999993</c:v>
                </c:pt>
                <c:pt idx="4">
                  <c:v>66.27</c:v>
                </c:pt>
              </c:numCache>
            </c:numRef>
          </c:val>
          <c:extLst>
            <c:ext xmlns:c16="http://schemas.microsoft.com/office/drawing/2014/chart" uri="{C3380CC4-5D6E-409C-BE32-E72D297353CC}">
              <c16:uniqueId val="{00000000-C40A-4A36-BDA9-1701A4087D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A-4A36-BDA9-1701A4087D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C-46EE-A4AA-AF6B4D1448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C-46EE-A4AA-AF6B4D1448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5-41BE-86DF-60170CA909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5-41BE-86DF-60170CA909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45-4B5A-BA6E-038A770836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5-4B5A-BA6E-038A770836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4-4C04-8272-EDE5C8C547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4-4C04-8272-EDE5C8C547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805.57</c:v>
                </c:pt>
                <c:pt idx="1">
                  <c:v>316.48</c:v>
                </c:pt>
                <c:pt idx="2">
                  <c:v>1107.42</c:v>
                </c:pt>
                <c:pt idx="3">
                  <c:v>1024.2</c:v>
                </c:pt>
                <c:pt idx="4">
                  <c:v>1129.81</c:v>
                </c:pt>
              </c:numCache>
            </c:numRef>
          </c:val>
          <c:extLst>
            <c:ext xmlns:c16="http://schemas.microsoft.com/office/drawing/2014/chart" uri="{C3380CC4-5D6E-409C-BE32-E72D297353CC}">
              <c16:uniqueId val="{00000000-BC7C-482E-842C-5C98A85FDB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BC7C-482E-842C-5C98A85FDB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81.489999999999995</c:v>
                </c:pt>
                <c:pt idx="1">
                  <c:v>97.84</c:v>
                </c:pt>
                <c:pt idx="2">
                  <c:v>60.68</c:v>
                </c:pt>
                <c:pt idx="3">
                  <c:v>68.7</c:v>
                </c:pt>
                <c:pt idx="4">
                  <c:v>53.07</c:v>
                </c:pt>
              </c:numCache>
            </c:numRef>
          </c:val>
          <c:extLst>
            <c:ext xmlns:c16="http://schemas.microsoft.com/office/drawing/2014/chart" uri="{C3380CC4-5D6E-409C-BE32-E72D297353CC}">
              <c16:uniqueId val="{00000000-7609-4708-B5BC-B1DA3282E8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7609-4708-B5BC-B1DA3282E8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233.22</c:v>
                </c:pt>
                <c:pt idx="1">
                  <c:v>207.65</c:v>
                </c:pt>
                <c:pt idx="2">
                  <c:v>333.73</c:v>
                </c:pt>
                <c:pt idx="3">
                  <c:v>295.52999999999997</c:v>
                </c:pt>
                <c:pt idx="4">
                  <c:v>346.43</c:v>
                </c:pt>
              </c:numCache>
            </c:numRef>
          </c:val>
          <c:extLst>
            <c:ext xmlns:c16="http://schemas.microsoft.com/office/drawing/2014/chart" uri="{C3380CC4-5D6E-409C-BE32-E72D297353CC}">
              <c16:uniqueId val="{00000000-E726-48CB-B10D-D1324B9269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E726-48CB-B10D-D1324B9269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55" zoomScale="130" zoomScaleNormal="13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142638</v>
      </c>
      <c r="AM8" s="69"/>
      <c r="AN8" s="69"/>
      <c r="AO8" s="69"/>
      <c r="AP8" s="69"/>
      <c r="AQ8" s="69"/>
      <c r="AR8" s="69"/>
      <c r="AS8" s="69"/>
      <c r="AT8" s="68">
        <f>データ!T6</f>
        <v>554.54999999999995</v>
      </c>
      <c r="AU8" s="68"/>
      <c r="AV8" s="68"/>
      <c r="AW8" s="68"/>
      <c r="AX8" s="68"/>
      <c r="AY8" s="68"/>
      <c r="AZ8" s="68"/>
      <c r="BA8" s="68"/>
      <c r="BB8" s="68">
        <f>データ!U6</f>
        <v>257.20999999999998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4.45</v>
      </c>
      <c r="Q10" s="68"/>
      <c r="R10" s="68"/>
      <c r="S10" s="68"/>
      <c r="T10" s="68"/>
      <c r="U10" s="68"/>
      <c r="V10" s="68"/>
      <c r="W10" s="68">
        <f>データ!Q6</f>
        <v>99.36</v>
      </c>
      <c r="X10" s="68"/>
      <c r="Y10" s="68"/>
      <c r="Z10" s="68"/>
      <c r="AA10" s="68"/>
      <c r="AB10" s="68"/>
      <c r="AC10" s="68"/>
      <c r="AD10" s="69">
        <f>データ!R6</f>
        <v>3575</v>
      </c>
      <c r="AE10" s="69"/>
      <c r="AF10" s="69"/>
      <c r="AG10" s="69"/>
      <c r="AH10" s="69"/>
      <c r="AI10" s="69"/>
      <c r="AJ10" s="69"/>
      <c r="AK10" s="2"/>
      <c r="AL10" s="69">
        <f>データ!V6</f>
        <v>6313</v>
      </c>
      <c r="AM10" s="69"/>
      <c r="AN10" s="69"/>
      <c r="AO10" s="69"/>
      <c r="AP10" s="69"/>
      <c r="AQ10" s="69"/>
      <c r="AR10" s="69"/>
      <c r="AS10" s="69"/>
      <c r="AT10" s="68">
        <f>データ!W6</f>
        <v>3.23</v>
      </c>
      <c r="AU10" s="68"/>
      <c r="AV10" s="68"/>
      <c r="AW10" s="68"/>
      <c r="AX10" s="68"/>
      <c r="AY10" s="68"/>
      <c r="AZ10" s="68"/>
      <c r="BA10" s="68"/>
      <c r="BB10" s="68">
        <f>データ!X6</f>
        <v>1954.49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xYvZDlCcu3grXy2xEcGEkirnHKDOIyhegz47kIJgzQtCJ+Jmdr8Ua8gp/Q1NqehgaZyhDWV1uy1iEtumL5uhcw==" saltValue="Azt93lkUvxYa65k/7+Ow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42021</v>
      </c>
      <c r="D6" s="33">
        <f t="shared" si="3"/>
        <v>47</v>
      </c>
      <c r="E6" s="33">
        <f t="shared" si="3"/>
        <v>17</v>
      </c>
      <c r="F6" s="33">
        <f t="shared" si="3"/>
        <v>4</v>
      </c>
      <c r="G6" s="33">
        <f t="shared" si="3"/>
        <v>0</v>
      </c>
      <c r="H6" s="33" t="str">
        <f t="shared" si="3"/>
        <v>宮城県　石巻市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4.45</v>
      </c>
      <c r="Q6" s="34">
        <f t="shared" si="3"/>
        <v>99.36</v>
      </c>
      <c r="R6" s="34">
        <f t="shared" si="3"/>
        <v>3575</v>
      </c>
      <c r="S6" s="34">
        <f t="shared" si="3"/>
        <v>142638</v>
      </c>
      <c r="T6" s="34">
        <f t="shared" si="3"/>
        <v>554.54999999999995</v>
      </c>
      <c r="U6" s="34">
        <f t="shared" si="3"/>
        <v>257.20999999999998</v>
      </c>
      <c r="V6" s="34">
        <f t="shared" si="3"/>
        <v>6313</v>
      </c>
      <c r="W6" s="34">
        <f t="shared" si="3"/>
        <v>3.23</v>
      </c>
      <c r="X6" s="34">
        <f t="shared" si="3"/>
        <v>1954.49</v>
      </c>
      <c r="Y6" s="35">
        <f>IF(Y7="",NA(),Y7)</f>
        <v>83.8</v>
      </c>
      <c r="Z6" s="35">
        <f t="shared" ref="Z6:AH6" si="4">IF(Z7="",NA(),Z7)</f>
        <v>84.61</v>
      </c>
      <c r="AA6" s="35">
        <f t="shared" si="4"/>
        <v>88.63</v>
      </c>
      <c r="AB6" s="35">
        <f t="shared" si="4"/>
        <v>66.569999999999993</v>
      </c>
      <c r="AC6" s="35">
        <f t="shared" si="4"/>
        <v>66.27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805.57</v>
      </c>
      <c r="BG6" s="35">
        <f t="shared" ref="BG6:BO6" si="7">IF(BG7="",NA(),BG7)</f>
        <v>316.48</v>
      </c>
      <c r="BH6" s="35">
        <f t="shared" si="7"/>
        <v>1107.42</v>
      </c>
      <c r="BI6" s="35">
        <f t="shared" si="7"/>
        <v>1024.2</v>
      </c>
      <c r="BJ6" s="35">
        <f t="shared" si="7"/>
        <v>1129.81</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81.489999999999995</v>
      </c>
      <c r="BR6" s="35">
        <f t="shared" ref="BR6:BZ6" si="8">IF(BR7="",NA(),BR7)</f>
        <v>97.84</v>
      </c>
      <c r="BS6" s="35">
        <f t="shared" si="8"/>
        <v>60.68</v>
      </c>
      <c r="BT6" s="35">
        <f t="shared" si="8"/>
        <v>68.7</v>
      </c>
      <c r="BU6" s="35">
        <f t="shared" si="8"/>
        <v>53.07</v>
      </c>
      <c r="BV6" s="35">
        <f t="shared" si="8"/>
        <v>49.22</v>
      </c>
      <c r="BW6" s="35">
        <f t="shared" si="8"/>
        <v>53.7</v>
      </c>
      <c r="BX6" s="35">
        <f t="shared" si="8"/>
        <v>74.3</v>
      </c>
      <c r="BY6" s="35">
        <f t="shared" si="8"/>
        <v>72.260000000000005</v>
      </c>
      <c r="BZ6" s="35">
        <f t="shared" si="8"/>
        <v>71.84</v>
      </c>
      <c r="CA6" s="34" t="str">
        <f>IF(CA7="","",IF(CA7="-","【-】","【"&amp;SUBSTITUTE(TEXT(CA7,"#,##0.00"),"-","△")&amp;"】"))</f>
        <v>【74.17】</v>
      </c>
      <c r="CB6" s="35">
        <f>IF(CB7="",NA(),CB7)</f>
        <v>233.22</v>
      </c>
      <c r="CC6" s="35">
        <f t="shared" ref="CC6:CK6" si="9">IF(CC7="",NA(),CC7)</f>
        <v>207.65</v>
      </c>
      <c r="CD6" s="35">
        <f t="shared" si="9"/>
        <v>333.73</v>
      </c>
      <c r="CE6" s="35">
        <f t="shared" si="9"/>
        <v>295.52999999999997</v>
      </c>
      <c r="CF6" s="35">
        <f t="shared" si="9"/>
        <v>346.43</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33.85</v>
      </c>
      <c r="CN6" s="35">
        <f t="shared" ref="CN6:CV6" si="10">IF(CN7="",NA(),CN7)</f>
        <v>32.869999999999997</v>
      </c>
      <c r="CO6" s="35">
        <f t="shared" si="10"/>
        <v>32.869999999999997</v>
      </c>
      <c r="CP6" s="35">
        <f t="shared" si="10"/>
        <v>32.869999999999997</v>
      </c>
      <c r="CQ6" s="35">
        <f t="shared" si="10"/>
        <v>32.869999999999997</v>
      </c>
      <c r="CR6" s="35">
        <f t="shared" si="10"/>
        <v>36.65</v>
      </c>
      <c r="CS6" s="35">
        <f t="shared" si="10"/>
        <v>37.72</v>
      </c>
      <c r="CT6" s="35">
        <f t="shared" si="10"/>
        <v>43.36</v>
      </c>
      <c r="CU6" s="35">
        <f t="shared" si="10"/>
        <v>42.56</v>
      </c>
      <c r="CV6" s="35">
        <f t="shared" si="10"/>
        <v>42.47</v>
      </c>
      <c r="CW6" s="34" t="str">
        <f>IF(CW7="","",IF(CW7="-","【-】","【"&amp;SUBSTITUTE(TEXT(CW7,"#,##0.00"),"-","△")&amp;"】"))</f>
        <v>【42.86】</v>
      </c>
      <c r="CX6" s="35">
        <f>IF(CX7="",NA(),CX7)</f>
        <v>56.79</v>
      </c>
      <c r="CY6" s="35">
        <f t="shared" ref="CY6:DG6" si="11">IF(CY7="",NA(),CY7)</f>
        <v>57.23</v>
      </c>
      <c r="CZ6" s="35">
        <f t="shared" si="11"/>
        <v>57.26</v>
      </c>
      <c r="DA6" s="35">
        <f t="shared" si="11"/>
        <v>57.85</v>
      </c>
      <c r="DB6" s="35">
        <f t="shared" si="11"/>
        <v>57.61</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0.84</v>
      </c>
      <c r="EF6" s="35">
        <f t="shared" ref="EF6:EN6" si="14">IF(EF7="",NA(),EF7)</f>
        <v>3.03</v>
      </c>
      <c r="EG6" s="35">
        <f t="shared" si="14"/>
        <v>0.02</v>
      </c>
      <c r="EH6" s="35">
        <f t="shared" si="14"/>
        <v>0.46</v>
      </c>
      <c r="EI6" s="35">
        <f t="shared" si="14"/>
        <v>0.53</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42021</v>
      </c>
      <c r="D7" s="37">
        <v>47</v>
      </c>
      <c r="E7" s="37">
        <v>17</v>
      </c>
      <c r="F7" s="37">
        <v>4</v>
      </c>
      <c r="G7" s="37">
        <v>0</v>
      </c>
      <c r="H7" s="37" t="s">
        <v>98</v>
      </c>
      <c r="I7" s="37" t="s">
        <v>99</v>
      </c>
      <c r="J7" s="37" t="s">
        <v>100</v>
      </c>
      <c r="K7" s="37" t="s">
        <v>101</v>
      </c>
      <c r="L7" s="37" t="s">
        <v>102</v>
      </c>
      <c r="M7" s="37" t="s">
        <v>103</v>
      </c>
      <c r="N7" s="38" t="s">
        <v>104</v>
      </c>
      <c r="O7" s="38" t="s">
        <v>105</v>
      </c>
      <c r="P7" s="38">
        <v>4.45</v>
      </c>
      <c r="Q7" s="38">
        <v>99.36</v>
      </c>
      <c r="R7" s="38">
        <v>3575</v>
      </c>
      <c r="S7" s="38">
        <v>142638</v>
      </c>
      <c r="T7" s="38">
        <v>554.54999999999995</v>
      </c>
      <c r="U7" s="38">
        <v>257.20999999999998</v>
      </c>
      <c r="V7" s="38">
        <v>6313</v>
      </c>
      <c r="W7" s="38">
        <v>3.23</v>
      </c>
      <c r="X7" s="38">
        <v>1954.49</v>
      </c>
      <c r="Y7" s="38">
        <v>83.8</v>
      </c>
      <c r="Z7" s="38">
        <v>84.61</v>
      </c>
      <c r="AA7" s="38">
        <v>88.63</v>
      </c>
      <c r="AB7" s="38">
        <v>66.569999999999993</v>
      </c>
      <c r="AC7" s="38">
        <v>66.27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805.57</v>
      </c>
      <c r="BG7" s="38">
        <v>316.48</v>
      </c>
      <c r="BH7" s="38">
        <v>1107.42</v>
      </c>
      <c r="BI7" s="38">
        <v>1024.2</v>
      </c>
      <c r="BJ7" s="38">
        <v>1129.81</v>
      </c>
      <c r="BK7" s="38">
        <v>1673.47</v>
      </c>
      <c r="BL7" s="38">
        <v>1592.72</v>
      </c>
      <c r="BM7" s="38">
        <v>1243.71</v>
      </c>
      <c r="BN7" s="38">
        <v>1194.1500000000001</v>
      </c>
      <c r="BO7" s="38">
        <v>1206.79</v>
      </c>
      <c r="BP7" s="38">
        <v>1218.7</v>
      </c>
      <c r="BQ7" s="38">
        <v>81.489999999999995</v>
      </c>
      <c r="BR7" s="38">
        <v>97.84</v>
      </c>
      <c r="BS7" s="38">
        <v>60.68</v>
      </c>
      <c r="BT7" s="38">
        <v>68.7</v>
      </c>
      <c r="BU7" s="38">
        <v>53.07</v>
      </c>
      <c r="BV7" s="38">
        <v>49.22</v>
      </c>
      <c r="BW7" s="38">
        <v>53.7</v>
      </c>
      <c r="BX7" s="38">
        <v>74.3</v>
      </c>
      <c r="BY7" s="38">
        <v>72.260000000000005</v>
      </c>
      <c r="BZ7" s="38">
        <v>71.84</v>
      </c>
      <c r="CA7" s="38">
        <v>74.17</v>
      </c>
      <c r="CB7" s="38">
        <v>233.22</v>
      </c>
      <c r="CC7" s="38">
        <v>207.65</v>
      </c>
      <c r="CD7" s="38">
        <v>333.73</v>
      </c>
      <c r="CE7" s="38">
        <v>295.52999999999997</v>
      </c>
      <c r="CF7" s="38">
        <v>346.43</v>
      </c>
      <c r="CG7" s="38">
        <v>332.02</v>
      </c>
      <c r="CH7" s="38">
        <v>300.35000000000002</v>
      </c>
      <c r="CI7" s="38">
        <v>221.81</v>
      </c>
      <c r="CJ7" s="38">
        <v>230.02</v>
      </c>
      <c r="CK7" s="38">
        <v>228.47</v>
      </c>
      <c r="CL7" s="38">
        <v>218.56</v>
      </c>
      <c r="CM7" s="38">
        <v>33.85</v>
      </c>
      <c r="CN7" s="38">
        <v>32.869999999999997</v>
      </c>
      <c r="CO7" s="38">
        <v>32.869999999999997</v>
      </c>
      <c r="CP7" s="38">
        <v>32.869999999999997</v>
      </c>
      <c r="CQ7" s="38">
        <v>32.869999999999997</v>
      </c>
      <c r="CR7" s="38">
        <v>36.65</v>
      </c>
      <c r="CS7" s="38">
        <v>37.72</v>
      </c>
      <c r="CT7" s="38">
        <v>43.36</v>
      </c>
      <c r="CU7" s="38">
        <v>42.56</v>
      </c>
      <c r="CV7" s="38">
        <v>42.47</v>
      </c>
      <c r="CW7" s="38">
        <v>42.86</v>
      </c>
      <c r="CX7" s="38">
        <v>56.79</v>
      </c>
      <c r="CY7" s="38">
        <v>57.23</v>
      </c>
      <c r="CZ7" s="38">
        <v>57.26</v>
      </c>
      <c r="DA7" s="38">
        <v>57.85</v>
      </c>
      <c r="DB7" s="38">
        <v>57.61</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0.84</v>
      </c>
      <c r="EF7" s="38">
        <v>3.03</v>
      </c>
      <c r="EG7" s="38">
        <v>0.02</v>
      </c>
      <c r="EH7" s="38">
        <v>0.46</v>
      </c>
      <c r="EI7" s="38">
        <v>0.53</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丹野 仁 [Hitoshi Tanno]</cp:lastModifiedBy>
  <dcterms:created xsi:type="dcterms:W3CDTF">2020-12-04T02:52:40Z</dcterms:created>
  <dcterms:modified xsi:type="dcterms:W3CDTF">2021-01-29T00:50:45Z</dcterms:modified>
  <cp:category/>
</cp:coreProperties>
</file>