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病院局\石巻市立病院\事務部\病院総務課\■総務Ｇ\20_財政関係\020経営比較分析表\R02（R01決算）\02_回答\牡鹿病院\"/>
    </mc:Choice>
  </mc:AlternateContent>
  <workbookProtection workbookAlgorithmName="SHA-512" workbookHashValue="W4mNnR8fxqUUHGfuTmSR9h1rzsyGN65eAi5vXGlbArGKxqqtyCFmnae5Z1BcZA3FWZoThL4Y9jepPY/dpf0vkA==" workbookSaltValue="XDMU26AOl8yzvOHNdCIQ6Q=="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FH78" i="4" l="1"/>
  <c r="DS54" i="4"/>
  <c r="DS32" i="4"/>
  <c r="AE32" i="4"/>
  <c r="HG54" i="4"/>
  <c r="AN78" i="4"/>
  <c r="AE54" i="4"/>
  <c r="KU54" i="4"/>
  <c r="KU32" i="4"/>
  <c r="KC78" i="4"/>
  <c r="HG32" i="4"/>
  <c r="KF54" i="4"/>
  <c r="KF32" i="4"/>
  <c r="JJ78" i="4"/>
  <c r="GR54" i="4"/>
  <c r="GR32" i="4"/>
  <c r="DD54" i="4"/>
  <c r="EO78" i="4"/>
  <c r="DD32" i="4"/>
  <c r="U78" i="4"/>
  <c r="P54" i="4"/>
  <c r="P32" i="4"/>
  <c r="LY54" i="4"/>
  <c r="LY32" i="4"/>
  <c r="IK54" i="4"/>
  <c r="BZ78" i="4"/>
  <c r="LO78" i="4"/>
  <c r="IK32" i="4"/>
  <c r="BI32" i="4"/>
  <c r="GT78" i="4"/>
  <c r="EW54" i="4"/>
  <c r="EW32" i="4"/>
  <c r="BI54" i="4"/>
  <c r="BG78" i="4"/>
  <c r="AT54" i="4"/>
  <c r="AT32" i="4"/>
  <c r="LJ32" i="4"/>
  <c r="EH32" i="4"/>
  <c r="LJ54" i="4"/>
  <c r="GA78" i="4"/>
  <c r="EH54" i="4"/>
  <c r="KV78" i="4"/>
  <c r="HV54" i="4"/>
  <c r="HV32" i="4"/>
</calcChain>
</file>

<file path=xl/sharedStrings.xml><?xml version="1.0" encoding="utf-8"?>
<sst xmlns="http://schemas.openxmlformats.org/spreadsheetml/2006/main" count="322" uniqueCount="180">
  <si>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</si>
  <si>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</si>
  <si>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</si>
  <si>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</si>
  <si>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</si>
  <si>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</si>
  <si>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</si>
  <si>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</si>
  <si>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</si>
  <si>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</si>
  <si>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</si>
  <si>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</si>
  <si>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</si>
  <si>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</si>
  <si>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</si>
  <si>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</si>
  <si>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</si>
  <si>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</si>
  <si>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</si>
  <si>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</si>
  <si>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</si>
  <si>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</si>
  <si>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</si>
  <si>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</si>
  <si>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</si>
  <si>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</si>
  <si>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</si>
  <si>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</si>
  <si>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</si>
  <si>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</si>
  <si>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</si>
  <si>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</si>
  <si>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</si>
  <si>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</si>
  <si>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</si>
  <si>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</si>
  <si>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</si>
  <si>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</si>
  <si>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</si>
  <si>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</si>
  <si>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</si>
  <si>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</si>
  <si>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</si>
  <si>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</si>
  <si>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</si>
  <si>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</si>
  <si>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</si>
  <si>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</si>
  <si>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</si>
  <si>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</si>
  <si>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</si>
  <si>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</si>
  <si>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</si>
  <si>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</si>
  <si>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</si>
  <si>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</si>
  <si>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</si>
  <si>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</si>
  <si>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</si>
  <si>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</si>
  <si>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</si>
  <si>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</si>
  <si>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</si>
  <si>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</si>
  <si>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</si>
  <si>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</si>
  <si>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</si>
  <si>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</si>
  <si>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</si>
  <si>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</si>
  <si>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</si>
  <si>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</si>
  <si>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</si>
  <si>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</si>
  <si>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</si>
  <si>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</si>
  <si>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</si>
  <si>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</si>
  <si>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</si>
  <si>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</si>
  <si>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</si>
  <si>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</si>
  <si>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</si>
  <si>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</si>
  <si>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</si>
  <si>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</si>
  <si>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</si>
  <si>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</si>
  <si>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</si>
  <si>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</si>
  <si>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</si>
  <si>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</si>
  <si>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</si>
  <si>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</si>
  <si>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</si>
  <si>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</si>
  <si>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</si>
  <si>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</si>
  <si>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</si>
  <si>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</si>
  <si>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</si>
  <si>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</si>
  <si>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</si>
  <si>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</si>
  <si>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</si>
  <si>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</si>
  <si>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</si>
  <si>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</si>
  <si>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</si>
  <si>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</si>
  <si>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</si>
  <si>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</si>
  <si>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</si>
  <si>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</si>
  <si>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</si>
  <si>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</si>
  <si>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</si>
  <si>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</si>
  <si>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</si>
  <si>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</si>
  <si>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</si>
  <si>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</si>
  <si>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</si>
  <si>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</si>
  <si>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</si>
  <si>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</si>
  <si>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</si>
  <si>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</si>
  <si>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</si>
  <si>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</si>
  <si>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</si>
  <si>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</si>
  <si>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</si>
  <si>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</si>
  <si>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</si>
  <si>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</si>
  <si>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</si>
  <si>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</si>
  <si>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</si>
  <si>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</si>
  <si>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</si>
  <si>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</si>
  <si>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</si>
  <si>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</si>
  <si>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</si>
  <si>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</si>
  <si>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</si>
  <si>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</si>
  <si>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</si>
  <si>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</si>
  <si>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</si>
  <si>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</si>
  <si>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</si>
  <si>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</si>
  <si>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</si>
  <si>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</si>
  <si>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</si>
  <si>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</si>
  <si>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</si>
  <si>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石巻市</t>
  </si>
  <si>
    <t>石巻市立牡鹿病院</t>
  </si>
  <si>
    <t>当然財務</t>
  </si>
  <si>
    <t>病院事業</t>
  </si>
  <si>
    <t>一般病院</t>
  </si>
  <si>
    <t>50床未満</t>
  </si>
  <si>
    <t>非設置</t>
  </si>
  <si>
    <t>直営</t>
  </si>
  <si>
    <t>ド</t>
  </si>
  <si>
    <t>救 輪</t>
  </si>
  <si>
    <t>第１種該当</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</si>
  <si>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</si>
  <si>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</si>
  <si>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</si>
  <si>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</si>
  <si>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</si>
  <si>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</si>
  <si>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入院患者数の増加に伴う入院収益増により、医業収益が増加する一方、診療材料費等の歳出減により、前年度比17.4ポイント増となった。このことから、医業収支比率についても、医業収益の増により3.5ポイント増となるとともに、累積欠損金比率については、22.2ポイント減となった。
　一方、女川原子力発電所１号機廃炉に伴い、電源立地地域対策交付金は54,819千円の減となった。</t>
    <rPh sb="9" eb="11">
      <t>ニュウイン</t>
    </rPh>
    <rPh sb="11" eb="13">
      <t>カンジャ</t>
    </rPh>
    <rPh sb="13" eb="14">
      <t>カズ</t>
    </rPh>
    <rPh sb="15" eb="16">
      <t>マ</t>
    </rPh>
    <rPh sb="16" eb="17">
      <t>クワ</t>
    </rPh>
    <rPh sb="18" eb="19">
      <t>トモナ</t>
    </rPh>
    <rPh sb="20" eb="22">
      <t>ニュウイン</t>
    </rPh>
    <rPh sb="22" eb="24">
      <t>シュウエキ</t>
    </rPh>
    <rPh sb="24" eb="25">
      <t>マ</t>
    </rPh>
    <rPh sb="34" eb="36">
      <t>ゾウカ</t>
    </rPh>
    <rPh sb="38" eb="40">
      <t>イッポウ</t>
    </rPh>
    <rPh sb="55" eb="56">
      <t>マエ</t>
    </rPh>
    <rPh sb="56" eb="58">
      <t>ネンド</t>
    </rPh>
    <phoneticPr fontId="5"/>
  </si>
  <si>
    <t>　前年度に購入した高額医療機器等の減価償却開始により、減価償却費は約699千円増加し、器械備品減価償却率は前年度比5.0ポイント増となった。有形固定資産のうち、建物が全体の約８割を占めており、竣工から未だ17年目であることから、有形固定資産減価償却率は比較的低いものの、医療機器等の老朽化により、年々上昇傾向にある。１床当たり有形固定資産は、平成15年の開院当初は50床であったが、患者数の減少等の理由により、25床まで減床したことから、有形固定資産額が高くなっている。今後は、空調設備、受電源設備等の耐用年数が超過しており、部品の調達も困難となる見込みであることから、計画的に設備の更新及び修繕を行っていくこととしたい。</t>
    <rPh sb="1" eb="2">
      <t>マエ</t>
    </rPh>
    <rPh sb="2" eb="4">
      <t>ネンド</t>
    </rPh>
    <rPh sb="5" eb="7">
      <t>コウニュウ</t>
    </rPh>
    <rPh sb="9" eb="11">
      <t>コウガク</t>
    </rPh>
    <rPh sb="11" eb="13">
      <t>イリョウ</t>
    </rPh>
    <rPh sb="13" eb="15">
      <t>キキ</t>
    </rPh>
    <rPh sb="15" eb="16">
      <t>トウ</t>
    </rPh>
    <rPh sb="17" eb="19">
      <t>ゲンカ</t>
    </rPh>
    <rPh sb="19" eb="21">
      <t>ショウキャク</t>
    </rPh>
    <rPh sb="27" eb="29">
      <t>ゲンカ</t>
    </rPh>
    <rPh sb="29" eb="31">
      <t>ショウキャク</t>
    </rPh>
    <rPh sb="33" eb="34">
      <t>ヤク</t>
    </rPh>
    <rPh sb="37" eb="38">
      <t>セン</t>
    </rPh>
    <rPh sb="38" eb="39">
      <t>エン</t>
    </rPh>
    <rPh sb="39" eb="41">
      <t>ゾウカ</t>
    </rPh>
    <rPh sb="45" eb="47">
      <t>ビヒン</t>
    </rPh>
    <rPh sb="47" eb="49">
      <t>ゲンカ</t>
    </rPh>
    <rPh sb="49" eb="51">
      <t>ショウキャク</t>
    </rPh>
    <rPh sb="51" eb="52">
      <t>リツ</t>
    </rPh>
    <rPh sb="53" eb="54">
      <t>マエ</t>
    </rPh>
    <rPh sb="54" eb="56">
      <t>ネンド</t>
    </rPh>
    <rPh sb="64" eb="65">
      <t>マ</t>
    </rPh>
    <rPh sb="70" eb="72">
      <t>ユウケイ</t>
    </rPh>
    <rPh sb="72" eb="74">
      <t>コテイ</t>
    </rPh>
    <rPh sb="74" eb="76">
      <t>シサン</t>
    </rPh>
    <rPh sb="80" eb="82">
      <t>タテモノ</t>
    </rPh>
    <rPh sb="83" eb="85">
      <t>ゼンタイ</t>
    </rPh>
    <rPh sb="86" eb="87">
      <t>ヤク</t>
    </rPh>
    <rPh sb="88" eb="89">
      <t>ワリ</t>
    </rPh>
    <rPh sb="90" eb="91">
      <t>シ</t>
    </rPh>
    <rPh sb="96" eb="98">
      <t>シュンコウ</t>
    </rPh>
    <rPh sb="100" eb="101">
      <t>マ</t>
    </rPh>
    <rPh sb="104" eb="105">
      <t>ネン</t>
    </rPh>
    <rPh sb="105" eb="106">
      <t>メ</t>
    </rPh>
    <rPh sb="114" eb="116">
      <t>ユウケイ</t>
    </rPh>
    <rPh sb="116" eb="118">
      <t>コテイ</t>
    </rPh>
    <rPh sb="118" eb="120">
      <t>シサン</t>
    </rPh>
    <rPh sb="120" eb="122">
      <t>ゲンカ</t>
    </rPh>
    <rPh sb="122" eb="124">
      <t>ショウキャク</t>
    </rPh>
    <rPh sb="124" eb="125">
      <t>リツ</t>
    </rPh>
    <rPh sb="126" eb="128">
      <t>ヒカク</t>
    </rPh>
    <rPh sb="128" eb="129">
      <t>テキ</t>
    </rPh>
    <rPh sb="129" eb="130">
      <t>ヒク</t>
    </rPh>
    <rPh sb="135" eb="137">
      <t>イリョウ</t>
    </rPh>
    <rPh sb="137" eb="139">
      <t>キキ</t>
    </rPh>
    <rPh sb="139" eb="140">
      <t>トウ</t>
    </rPh>
    <rPh sb="141" eb="143">
      <t>ロウキュウ</t>
    </rPh>
    <rPh sb="143" eb="144">
      <t>カ</t>
    </rPh>
    <rPh sb="148" eb="150">
      <t>ネンネン</t>
    </rPh>
    <rPh sb="150" eb="152">
      <t>ジョウショウ</t>
    </rPh>
    <rPh sb="152" eb="154">
      <t>ケイコウ</t>
    </rPh>
    <rPh sb="159" eb="160">
      <t>ユカ</t>
    </rPh>
    <rPh sb="160" eb="161">
      <t>ア</t>
    </rPh>
    <rPh sb="163" eb="165">
      <t>ユウケイ</t>
    </rPh>
    <rPh sb="165" eb="167">
      <t>コテイ</t>
    </rPh>
    <rPh sb="167" eb="169">
      <t>シサン</t>
    </rPh>
    <rPh sb="171" eb="173">
      <t>ヘイセイ</t>
    </rPh>
    <rPh sb="175" eb="176">
      <t>ネン</t>
    </rPh>
    <rPh sb="177" eb="179">
      <t>カイイン</t>
    </rPh>
    <rPh sb="179" eb="181">
      <t>トウショ</t>
    </rPh>
    <rPh sb="184" eb="185">
      <t>ユカ</t>
    </rPh>
    <rPh sb="191" eb="193">
      <t>カンジャ</t>
    </rPh>
    <rPh sb="193" eb="194">
      <t>カズ</t>
    </rPh>
    <rPh sb="195" eb="197">
      <t>ゲンショウ</t>
    </rPh>
    <rPh sb="197" eb="198">
      <t>トウ</t>
    </rPh>
    <rPh sb="199" eb="201">
      <t>リユウ</t>
    </rPh>
    <rPh sb="207" eb="208">
      <t>ユカ</t>
    </rPh>
    <rPh sb="210" eb="211">
      <t>ゲン</t>
    </rPh>
    <rPh sb="211" eb="212">
      <t>ユカ</t>
    </rPh>
    <rPh sb="219" eb="221">
      <t>ユウケイ</t>
    </rPh>
    <rPh sb="221" eb="223">
      <t>コテイ</t>
    </rPh>
    <rPh sb="223" eb="225">
      <t>シサン</t>
    </rPh>
    <rPh sb="225" eb="226">
      <t>ガク</t>
    </rPh>
    <rPh sb="227" eb="228">
      <t>タカ</t>
    </rPh>
    <rPh sb="235" eb="237">
      <t>コンゴ</t>
    </rPh>
    <rPh sb="239" eb="241">
      <t>クウチョウ</t>
    </rPh>
    <rPh sb="241" eb="243">
      <t>セツビ</t>
    </rPh>
    <rPh sb="244" eb="245">
      <t>ウ</t>
    </rPh>
    <rPh sb="245" eb="247">
      <t>デンゲン</t>
    </rPh>
    <rPh sb="247" eb="249">
      <t>セツビ</t>
    </rPh>
    <rPh sb="249" eb="250">
      <t>トウ</t>
    </rPh>
    <rPh sb="251" eb="253">
      <t>タイヨウ</t>
    </rPh>
    <rPh sb="253" eb="254">
      <t>ネン</t>
    </rPh>
    <rPh sb="254" eb="255">
      <t>カズ</t>
    </rPh>
    <rPh sb="256" eb="258">
      <t>チョウカ</t>
    </rPh>
    <rPh sb="263" eb="265">
      <t>ブヒン</t>
    </rPh>
    <rPh sb="266" eb="268">
      <t>チョウタツ</t>
    </rPh>
    <rPh sb="269" eb="271">
      <t>コンナン</t>
    </rPh>
    <rPh sb="274" eb="276">
      <t>ミコ</t>
    </rPh>
    <rPh sb="285" eb="288">
      <t>ケイカクテキ</t>
    </rPh>
    <rPh sb="289" eb="291">
      <t>セツビ</t>
    </rPh>
    <rPh sb="292" eb="294">
      <t>コウシン</t>
    </rPh>
    <rPh sb="294" eb="295">
      <t>オヨ</t>
    </rPh>
    <rPh sb="296" eb="298">
      <t>シュウゼン</t>
    </rPh>
    <rPh sb="299" eb="300">
      <t>オコナ</t>
    </rPh>
    <phoneticPr fontId="5"/>
  </si>
  <si>
    <t>　東日本大震災後における牡鹿地区の人口は減少傾向にあり、震災前の人口4,533人（平成23年2月末現在）に対し、現在は2,312人（令和2年12月末現在）と人口減少に歯止めがかからない状況になっている。これに伴い、来院患者数も減少の一途をたどっており、医業収益増収が困難になっている。また、医療スタッフ等を安定的に確保していかなければならない課題もあるが、牡鹿地区にある唯一の病院として、地域医療を担う役割は大きく、救急医療をはじめ、地元住民が健康を維持し安心して暮らせるよう石巻市立病院と連携を図りながら、経常収支比率100％を目標に、地域医療提供体制を維持継続していくよう努めていく。</t>
    <rPh sb="1" eb="2">
      <t>ヒガシ</t>
    </rPh>
    <rPh sb="2" eb="4">
      <t>ニホン</t>
    </rPh>
    <rPh sb="4" eb="7">
      <t>ダイシンサイ</t>
    </rPh>
    <rPh sb="7" eb="8">
      <t>ウシ</t>
    </rPh>
    <rPh sb="12" eb="14">
      <t>オシカ</t>
    </rPh>
    <rPh sb="14" eb="16">
      <t>チク</t>
    </rPh>
    <rPh sb="17" eb="19">
      <t>ジンコウ</t>
    </rPh>
    <rPh sb="20" eb="22">
      <t>ゲンショウ</t>
    </rPh>
    <rPh sb="22" eb="24">
      <t>ケイコウ</t>
    </rPh>
    <rPh sb="28" eb="30">
      <t>シンサイ</t>
    </rPh>
    <rPh sb="30" eb="31">
      <t>マエ</t>
    </rPh>
    <rPh sb="32" eb="34">
      <t>ジンコウ</t>
    </rPh>
    <rPh sb="39" eb="40">
      <t>ニン</t>
    </rPh>
    <rPh sb="41" eb="43">
      <t>ヘイセイ</t>
    </rPh>
    <rPh sb="45" eb="46">
      <t>ネン</t>
    </rPh>
    <rPh sb="47" eb="48">
      <t>ツキ</t>
    </rPh>
    <rPh sb="48" eb="49">
      <t>スエ</t>
    </rPh>
    <rPh sb="49" eb="51">
      <t>ゲンザイ</t>
    </rPh>
    <rPh sb="53" eb="54">
      <t>タイ</t>
    </rPh>
    <rPh sb="56" eb="58">
      <t>ゲンザイ</t>
    </rPh>
    <rPh sb="64" eb="65">
      <t>ニン</t>
    </rPh>
    <rPh sb="66" eb="68">
      <t>レイワ</t>
    </rPh>
    <rPh sb="72" eb="73">
      <t>ガツ</t>
    </rPh>
    <rPh sb="73" eb="74">
      <t>スエ</t>
    </rPh>
    <rPh sb="74" eb="76">
      <t>ゲンザイ</t>
    </rPh>
    <rPh sb="78" eb="80">
      <t>ジンコウ</t>
    </rPh>
    <rPh sb="80" eb="82">
      <t>ゲンショウ</t>
    </rPh>
    <rPh sb="83" eb="85">
      <t>ハド</t>
    </rPh>
    <rPh sb="92" eb="94">
      <t>ジョウキョウ</t>
    </rPh>
    <rPh sb="104" eb="105">
      <t>トモナ</t>
    </rPh>
    <rPh sb="107" eb="109">
      <t>ライイン</t>
    </rPh>
    <rPh sb="109" eb="111">
      <t>カンジャ</t>
    </rPh>
    <rPh sb="111" eb="112">
      <t>カズ</t>
    </rPh>
    <rPh sb="113" eb="115">
      <t>ゲンショウ</t>
    </rPh>
    <rPh sb="116" eb="118">
      <t>イット</t>
    </rPh>
    <rPh sb="126" eb="128">
      <t>イギョウ</t>
    </rPh>
    <rPh sb="128" eb="130">
      <t>シュウエキ</t>
    </rPh>
    <rPh sb="130" eb="132">
      <t>ゾウシュウ</t>
    </rPh>
    <rPh sb="133" eb="135">
      <t>コンナン</t>
    </rPh>
    <rPh sb="145" eb="147">
      <t>イリョウ</t>
    </rPh>
    <rPh sb="151" eb="152">
      <t>トウ</t>
    </rPh>
    <rPh sb="153" eb="155">
      <t>アンテイ</t>
    </rPh>
    <rPh sb="155" eb="156">
      <t>テキ</t>
    </rPh>
    <rPh sb="157" eb="159">
      <t>カクホ</t>
    </rPh>
    <rPh sb="171" eb="173">
      <t>カダイ</t>
    </rPh>
    <rPh sb="178" eb="180">
      <t>オシカ</t>
    </rPh>
    <rPh sb="180" eb="182">
      <t>チク</t>
    </rPh>
    <rPh sb="185" eb="187">
      <t>ユイイツ</t>
    </rPh>
    <rPh sb="188" eb="190">
      <t>ビョウイン</t>
    </rPh>
    <rPh sb="194" eb="196">
      <t>チイキ</t>
    </rPh>
    <rPh sb="196" eb="198">
      <t>イリョウ</t>
    </rPh>
    <rPh sb="199" eb="200">
      <t>ニナ</t>
    </rPh>
    <rPh sb="201" eb="203">
      <t>ヤクワリ</t>
    </rPh>
    <rPh sb="204" eb="205">
      <t>オオ</t>
    </rPh>
    <rPh sb="208" eb="210">
      <t>キュウキュウ</t>
    </rPh>
    <rPh sb="210" eb="212">
      <t>イリョウ</t>
    </rPh>
    <rPh sb="217" eb="219">
      <t>ジモト</t>
    </rPh>
    <rPh sb="219" eb="221">
      <t>ジュウミン</t>
    </rPh>
    <rPh sb="222" eb="224">
      <t>ケンコウ</t>
    </rPh>
    <rPh sb="225" eb="227">
      <t>イジ</t>
    </rPh>
    <rPh sb="228" eb="230">
      <t>アンシン</t>
    </rPh>
    <rPh sb="232" eb="233">
      <t>ク</t>
    </rPh>
    <rPh sb="248" eb="249">
      <t>ハカ</t>
    </rPh>
    <rPh sb="254" eb="256">
      <t>ケイジョウ</t>
    </rPh>
    <rPh sb="256" eb="258">
      <t>シュウシ</t>
    </rPh>
    <rPh sb="258" eb="260">
      <t>ヒリツ</t>
    </rPh>
    <rPh sb="265" eb="267">
      <t>モクヒョウ</t>
    </rPh>
    <rPh sb="269" eb="271">
      <t>チイキ</t>
    </rPh>
    <rPh sb="271" eb="273">
      <t>イリョウ</t>
    </rPh>
    <rPh sb="273" eb="275">
      <t>テイキョウ</t>
    </rPh>
    <rPh sb="275" eb="277">
      <t>タイセイ</t>
    </rPh>
    <rPh sb="278" eb="280">
      <t>イジ</t>
    </rPh>
    <rPh sb="280" eb="282">
      <t>ケイゾク</t>
    </rPh>
    <rPh sb="288" eb="289">
      <t>ツト</t>
    </rPh>
    <phoneticPr fontId="5"/>
  </si>
  <si>
    <t>　牡鹿地区唯一の急性期医療を担う病院として、内科、外科及び歯科の3診療科を標榜し、外来及び入院の一般診療のほか、24時間体制で救急患者の受入れに対応している。このほかにも、一般健康診断業務、予防接種業務を行うとともに、学校医として、学校健康診断及び乳幼児健康診断業務、更に各種施設の嘱託医として健康診断業務にも協力し、地域医療を提供している。</t>
    <rPh sb="1" eb="3">
      <t>オシカ</t>
    </rPh>
    <rPh sb="3" eb="5">
      <t>チク</t>
    </rPh>
    <rPh sb="5" eb="7">
      <t>ユイイツ</t>
    </rPh>
    <rPh sb="8" eb="11">
      <t>キュウセイキ</t>
    </rPh>
    <rPh sb="11" eb="13">
      <t>イリョウ</t>
    </rPh>
    <rPh sb="14" eb="15">
      <t>ニナ</t>
    </rPh>
    <rPh sb="16" eb="18">
      <t>ビョウイン</t>
    </rPh>
    <rPh sb="22" eb="24">
      <t>ナイカ</t>
    </rPh>
    <rPh sb="25" eb="27">
      <t>ゲカ</t>
    </rPh>
    <rPh sb="27" eb="28">
      <t>オヨ</t>
    </rPh>
    <rPh sb="29" eb="31">
      <t>シカ</t>
    </rPh>
    <rPh sb="33" eb="35">
      <t>シンリョウ</t>
    </rPh>
    <rPh sb="41" eb="43">
      <t>ガイライ</t>
    </rPh>
    <rPh sb="43" eb="44">
      <t>オヨ</t>
    </rPh>
    <rPh sb="45" eb="47">
      <t>ニュウイン</t>
    </rPh>
    <rPh sb="48" eb="50">
      <t>イッパン</t>
    </rPh>
    <rPh sb="50" eb="52">
      <t>シンリョウ</t>
    </rPh>
    <rPh sb="58" eb="60">
      <t>ジカン</t>
    </rPh>
    <rPh sb="60" eb="62">
      <t>タイセイ</t>
    </rPh>
    <rPh sb="63" eb="65">
      <t>キュウキュウ</t>
    </rPh>
    <rPh sb="65" eb="67">
      <t>カンジャ</t>
    </rPh>
    <rPh sb="68" eb="69">
      <t>ウ</t>
    </rPh>
    <rPh sb="69" eb="70">
      <t>イ</t>
    </rPh>
    <rPh sb="72" eb="74">
      <t>タイオウ</t>
    </rPh>
    <rPh sb="86" eb="88">
      <t>イッパン</t>
    </rPh>
    <rPh sb="88" eb="90">
      <t>ケンコウ</t>
    </rPh>
    <rPh sb="92" eb="94">
      <t>ギョウム</t>
    </rPh>
    <rPh sb="95" eb="97">
      <t>ヨボウ</t>
    </rPh>
    <rPh sb="97" eb="99">
      <t>セッシュ</t>
    </rPh>
    <rPh sb="99" eb="101">
      <t>ギョウム</t>
    </rPh>
    <rPh sb="102" eb="103">
      <t>オコナ</t>
    </rPh>
    <rPh sb="109" eb="111">
      <t>ガッコウ</t>
    </rPh>
    <rPh sb="111" eb="112">
      <t>イ</t>
    </rPh>
    <rPh sb="116" eb="118">
      <t>ガッコウ</t>
    </rPh>
    <rPh sb="118" eb="120">
      <t>ケンコウ</t>
    </rPh>
    <rPh sb="120" eb="122">
      <t>シンダン</t>
    </rPh>
    <rPh sb="122" eb="123">
      <t>オヨ</t>
    </rPh>
    <rPh sb="124" eb="127">
      <t>ニュウヨウジ</t>
    </rPh>
    <rPh sb="127" eb="129">
      <t>ケンコウ</t>
    </rPh>
    <rPh sb="129" eb="131">
      <t>シンダン</t>
    </rPh>
    <rPh sb="131" eb="133">
      <t>ギョウム</t>
    </rPh>
    <rPh sb="134" eb="135">
      <t>サラ</t>
    </rPh>
    <rPh sb="136" eb="138">
      <t>カクシュ</t>
    </rPh>
    <rPh sb="138" eb="140">
      <t>シセツ</t>
    </rPh>
    <rPh sb="141" eb="143">
      <t>ショクタク</t>
    </rPh>
    <rPh sb="155" eb="157">
      <t>キョウリョク</t>
    </rPh>
    <rPh sb="159" eb="161">
      <t>チイキ</t>
    </rPh>
    <rPh sb="161" eb="163">
      <t>イリョウ</t>
    </rPh>
    <rPh sb="164" eb="16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</si>
</sst>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25.7</c:v>
                </c:pt>
                <c:pt idx="1">
                  <c:v>30.8</c:v>
                </c:pt>
                <c:pt idx="2">
                  <c:v>32</c:v>
                </c:pt>
                <c:pt idx="3">
                  <c:v>40.6</c:v>
                </c:pt>
                <c:pt idx="4">
                  <c:v>55.3</c:v>
                </c:pt>
              </c:numCache>
            </c:numRef>
          </c:val>
          <c:extLst>
            <c:ext xmlns:c16="http://schemas.microsoft.com/office/drawing/2014/chart" uri="{C3380CC4-5D6E-409C-BE32-E72D297353CC}">
              <c16:uniqueId val="{00000000-5E01-4B38-8CC6-A9E3B9F2AE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5E01-4B38-8CC6-A9E3B9F2AE5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105.5</c:v>
                </c:pt>
                <c:pt idx="1">
                  <c:v>111.1</c:v>
                </c:pt>
                <c:pt idx="2">
                  <c:v>128.19999999999999</c:v>
                </c:pt>
                <c:pt idx="3">
                  <c:v>169.5</c:v>
                </c:pt>
                <c:pt idx="4">
                  <c:v>147.30000000000001</c:v>
                </c:pt>
              </c:numCache>
            </c:numRef>
          </c:val>
          <c:extLst>
            <c:ext xmlns:c16="http://schemas.microsoft.com/office/drawing/2014/chart" uri="{C3380CC4-5D6E-409C-BE32-E72D297353CC}">
              <c16:uniqueId val="{00000000-3064-441B-A77F-0C9D366BB6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3064-441B-A77F-0C9D366BB6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62.7</c:v>
                </c:pt>
                <c:pt idx="1">
                  <c:v>60.6</c:v>
                </c:pt>
                <c:pt idx="2">
                  <c:v>57.3</c:v>
                </c:pt>
                <c:pt idx="3">
                  <c:v>51.9</c:v>
                </c:pt>
                <c:pt idx="4">
                  <c:v>55.4</c:v>
                </c:pt>
              </c:numCache>
            </c:numRef>
          </c:val>
          <c:extLst>
            <c:ext xmlns:c16="http://schemas.microsoft.com/office/drawing/2014/chart" uri="{C3380CC4-5D6E-409C-BE32-E72D297353CC}">
              <c16:uniqueId val="{00000000-D85B-46C8-B16B-879538232C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D85B-46C8-B16B-879538232CA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c:v>
                </c:pt>
                <c:pt idx="1">
                  <c:v>100.9</c:v>
                </c:pt>
                <c:pt idx="2">
                  <c:v>93.1</c:v>
                </c:pt>
                <c:pt idx="3">
                  <c:v>90.3</c:v>
                </c:pt>
                <c:pt idx="4">
                  <c:v>107.7</c:v>
                </c:pt>
              </c:numCache>
            </c:numRef>
          </c:val>
          <c:extLst>
            <c:ext xmlns:c16="http://schemas.microsoft.com/office/drawing/2014/chart" uri="{C3380CC4-5D6E-409C-BE32-E72D297353CC}">
              <c16:uniqueId val="{00000000-4548-4657-BB1C-68B2642158C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4548-4657-BB1C-68B2642158C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38.4</c:v>
                </c:pt>
                <c:pt idx="1">
                  <c:v>41.6</c:v>
                </c:pt>
                <c:pt idx="2">
                  <c:v>41.7</c:v>
                </c:pt>
                <c:pt idx="3">
                  <c:v>45</c:v>
                </c:pt>
                <c:pt idx="4">
                  <c:v>48</c:v>
                </c:pt>
              </c:numCache>
            </c:numRef>
          </c:val>
          <c:extLst>
            <c:ext xmlns:c16="http://schemas.microsoft.com/office/drawing/2014/chart" uri="{C3380CC4-5D6E-409C-BE32-E72D297353CC}">
              <c16:uniqueId val="{00000000-2093-466C-A346-02980016F3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2093-466C-A346-02980016F3E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64.3</c:v>
                </c:pt>
                <c:pt idx="1">
                  <c:v>70.5</c:v>
                </c:pt>
                <c:pt idx="2">
                  <c:v>59.5</c:v>
                </c:pt>
                <c:pt idx="3">
                  <c:v>65.7</c:v>
                </c:pt>
                <c:pt idx="4">
                  <c:v>70.7</c:v>
                </c:pt>
              </c:numCache>
            </c:numRef>
          </c:val>
          <c:extLst>
            <c:ext xmlns:c16="http://schemas.microsoft.com/office/drawing/2014/chart" uri="{C3380CC4-5D6E-409C-BE32-E72D297353CC}">
              <c16:uniqueId val="{00000000-FB04-4EF2-B566-747D50BAB38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FB04-4EF2-B566-747D50BAB38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70808000</c:v>
                </c:pt>
                <c:pt idx="1">
                  <c:v>70935560</c:v>
                </c:pt>
                <c:pt idx="2">
                  <c:v>71785400</c:v>
                </c:pt>
                <c:pt idx="3">
                  <c:v>72575760</c:v>
                </c:pt>
                <c:pt idx="4">
                  <c:v>73312800</c:v>
                </c:pt>
              </c:numCache>
            </c:numRef>
          </c:val>
          <c:extLst>
            <c:ext xmlns:c16="http://schemas.microsoft.com/office/drawing/2014/chart" uri="{C3380CC4-5D6E-409C-BE32-E72D297353CC}">
              <c16:uniqueId val="{00000000-43AE-4ABD-BFAB-7C6776C3F4C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43AE-4ABD-BFAB-7C6776C3F4C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40.6</c:v>
                </c:pt>
                <c:pt idx="1">
                  <c:v>37.5</c:v>
                </c:pt>
                <c:pt idx="2">
                  <c:v>36.299999999999997</c:v>
                </c:pt>
                <c:pt idx="3">
                  <c:v>36.5</c:v>
                </c:pt>
                <c:pt idx="4">
                  <c:v>32.200000000000003</c:v>
                </c:pt>
              </c:numCache>
            </c:numRef>
          </c:val>
          <c:extLst>
            <c:ext xmlns:c16="http://schemas.microsoft.com/office/drawing/2014/chart" uri="{C3380CC4-5D6E-409C-BE32-E72D297353CC}">
              <c16:uniqueId val="{00000000-F710-412E-8543-57B7F3FD840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F710-412E-8543-57B7F3FD840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66.3</c:v>
                </c:pt>
                <c:pt idx="1">
                  <c:v>69.900000000000006</c:v>
                </c:pt>
                <c:pt idx="2">
                  <c:v>74.5</c:v>
                </c:pt>
                <c:pt idx="3">
                  <c:v>75.5</c:v>
                </c:pt>
                <c:pt idx="4">
                  <c:v>68.2</c:v>
                </c:pt>
              </c:numCache>
            </c:numRef>
          </c:val>
          <c:extLst>
            <c:ext xmlns:c16="http://schemas.microsoft.com/office/drawing/2014/chart" uri="{C3380CC4-5D6E-409C-BE32-E72D297353CC}">
              <c16:uniqueId val="{00000000-B5B2-4697-85E3-7EA0F48A20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B5B2-4697-85E3-7EA0F48A20D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13861</c:v>
                </c:pt>
                <c:pt idx="1">
                  <c:v>13220</c:v>
                </c:pt>
                <c:pt idx="2">
                  <c:v>13628</c:v>
                </c:pt>
                <c:pt idx="3">
                  <c:v>13839</c:v>
                </c:pt>
                <c:pt idx="4">
                  <c:v>13949</c:v>
                </c:pt>
              </c:numCache>
            </c:numRef>
          </c:val>
          <c:extLst>
            <c:ext xmlns:c16="http://schemas.microsoft.com/office/drawing/2014/chart" uri="{C3380CC4-5D6E-409C-BE32-E72D297353CC}">
              <c16:uniqueId val="{00000000-3475-4563-A14E-DBE94A27DC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3475-4563-A14E-DBE94A27DC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23932</c:v>
                </c:pt>
                <c:pt idx="1">
                  <c:v>23866</c:v>
                </c:pt>
                <c:pt idx="2">
                  <c:v>24326</c:v>
                </c:pt>
                <c:pt idx="3">
                  <c:v>13379</c:v>
                </c:pt>
                <c:pt idx="4">
                  <c:v>12264</c:v>
                </c:pt>
              </c:numCache>
            </c:numRef>
          </c:val>
          <c:extLst>
            <c:ext xmlns:c16="http://schemas.microsoft.com/office/drawing/2014/chart" uri="{C3380CC4-5D6E-409C-BE32-E72D297353CC}">
              <c16:uniqueId val="{00000000-8669-49AA-958A-A5BD3EDA4C0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8669-49AA-958A-A5BD3EDA4C0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宮城県石巻市　石巻市立牡鹿病院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142638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3588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その他</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101</v>
      </c>
      <c r="Q33" s="130"/>
      <c r="R33" s="130"/>
      <c r="S33" s="130"/>
      <c r="T33" s="130"/>
      <c r="U33" s="130"/>
      <c r="V33" s="130"/>
      <c r="W33" s="130"/>
      <c r="X33" s="130"/>
      <c r="Y33" s="130"/>
      <c r="Z33" s="130"/>
      <c r="AA33" s="130"/>
      <c r="AB33" s="130"/>
      <c r="AC33" s="130"/>
      <c r="AD33" s="131"/>
      <c r="AE33" s="129">
        <f>データ!AI7</f>
        <v>100.9</v>
      </c>
      <c r="AF33" s="130"/>
      <c r="AG33" s="130"/>
      <c r="AH33" s="130"/>
      <c r="AI33" s="130"/>
      <c r="AJ33" s="130"/>
      <c r="AK33" s="130"/>
      <c r="AL33" s="130"/>
      <c r="AM33" s="130"/>
      <c r="AN33" s="130"/>
      <c r="AO33" s="130"/>
      <c r="AP33" s="130"/>
      <c r="AQ33" s="130"/>
      <c r="AR33" s="130"/>
      <c r="AS33" s="131"/>
      <c r="AT33" s="129">
        <f>データ!AJ7</f>
        <v>93.1</v>
      </c>
      <c r="AU33" s="130"/>
      <c r="AV33" s="130"/>
      <c r="AW33" s="130"/>
      <c r="AX33" s="130"/>
      <c r="AY33" s="130"/>
      <c r="AZ33" s="130"/>
      <c r="BA33" s="130"/>
      <c r="BB33" s="130"/>
      <c r="BC33" s="130"/>
      <c r="BD33" s="130"/>
      <c r="BE33" s="130"/>
      <c r="BF33" s="130"/>
      <c r="BG33" s="130"/>
      <c r="BH33" s="131"/>
      <c r="BI33" s="129">
        <f>データ!AK7</f>
        <v>90.3</v>
      </c>
      <c r="BJ33" s="130"/>
      <c r="BK33" s="130"/>
      <c r="BL33" s="130"/>
      <c r="BM33" s="130"/>
      <c r="BN33" s="130"/>
      <c r="BO33" s="130"/>
      <c r="BP33" s="130"/>
      <c r="BQ33" s="130"/>
      <c r="BR33" s="130"/>
      <c r="BS33" s="130"/>
      <c r="BT33" s="130"/>
      <c r="BU33" s="130"/>
      <c r="BV33" s="130"/>
      <c r="BW33" s="131"/>
      <c r="BX33" s="129">
        <f>データ!AL7</f>
        <v>107.7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62.7</v>
      </c>
      <c r="DE33" s="130"/>
      <c r="DF33" s="130"/>
      <c r="DG33" s="130"/>
      <c r="DH33" s="130"/>
      <c r="DI33" s="130"/>
      <c r="DJ33" s="130"/>
      <c r="DK33" s="130"/>
      <c r="DL33" s="130"/>
      <c r="DM33" s="130"/>
      <c r="DN33" s="130"/>
      <c r="DO33" s="130"/>
      <c r="DP33" s="130"/>
      <c r="DQ33" s="130"/>
      <c r="DR33" s="131"/>
      <c r="DS33" s="129">
        <f>データ!AT7</f>
        <v>60.6</v>
      </c>
      <c r="DT33" s="130"/>
      <c r="DU33" s="130"/>
      <c r="DV33" s="130"/>
      <c r="DW33" s="130"/>
      <c r="DX33" s="130"/>
      <c r="DY33" s="130"/>
      <c r="DZ33" s="130"/>
      <c r="EA33" s="130"/>
      <c r="EB33" s="130"/>
      <c r="EC33" s="130"/>
      <c r="ED33" s="130"/>
      <c r="EE33" s="130"/>
      <c r="EF33" s="130"/>
      <c r="EG33" s="131"/>
      <c r="EH33" s="129">
        <f>データ!AU7</f>
        <v>57.3</v>
      </c>
      <c r="EI33" s="130"/>
      <c r="EJ33" s="130"/>
      <c r="EK33" s="130"/>
      <c r="EL33" s="130"/>
      <c r="EM33" s="130"/>
      <c r="EN33" s="130"/>
      <c r="EO33" s="130"/>
      <c r="EP33" s="130"/>
      <c r="EQ33" s="130"/>
      <c r="ER33" s="130"/>
      <c r="ES33" s="130"/>
      <c r="ET33" s="130"/>
      <c r="EU33" s="130"/>
      <c r="EV33" s="131"/>
      <c r="EW33" s="129">
        <f>データ!AV7</f>
        <v>51.9</v>
      </c>
      <c r="EX33" s="130"/>
      <c r="EY33" s="130"/>
      <c r="EZ33" s="130"/>
      <c r="FA33" s="130"/>
      <c r="FB33" s="130"/>
      <c r="FC33" s="130"/>
      <c r="FD33" s="130"/>
      <c r="FE33" s="130"/>
      <c r="FF33" s="130"/>
      <c r="FG33" s="130"/>
      <c r="FH33" s="130"/>
      <c r="FI33" s="130"/>
      <c r="FJ33" s="130"/>
      <c r="FK33" s="131"/>
      <c r="FL33" s="129">
        <f>データ!AW7</f>
        <v>55.4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105.5</v>
      </c>
      <c r="GS33" s="130"/>
      <c r="GT33" s="130"/>
      <c r="GU33" s="130"/>
      <c r="GV33" s="130"/>
      <c r="GW33" s="130"/>
      <c r="GX33" s="130"/>
      <c r="GY33" s="130"/>
      <c r="GZ33" s="130"/>
      <c r="HA33" s="130"/>
      <c r="HB33" s="130"/>
      <c r="HC33" s="130"/>
      <c r="HD33" s="130"/>
      <c r="HE33" s="130"/>
      <c r="HF33" s="131"/>
      <c r="HG33" s="129">
        <f>データ!BE7</f>
        <v>111.1</v>
      </c>
      <c r="HH33" s="130"/>
      <c r="HI33" s="130"/>
      <c r="HJ33" s="130"/>
      <c r="HK33" s="130"/>
      <c r="HL33" s="130"/>
      <c r="HM33" s="130"/>
      <c r="HN33" s="130"/>
      <c r="HO33" s="130"/>
      <c r="HP33" s="130"/>
      <c r="HQ33" s="130"/>
      <c r="HR33" s="130"/>
      <c r="HS33" s="130"/>
      <c r="HT33" s="130"/>
      <c r="HU33" s="131"/>
      <c r="HV33" s="129">
        <f>データ!BF7</f>
        <v>128.19999999999999</v>
      </c>
      <c r="HW33" s="130"/>
      <c r="HX33" s="130"/>
      <c r="HY33" s="130"/>
      <c r="HZ33" s="130"/>
      <c r="IA33" s="130"/>
      <c r="IB33" s="130"/>
      <c r="IC33" s="130"/>
      <c r="ID33" s="130"/>
      <c r="IE33" s="130"/>
      <c r="IF33" s="130"/>
      <c r="IG33" s="130"/>
      <c r="IH33" s="130"/>
      <c r="II33" s="130"/>
      <c r="IJ33" s="131"/>
      <c r="IK33" s="129">
        <f>データ!BG7</f>
        <v>169.5</v>
      </c>
      <c r="IL33" s="130"/>
      <c r="IM33" s="130"/>
      <c r="IN33" s="130"/>
      <c r="IO33" s="130"/>
      <c r="IP33" s="130"/>
      <c r="IQ33" s="130"/>
      <c r="IR33" s="130"/>
      <c r="IS33" s="130"/>
      <c r="IT33" s="130"/>
      <c r="IU33" s="130"/>
      <c r="IV33" s="130"/>
      <c r="IW33" s="130"/>
      <c r="IX33" s="130"/>
      <c r="IY33" s="131"/>
      <c r="IZ33" s="129">
        <f>データ!BH7</f>
        <v>147.30000000000001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25.7</v>
      </c>
      <c r="KG33" s="130"/>
      <c r="KH33" s="130"/>
      <c r="KI33" s="130"/>
      <c r="KJ33" s="130"/>
      <c r="KK33" s="130"/>
      <c r="KL33" s="130"/>
      <c r="KM33" s="130"/>
      <c r="KN33" s="130"/>
      <c r="KO33" s="130"/>
      <c r="KP33" s="130"/>
      <c r="KQ33" s="130"/>
      <c r="KR33" s="130"/>
      <c r="KS33" s="130"/>
      <c r="KT33" s="131"/>
      <c r="KU33" s="129">
        <f>データ!BP7</f>
        <v>30.8</v>
      </c>
      <c r="KV33" s="130"/>
      <c r="KW33" s="130"/>
      <c r="KX33" s="130"/>
      <c r="KY33" s="130"/>
      <c r="KZ33" s="130"/>
      <c r="LA33" s="130"/>
      <c r="LB33" s="130"/>
      <c r="LC33" s="130"/>
      <c r="LD33" s="130"/>
      <c r="LE33" s="130"/>
      <c r="LF33" s="130"/>
      <c r="LG33" s="130"/>
      <c r="LH33" s="130"/>
      <c r="LI33" s="131"/>
      <c r="LJ33" s="129">
        <f>データ!BQ7</f>
        <v>32</v>
      </c>
      <c r="LK33" s="130"/>
      <c r="LL33" s="130"/>
      <c r="LM33" s="130"/>
      <c r="LN33" s="130"/>
      <c r="LO33" s="130"/>
      <c r="LP33" s="130"/>
      <c r="LQ33" s="130"/>
      <c r="LR33" s="130"/>
      <c r="LS33" s="130"/>
      <c r="LT33" s="130"/>
      <c r="LU33" s="130"/>
      <c r="LV33" s="130"/>
      <c r="LW33" s="130"/>
      <c r="LX33" s="131"/>
      <c r="LY33" s="129">
        <f>データ!BR7</f>
        <v>40.6</v>
      </c>
      <c r="LZ33" s="130"/>
      <c r="MA33" s="130"/>
      <c r="MB33" s="130"/>
      <c r="MC33" s="130"/>
      <c r="MD33" s="130"/>
      <c r="ME33" s="130"/>
      <c r="MF33" s="130"/>
      <c r="MG33" s="130"/>
      <c r="MH33" s="130"/>
      <c r="MI33" s="130"/>
      <c r="MJ33" s="130"/>
      <c r="MK33" s="130"/>
      <c r="ML33" s="130"/>
      <c r="MM33" s="131"/>
      <c r="MN33" s="129">
        <f>データ!BS7</f>
        <v>55.3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94.8</v>
      </c>
      <c r="AU34" s="130"/>
      <c r="AV34" s="130"/>
      <c r="AW34" s="130"/>
      <c r="AX34" s="130"/>
      <c r="AY34" s="130"/>
      <c r="AZ34" s="130"/>
      <c r="BA34" s="130"/>
      <c r="BB34" s="130"/>
      <c r="BC34" s="130"/>
      <c r="BD34" s="130"/>
      <c r="BE34" s="130"/>
      <c r="BF34" s="130"/>
      <c r="BG34" s="130"/>
      <c r="BH34" s="131"/>
      <c r="BI34" s="129">
        <f>データ!AP7</f>
        <v>96.1</v>
      </c>
      <c r="BJ34" s="130"/>
      <c r="BK34" s="130"/>
      <c r="BL34" s="130"/>
      <c r="BM34" s="130"/>
      <c r="BN34" s="130"/>
      <c r="BO34" s="130"/>
      <c r="BP34" s="130"/>
      <c r="BQ34" s="130"/>
      <c r="BR34" s="130"/>
      <c r="BS34" s="130"/>
      <c r="BT34" s="130"/>
      <c r="BU34" s="130"/>
      <c r="BV34" s="130"/>
      <c r="BW34" s="131"/>
      <c r="BX34" s="129">
        <f>データ!AQ7</f>
        <v>96.7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67.7</v>
      </c>
      <c r="EI34" s="130"/>
      <c r="EJ34" s="130"/>
      <c r="EK34" s="130"/>
      <c r="EL34" s="130"/>
      <c r="EM34" s="130"/>
      <c r="EN34" s="130"/>
      <c r="EO34" s="130"/>
      <c r="EP34" s="130"/>
      <c r="EQ34" s="130"/>
      <c r="ER34" s="130"/>
      <c r="ES34" s="130"/>
      <c r="ET34" s="130"/>
      <c r="EU34" s="130"/>
      <c r="EV34" s="131"/>
      <c r="EW34" s="129">
        <f>データ!BA7</f>
        <v>66.8</v>
      </c>
      <c r="EX34" s="130"/>
      <c r="EY34" s="130"/>
      <c r="EZ34" s="130"/>
      <c r="FA34" s="130"/>
      <c r="FB34" s="130"/>
      <c r="FC34" s="130"/>
      <c r="FD34" s="130"/>
      <c r="FE34" s="130"/>
      <c r="FF34" s="130"/>
      <c r="FG34" s="130"/>
      <c r="FH34" s="130"/>
      <c r="FI34" s="130"/>
      <c r="FJ34" s="130"/>
      <c r="FK34" s="131"/>
      <c r="FL34" s="129">
        <f>データ!BB7</f>
        <v>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106</v>
      </c>
      <c r="HW34" s="130"/>
      <c r="HX34" s="130"/>
      <c r="HY34" s="130"/>
      <c r="HZ34" s="130"/>
      <c r="IA34" s="130"/>
      <c r="IB34" s="130"/>
      <c r="IC34" s="130"/>
      <c r="ID34" s="130"/>
      <c r="IE34" s="130"/>
      <c r="IF34" s="130"/>
      <c r="IG34" s="130"/>
      <c r="IH34" s="130"/>
      <c r="II34" s="130"/>
      <c r="IJ34" s="131"/>
      <c r="IK34" s="129">
        <f>データ!BL7</f>
        <v>118.7</v>
      </c>
      <c r="IL34" s="130"/>
      <c r="IM34" s="130"/>
      <c r="IN34" s="130"/>
      <c r="IO34" s="130"/>
      <c r="IP34" s="130"/>
      <c r="IQ34" s="130"/>
      <c r="IR34" s="130"/>
      <c r="IS34" s="130"/>
      <c r="IT34" s="130"/>
      <c r="IU34" s="130"/>
      <c r="IV34" s="130"/>
      <c r="IW34" s="130"/>
      <c r="IX34" s="130"/>
      <c r="IY34" s="131"/>
      <c r="IZ34" s="129">
        <f>データ!BM7</f>
        <v>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62.3</v>
      </c>
      <c r="LK34" s="130"/>
      <c r="LL34" s="130"/>
      <c r="LM34" s="130"/>
      <c r="LN34" s="130"/>
      <c r="LO34" s="130"/>
      <c r="LP34" s="130"/>
      <c r="LQ34" s="130"/>
      <c r="LR34" s="130"/>
      <c r="LS34" s="130"/>
      <c r="LT34" s="130"/>
      <c r="LU34" s="130"/>
      <c r="LV34" s="130"/>
      <c r="LW34" s="130"/>
      <c r="LX34" s="131"/>
      <c r="LY34" s="129">
        <f>データ!BW7</f>
        <v>59.4</v>
      </c>
      <c r="LZ34" s="130"/>
      <c r="MA34" s="130"/>
      <c r="MB34" s="130"/>
      <c r="MC34" s="130"/>
      <c r="MD34" s="130"/>
      <c r="ME34" s="130"/>
      <c r="MF34" s="130"/>
      <c r="MG34" s="130"/>
      <c r="MH34" s="130"/>
      <c r="MI34" s="130"/>
      <c r="MJ34" s="130"/>
      <c r="MK34" s="130"/>
      <c r="ML34" s="130"/>
      <c r="MM34" s="131"/>
      <c r="MN34" s="129">
        <f>データ!BX7</f>
        <v>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176</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23932</v>
      </c>
      <c r="Q55" s="139"/>
      <c r="R55" s="139"/>
      <c r="S55" s="139"/>
      <c r="T55" s="139"/>
      <c r="U55" s="139"/>
      <c r="V55" s="139"/>
      <c r="W55" s="139"/>
      <c r="X55" s="139"/>
      <c r="Y55" s="139"/>
      <c r="Z55" s="139"/>
      <c r="AA55" s="139"/>
      <c r="AB55" s="139"/>
      <c r="AC55" s="139"/>
      <c r="AD55" s="140"/>
      <c r="AE55" s="138">
        <f>データ!CA7</f>
        <v>23866</v>
      </c>
      <c r="AF55" s="139"/>
      <c r="AG55" s="139"/>
      <c r="AH55" s="139"/>
      <c r="AI55" s="139"/>
      <c r="AJ55" s="139"/>
      <c r="AK55" s="139"/>
      <c r="AL55" s="139"/>
      <c r="AM55" s="139"/>
      <c r="AN55" s="139"/>
      <c r="AO55" s="139"/>
      <c r="AP55" s="139"/>
      <c r="AQ55" s="139"/>
      <c r="AR55" s="139"/>
      <c r="AS55" s="140"/>
      <c r="AT55" s="138">
        <f>データ!CB7</f>
        <v>24326</v>
      </c>
      <c r="AU55" s="139"/>
      <c r="AV55" s="139"/>
      <c r="AW55" s="139"/>
      <c r="AX55" s="139"/>
      <c r="AY55" s="139"/>
      <c r="AZ55" s="139"/>
      <c r="BA55" s="139"/>
      <c r="BB55" s="139"/>
      <c r="BC55" s="139"/>
      <c r="BD55" s="139"/>
      <c r="BE55" s="139"/>
      <c r="BF55" s="139"/>
      <c r="BG55" s="139"/>
      <c r="BH55" s="140"/>
      <c r="BI55" s="138">
        <f>データ!CC7</f>
        <v>13379</v>
      </c>
      <c r="BJ55" s="139"/>
      <c r="BK55" s="139"/>
      <c r="BL55" s="139"/>
      <c r="BM55" s="139"/>
      <c r="BN55" s="139"/>
      <c r="BO55" s="139"/>
      <c r="BP55" s="139"/>
      <c r="BQ55" s="139"/>
      <c r="BR55" s="139"/>
      <c r="BS55" s="139"/>
      <c r="BT55" s="139"/>
      <c r="BU55" s="139"/>
      <c r="BV55" s="139"/>
      <c r="BW55" s="140"/>
      <c r="BX55" s="138">
        <f>データ!CD7</f>
        <v>12264</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13861</v>
      </c>
      <c r="DE55" s="139"/>
      <c r="DF55" s="139"/>
      <c r="DG55" s="139"/>
      <c r="DH55" s="139"/>
      <c r="DI55" s="139"/>
      <c r="DJ55" s="139"/>
      <c r="DK55" s="139"/>
      <c r="DL55" s="139"/>
      <c r="DM55" s="139"/>
      <c r="DN55" s="139"/>
      <c r="DO55" s="139"/>
      <c r="DP55" s="139"/>
      <c r="DQ55" s="139"/>
      <c r="DR55" s="140"/>
      <c r="DS55" s="138">
        <f>データ!CL7</f>
        <v>13220</v>
      </c>
      <c r="DT55" s="139"/>
      <c r="DU55" s="139"/>
      <c r="DV55" s="139"/>
      <c r="DW55" s="139"/>
      <c r="DX55" s="139"/>
      <c r="DY55" s="139"/>
      <c r="DZ55" s="139"/>
      <c r="EA55" s="139"/>
      <c r="EB55" s="139"/>
      <c r="EC55" s="139"/>
      <c r="ED55" s="139"/>
      <c r="EE55" s="139"/>
      <c r="EF55" s="139"/>
      <c r="EG55" s="140"/>
      <c r="EH55" s="138">
        <f>データ!CM7</f>
        <v>13628</v>
      </c>
      <c r="EI55" s="139"/>
      <c r="EJ55" s="139"/>
      <c r="EK55" s="139"/>
      <c r="EL55" s="139"/>
      <c r="EM55" s="139"/>
      <c r="EN55" s="139"/>
      <c r="EO55" s="139"/>
      <c r="EP55" s="139"/>
      <c r="EQ55" s="139"/>
      <c r="ER55" s="139"/>
      <c r="ES55" s="139"/>
      <c r="ET55" s="139"/>
      <c r="EU55" s="139"/>
      <c r="EV55" s="140"/>
      <c r="EW55" s="138">
        <f>データ!CN7</f>
        <v>13839</v>
      </c>
      <c r="EX55" s="139"/>
      <c r="EY55" s="139"/>
      <c r="EZ55" s="139"/>
      <c r="FA55" s="139"/>
      <c r="FB55" s="139"/>
      <c r="FC55" s="139"/>
      <c r="FD55" s="139"/>
      <c r="FE55" s="139"/>
      <c r="FF55" s="139"/>
      <c r="FG55" s="139"/>
      <c r="FH55" s="139"/>
      <c r="FI55" s="139"/>
      <c r="FJ55" s="139"/>
      <c r="FK55" s="140"/>
      <c r="FL55" s="138">
        <f>データ!CO7</f>
        <v>13949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66.3</v>
      </c>
      <c r="GS55" s="130"/>
      <c r="GT55" s="130"/>
      <c r="GU55" s="130"/>
      <c r="GV55" s="130"/>
      <c r="GW55" s="130"/>
      <c r="GX55" s="130"/>
      <c r="GY55" s="130"/>
      <c r="GZ55" s="130"/>
      <c r="HA55" s="130"/>
      <c r="HB55" s="130"/>
      <c r="HC55" s="130"/>
      <c r="HD55" s="130"/>
      <c r="HE55" s="130"/>
      <c r="HF55" s="131"/>
      <c r="HG55" s="129">
        <f>データ!CW7</f>
        <v>69.900000000000006</v>
      </c>
      <c r="HH55" s="130"/>
      <c r="HI55" s="130"/>
      <c r="HJ55" s="130"/>
      <c r="HK55" s="130"/>
      <c r="HL55" s="130"/>
      <c r="HM55" s="130"/>
      <c r="HN55" s="130"/>
      <c r="HO55" s="130"/>
      <c r="HP55" s="130"/>
      <c r="HQ55" s="130"/>
      <c r="HR55" s="130"/>
      <c r="HS55" s="130"/>
      <c r="HT55" s="130"/>
      <c r="HU55" s="131"/>
      <c r="HV55" s="129">
        <f>データ!CX7</f>
        <v>74.5</v>
      </c>
      <c r="HW55" s="130"/>
      <c r="HX55" s="130"/>
      <c r="HY55" s="130"/>
      <c r="HZ55" s="130"/>
      <c r="IA55" s="130"/>
      <c r="IB55" s="130"/>
      <c r="IC55" s="130"/>
      <c r="ID55" s="130"/>
      <c r="IE55" s="130"/>
      <c r="IF55" s="130"/>
      <c r="IG55" s="130"/>
      <c r="IH55" s="130"/>
      <c r="II55" s="130"/>
      <c r="IJ55" s="131"/>
      <c r="IK55" s="129">
        <f>データ!CY7</f>
        <v>75.5</v>
      </c>
      <c r="IL55" s="130"/>
      <c r="IM55" s="130"/>
      <c r="IN55" s="130"/>
      <c r="IO55" s="130"/>
      <c r="IP55" s="130"/>
      <c r="IQ55" s="130"/>
      <c r="IR55" s="130"/>
      <c r="IS55" s="130"/>
      <c r="IT55" s="130"/>
      <c r="IU55" s="130"/>
      <c r="IV55" s="130"/>
      <c r="IW55" s="130"/>
      <c r="IX55" s="130"/>
      <c r="IY55" s="131"/>
      <c r="IZ55" s="129">
        <f>データ!CZ7</f>
        <v>68.2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40.6</v>
      </c>
      <c r="KG55" s="130"/>
      <c r="KH55" s="130"/>
      <c r="KI55" s="130"/>
      <c r="KJ55" s="130"/>
      <c r="KK55" s="130"/>
      <c r="KL55" s="130"/>
      <c r="KM55" s="130"/>
      <c r="KN55" s="130"/>
      <c r="KO55" s="130"/>
      <c r="KP55" s="130"/>
      <c r="KQ55" s="130"/>
      <c r="KR55" s="130"/>
      <c r="KS55" s="130"/>
      <c r="KT55" s="131"/>
      <c r="KU55" s="129">
        <f>データ!DH7</f>
        <v>37.5</v>
      </c>
      <c r="KV55" s="130"/>
      <c r="KW55" s="130"/>
      <c r="KX55" s="130"/>
      <c r="KY55" s="130"/>
      <c r="KZ55" s="130"/>
      <c r="LA55" s="130"/>
      <c r="LB55" s="130"/>
      <c r="LC55" s="130"/>
      <c r="LD55" s="130"/>
      <c r="LE55" s="130"/>
      <c r="LF55" s="130"/>
      <c r="LG55" s="130"/>
      <c r="LH55" s="130"/>
      <c r="LI55" s="131"/>
      <c r="LJ55" s="129">
        <f>データ!DI7</f>
        <v>36.299999999999997</v>
      </c>
      <c r="LK55" s="130"/>
      <c r="LL55" s="130"/>
      <c r="LM55" s="130"/>
      <c r="LN55" s="130"/>
      <c r="LO55" s="130"/>
      <c r="LP55" s="130"/>
      <c r="LQ55" s="130"/>
      <c r="LR55" s="130"/>
      <c r="LS55" s="130"/>
      <c r="LT55" s="130"/>
      <c r="LU55" s="130"/>
      <c r="LV55" s="130"/>
      <c r="LW55" s="130"/>
      <c r="LX55" s="131"/>
      <c r="LY55" s="129">
        <f>データ!DJ7</f>
        <v>36.5</v>
      </c>
      <c r="LZ55" s="130"/>
      <c r="MA55" s="130"/>
      <c r="MB55" s="130"/>
      <c r="MC55" s="130"/>
      <c r="MD55" s="130"/>
      <c r="ME55" s="130"/>
      <c r="MF55" s="130"/>
      <c r="MG55" s="130"/>
      <c r="MH55" s="130"/>
      <c r="MI55" s="130"/>
      <c r="MJ55" s="130"/>
      <c r="MK55" s="130"/>
      <c r="ML55" s="130"/>
      <c r="MM55" s="131"/>
      <c r="MN55" s="129">
        <f>データ!DK7</f>
        <v>32.200000000000003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25920</v>
      </c>
      <c r="Q56" s="139"/>
      <c r="R56" s="139"/>
      <c r="S56" s="139"/>
      <c r="T56" s="139"/>
      <c r="U56" s="139"/>
      <c r="V56" s="139"/>
      <c r="W56" s="139"/>
      <c r="X56" s="139"/>
      <c r="Y56" s="139"/>
      <c r="Z56" s="139"/>
      <c r="AA56" s="139"/>
      <c r="AB56" s="139"/>
      <c r="AC56" s="139"/>
      <c r="AD56" s="140"/>
      <c r="AE56" s="138">
        <f>データ!CF7</f>
        <v>24479</v>
      </c>
      <c r="AF56" s="139"/>
      <c r="AG56" s="139"/>
      <c r="AH56" s="139"/>
      <c r="AI56" s="139"/>
      <c r="AJ56" s="139"/>
      <c r="AK56" s="139"/>
      <c r="AL56" s="139"/>
      <c r="AM56" s="139"/>
      <c r="AN56" s="139"/>
      <c r="AO56" s="139"/>
      <c r="AP56" s="139"/>
      <c r="AQ56" s="139"/>
      <c r="AR56" s="139"/>
      <c r="AS56" s="140"/>
      <c r="AT56" s="138">
        <f>データ!CG7</f>
        <v>25136</v>
      </c>
      <c r="AU56" s="139"/>
      <c r="AV56" s="139"/>
      <c r="AW56" s="139"/>
      <c r="AX56" s="139"/>
      <c r="AY56" s="139"/>
      <c r="AZ56" s="139"/>
      <c r="BA56" s="139"/>
      <c r="BB56" s="139"/>
      <c r="BC56" s="139"/>
      <c r="BD56" s="139"/>
      <c r="BE56" s="139"/>
      <c r="BF56" s="139"/>
      <c r="BG56" s="139"/>
      <c r="BH56" s="140"/>
      <c r="BI56" s="138">
        <f>データ!CH7</f>
        <v>26485</v>
      </c>
      <c r="BJ56" s="139"/>
      <c r="BK56" s="139"/>
      <c r="BL56" s="139"/>
      <c r="BM56" s="139"/>
      <c r="BN56" s="139"/>
      <c r="BO56" s="139"/>
      <c r="BP56" s="139"/>
      <c r="BQ56" s="139"/>
      <c r="BR56" s="139"/>
      <c r="BS56" s="139"/>
      <c r="BT56" s="139"/>
      <c r="BU56" s="139"/>
      <c r="BV56" s="139"/>
      <c r="BW56" s="140"/>
      <c r="BX56" s="138">
        <f>データ!CI7</f>
        <v>27761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8159</v>
      </c>
      <c r="DE56" s="139"/>
      <c r="DF56" s="139"/>
      <c r="DG56" s="139"/>
      <c r="DH56" s="139"/>
      <c r="DI56" s="139"/>
      <c r="DJ56" s="139"/>
      <c r="DK56" s="139"/>
      <c r="DL56" s="139"/>
      <c r="DM56" s="139"/>
      <c r="DN56" s="139"/>
      <c r="DO56" s="139"/>
      <c r="DP56" s="139"/>
      <c r="DQ56" s="139"/>
      <c r="DR56" s="140"/>
      <c r="DS56" s="138">
        <f>データ!CQ7</f>
        <v>8000</v>
      </c>
      <c r="DT56" s="139"/>
      <c r="DU56" s="139"/>
      <c r="DV56" s="139"/>
      <c r="DW56" s="139"/>
      <c r="DX56" s="139"/>
      <c r="DY56" s="139"/>
      <c r="DZ56" s="139"/>
      <c r="EA56" s="139"/>
      <c r="EB56" s="139"/>
      <c r="EC56" s="139"/>
      <c r="ED56" s="139"/>
      <c r="EE56" s="139"/>
      <c r="EF56" s="139"/>
      <c r="EG56" s="140"/>
      <c r="EH56" s="138">
        <f>データ!CR7</f>
        <v>8023</v>
      </c>
      <c r="EI56" s="139"/>
      <c r="EJ56" s="139"/>
      <c r="EK56" s="139"/>
      <c r="EL56" s="139"/>
      <c r="EM56" s="139"/>
      <c r="EN56" s="139"/>
      <c r="EO56" s="139"/>
      <c r="EP56" s="139"/>
      <c r="EQ56" s="139"/>
      <c r="ER56" s="139"/>
      <c r="ES56" s="139"/>
      <c r="ET56" s="139"/>
      <c r="EU56" s="139"/>
      <c r="EV56" s="140"/>
      <c r="EW56" s="138">
        <f>データ!CS7</f>
        <v>8109</v>
      </c>
      <c r="EX56" s="139"/>
      <c r="EY56" s="139"/>
      <c r="EZ56" s="139"/>
      <c r="FA56" s="139"/>
      <c r="FB56" s="139"/>
      <c r="FC56" s="139"/>
      <c r="FD56" s="139"/>
      <c r="FE56" s="139"/>
      <c r="FF56" s="139"/>
      <c r="FG56" s="139"/>
      <c r="FH56" s="139"/>
      <c r="FI56" s="139"/>
      <c r="FJ56" s="139"/>
      <c r="FK56" s="140"/>
      <c r="FL56" s="138">
        <f>データ!CT7</f>
        <v>8307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81.099999999999994</v>
      </c>
      <c r="HW56" s="130"/>
      <c r="HX56" s="130"/>
      <c r="HY56" s="130"/>
      <c r="HZ56" s="130"/>
      <c r="IA56" s="130"/>
      <c r="IB56" s="130"/>
      <c r="IC56" s="130"/>
      <c r="ID56" s="130"/>
      <c r="IE56" s="130"/>
      <c r="IF56" s="130"/>
      <c r="IG56" s="130"/>
      <c r="IH56" s="130"/>
      <c r="II56" s="130"/>
      <c r="IJ56" s="131"/>
      <c r="IK56" s="129">
        <f>データ!DD7</f>
        <v>81.599999999999994</v>
      </c>
      <c r="IL56" s="130"/>
      <c r="IM56" s="130"/>
      <c r="IN56" s="130"/>
      <c r="IO56" s="130"/>
      <c r="IP56" s="130"/>
      <c r="IQ56" s="130"/>
      <c r="IR56" s="130"/>
      <c r="IS56" s="130"/>
      <c r="IT56" s="130"/>
      <c r="IU56" s="130"/>
      <c r="IV56" s="130"/>
      <c r="IW56" s="130"/>
      <c r="IX56" s="130"/>
      <c r="IY56" s="131"/>
      <c r="IZ56" s="129">
        <f>データ!DE7</f>
        <v>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17.399999999999999</v>
      </c>
      <c r="LK56" s="130"/>
      <c r="LL56" s="130"/>
      <c r="LM56" s="130"/>
      <c r="LN56" s="130"/>
      <c r="LO56" s="130"/>
      <c r="LP56" s="130"/>
      <c r="LQ56" s="130"/>
      <c r="LR56" s="130"/>
      <c r="LS56" s="130"/>
      <c r="LT56" s="130"/>
      <c r="LU56" s="130"/>
      <c r="LV56" s="130"/>
      <c r="LW56" s="130"/>
      <c r="LX56" s="131"/>
      <c r="LY56" s="129">
        <f>データ!DO7</f>
        <v>16</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38.4</v>
      </c>
      <c r="V79" s="151"/>
      <c r="W79" s="151"/>
      <c r="X79" s="151"/>
      <c r="Y79" s="151"/>
      <c r="Z79" s="151"/>
      <c r="AA79" s="151"/>
      <c r="AB79" s="151"/>
      <c r="AC79" s="151"/>
      <c r="AD79" s="151"/>
      <c r="AE79" s="151"/>
      <c r="AF79" s="151"/>
      <c r="AG79" s="151"/>
      <c r="AH79" s="151"/>
      <c r="AI79" s="151"/>
      <c r="AJ79" s="151"/>
      <c r="AK79" s="151"/>
      <c r="AL79" s="151"/>
      <c r="AM79" s="151"/>
      <c r="AN79" s="151">
        <f>データ!DS7</f>
        <v>41.6</v>
      </c>
      <c r="AO79" s="151"/>
      <c r="AP79" s="151"/>
      <c r="AQ79" s="151"/>
      <c r="AR79" s="151"/>
      <c r="AS79" s="151"/>
      <c r="AT79" s="151"/>
      <c r="AU79" s="151"/>
      <c r="AV79" s="151"/>
      <c r="AW79" s="151"/>
      <c r="AX79" s="151"/>
      <c r="AY79" s="151"/>
      <c r="AZ79" s="151"/>
      <c r="BA79" s="151"/>
      <c r="BB79" s="151"/>
      <c r="BC79" s="151"/>
      <c r="BD79" s="151"/>
      <c r="BE79" s="151"/>
      <c r="BF79" s="151"/>
      <c r="BG79" s="151">
        <f>データ!DT7</f>
        <v>41.7</v>
      </c>
      <c r="BH79" s="151"/>
      <c r="BI79" s="151"/>
      <c r="BJ79" s="151"/>
      <c r="BK79" s="151"/>
      <c r="BL79" s="151"/>
      <c r="BM79" s="151"/>
      <c r="BN79" s="151"/>
      <c r="BO79" s="151"/>
      <c r="BP79" s="151"/>
      <c r="BQ79" s="151"/>
      <c r="BR79" s="151"/>
      <c r="BS79" s="151"/>
      <c r="BT79" s="151"/>
      <c r="BU79" s="151"/>
      <c r="BV79" s="151"/>
      <c r="BW79" s="151"/>
      <c r="BX79" s="151"/>
      <c r="BY79" s="151"/>
      <c r="BZ79" s="151">
        <f>データ!DU7</f>
        <v>45</v>
      </c>
      <c r="CA79" s="151"/>
      <c r="CB79" s="151"/>
      <c r="CC79" s="151"/>
      <c r="CD79" s="151"/>
      <c r="CE79" s="151"/>
      <c r="CF79" s="151"/>
      <c r="CG79" s="151"/>
      <c r="CH79" s="151"/>
      <c r="CI79" s="151"/>
      <c r="CJ79" s="151"/>
      <c r="CK79" s="151"/>
      <c r="CL79" s="151"/>
      <c r="CM79" s="151"/>
      <c r="CN79" s="151"/>
      <c r="CO79" s="151"/>
      <c r="CP79" s="151"/>
      <c r="CQ79" s="151"/>
      <c r="CR79" s="151"/>
      <c r="CS79" s="151">
        <f>データ!DV7</f>
        <v>48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64.3</v>
      </c>
      <c r="EP79" s="151"/>
      <c r="EQ79" s="151"/>
      <c r="ER79" s="151"/>
      <c r="ES79" s="151"/>
      <c r="ET79" s="151"/>
      <c r="EU79" s="151"/>
      <c r="EV79" s="151"/>
      <c r="EW79" s="151"/>
      <c r="EX79" s="151"/>
      <c r="EY79" s="151"/>
      <c r="EZ79" s="151"/>
      <c r="FA79" s="151"/>
      <c r="FB79" s="151"/>
      <c r="FC79" s="151"/>
      <c r="FD79" s="151"/>
      <c r="FE79" s="151"/>
      <c r="FF79" s="151"/>
      <c r="FG79" s="151"/>
      <c r="FH79" s="151">
        <f>データ!ED7</f>
        <v>70.5</v>
      </c>
      <c r="FI79" s="151"/>
      <c r="FJ79" s="151"/>
      <c r="FK79" s="151"/>
      <c r="FL79" s="151"/>
      <c r="FM79" s="151"/>
      <c r="FN79" s="151"/>
      <c r="FO79" s="151"/>
      <c r="FP79" s="151"/>
      <c r="FQ79" s="151"/>
      <c r="FR79" s="151"/>
      <c r="FS79" s="151"/>
      <c r="FT79" s="151"/>
      <c r="FU79" s="151"/>
      <c r="FV79" s="151"/>
      <c r="FW79" s="151"/>
      <c r="FX79" s="151"/>
      <c r="FY79" s="151"/>
      <c r="FZ79" s="151"/>
      <c r="GA79" s="151">
        <f>データ!EE7</f>
        <v>59.5</v>
      </c>
      <c r="GB79" s="151"/>
      <c r="GC79" s="151"/>
      <c r="GD79" s="151"/>
      <c r="GE79" s="151"/>
      <c r="GF79" s="151"/>
      <c r="GG79" s="151"/>
      <c r="GH79" s="151"/>
      <c r="GI79" s="151"/>
      <c r="GJ79" s="151"/>
      <c r="GK79" s="151"/>
      <c r="GL79" s="151"/>
      <c r="GM79" s="151"/>
      <c r="GN79" s="151"/>
      <c r="GO79" s="151"/>
      <c r="GP79" s="151"/>
      <c r="GQ79" s="151"/>
      <c r="GR79" s="151"/>
      <c r="GS79" s="151"/>
      <c r="GT79" s="151">
        <f>データ!EF7</f>
        <v>65.7</v>
      </c>
      <c r="GU79" s="151"/>
      <c r="GV79" s="151"/>
      <c r="GW79" s="151"/>
      <c r="GX79" s="151"/>
      <c r="GY79" s="151"/>
      <c r="GZ79" s="151"/>
      <c r="HA79" s="151"/>
      <c r="HB79" s="151"/>
      <c r="HC79" s="151"/>
      <c r="HD79" s="151"/>
      <c r="HE79" s="151"/>
      <c r="HF79" s="151"/>
      <c r="HG79" s="151"/>
      <c r="HH79" s="151"/>
      <c r="HI79" s="151"/>
      <c r="HJ79" s="151"/>
      <c r="HK79" s="151"/>
      <c r="HL79" s="151"/>
      <c r="HM79" s="151">
        <f>データ!EG7</f>
        <v>70.7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70808000</v>
      </c>
      <c r="JK79" s="152"/>
      <c r="JL79" s="152"/>
      <c r="JM79" s="152"/>
      <c r="JN79" s="152"/>
      <c r="JO79" s="152"/>
      <c r="JP79" s="152"/>
      <c r="JQ79" s="152"/>
      <c r="JR79" s="152"/>
      <c r="JS79" s="152"/>
      <c r="JT79" s="152"/>
      <c r="JU79" s="152"/>
      <c r="JV79" s="152"/>
      <c r="JW79" s="152"/>
      <c r="JX79" s="152"/>
      <c r="JY79" s="152"/>
      <c r="JZ79" s="152"/>
      <c r="KA79" s="152"/>
      <c r="KB79" s="152"/>
      <c r="KC79" s="152">
        <f>データ!EO7</f>
        <v>70935560</v>
      </c>
      <c r="KD79" s="152"/>
      <c r="KE79" s="152"/>
      <c r="KF79" s="152"/>
      <c r="KG79" s="152"/>
      <c r="KH79" s="152"/>
      <c r="KI79" s="152"/>
      <c r="KJ79" s="152"/>
      <c r="KK79" s="152"/>
      <c r="KL79" s="152"/>
      <c r="KM79" s="152"/>
      <c r="KN79" s="152"/>
      <c r="KO79" s="152"/>
      <c r="KP79" s="152"/>
      <c r="KQ79" s="152"/>
      <c r="KR79" s="152"/>
      <c r="KS79" s="152"/>
      <c r="KT79" s="152"/>
      <c r="KU79" s="152"/>
      <c r="KV79" s="152">
        <f>データ!EP7</f>
        <v>71785400</v>
      </c>
      <c r="KW79" s="152"/>
      <c r="KX79" s="152"/>
      <c r="KY79" s="152"/>
      <c r="KZ79" s="152"/>
      <c r="LA79" s="152"/>
      <c r="LB79" s="152"/>
      <c r="LC79" s="152"/>
      <c r="LD79" s="152"/>
      <c r="LE79" s="152"/>
      <c r="LF79" s="152"/>
      <c r="LG79" s="152"/>
      <c r="LH79" s="152"/>
      <c r="LI79" s="152"/>
      <c r="LJ79" s="152"/>
      <c r="LK79" s="152"/>
      <c r="LL79" s="152"/>
      <c r="LM79" s="152"/>
      <c r="LN79" s="152"/>
      <c r="LO79" s="152">
        <f>データ!EQ7</f>
        <v>72575760</v>
      </c>
      <c r="LP79" s="152"/>
      <c r="LQ79" s="152"/>
      <c r="LR79" s="152"/>
      <c r="LS79" s="152"/>
      <c r="LT79" s="152"/>
      <c r="LU79" s="152"/>
      <c r="LV79" s="152"/>
      <c r="LW79" s="152"/>
      <c r="LX79" s="152"/>
      <c r="LY79" s="152"/>
      <c r="LZ79" s="152"/>
      <c r="MA79" s="152"/>
      <c r="MB79" s="152"/>
      <c r="MC79" s="152"/>
      <c r="MD79" s="152"/>
      <c r="ME79" s="152"/>
      <c r="MF79" s="152"/>
      <c r="MG79" s="152"/>
      <c r="MH79" s="152">
        <f>データ!ER7</f>
        <v>73312800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50.2</v>
      </c>
      <c r="V80" s="151"/>
      <c r="W80" s="151"/>
      <c r="X80" s="151"/>
      <c r="Y80" s="151"/>
      <c r="Z80" s="151"/>
      <c r="AA80" s="151"/>
      <c r="AB80" s="151"/>
      <c r="AC80" s="151"/>
      <c r="AD80" s="151"/>
      <c r="AE80" s="151"/>
      <c r="AF80" s="151"/>
      <c r="AG80" s="151"/>
      <c r="AH80" s="151"/>
      <c r="AI80" s="151"/>
      <c r="AJ80" s="151"/>
      <c r="AK80" s="151"/>
      <c r="AL80" s="151"/>
      <c r="AM80" s="151"/>
      <c r="AN80" s="151">
        <f>データ!DX7</f>
        <v>52.7</v>
      </c>
      <c r="AO80" s="151"/>
      <c r="AP80" s="151"/>
      <c r="AQ80" s="151"/>
      <c r="AR80" s="151"/>
      <c r="AS80" s="151"/>
      <c r="AT80" s="151"/>
      <c r="AU80" s="151"/>
      <c r="AV80" s="151"/>
      <c r="AW80" s="151"/>
      <c r="AX80" s="151"/>
      <c r="AY80" s="151"/>
      <c r="AZ80" s="151"/>
      <c r="BA80" s="151"/>
      <c r="BB80" s="151"/>
      <c r="BC80" s="151"/>
      <c r="BD80" s="151"/>
      <c r="BE80" s="151"/>
      <c r="BF80" s="151"/>
      <c r="BG80" s="151">
        <f>データ!DY7</f>
        <v>52.8</v>
      </c>
      <c r="BH80" s="151"/>
      <c r="BI80" s="151"/>
      <c r="BJ80" s="151"/>
      <c r="BK80" s="151"/>
      <c r="BL80" s="151"/>
      <c r="BM80" s="151"/>
      <c r="BN80" s="151"/>
      <c r="BO80" s="151"/>
      <c r="BP80" s="151"/>
      <c r="BQ80" s="151"/>
      <c r="BR80" s="151"/>
      <c r="BS80" s="151"/>
      <c r="BT80" s="151"/>
      <c r="BU80" s="151"/>
      <c r="BV80" s="151"/>
      <c r="BW80" s="151"/>
      <c r="BX80" s="151"/>
      <c r="BY80" s="151"/>
      <c r="BZ80" s="151">
        <f>データ!DZ7</f>
        <v>54.2</v>
      </c>
      <c r="CA80" s="151"/>
      <c r="CB80" s="151"/>
      <c r="CC80" s="151"/>
      <c r="CD80" s="151"/>
      <c r="CE80" s="151"/>
      <c r="CF80" s="151"/>
      <c r="CG80" s="151"/>
      <c r="CH80" s="151"/>
      <c r="CI80" s="151"/>
      <c r="CJ80" s="151"/>
      <c r="CK80" s="151"/>
      <c r="CL80" s="151"/>
      <c r="CM80" s="151"/>
      <c r="CN80" s="151"/>
      <c r="CO80" s="151"/>
      <c r="CP80" s="151"/>
      <c r="CQ80" s="151"/>
      <c r="CR80" s="151"/>
      <c r="CS80" s="151">
        <f>データ!EA7</f>
        <v>55.4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67.2</v>
      </c>
      <c r="EP80" s="151"/>
      <c r="EQ80" s="151"/>
      <c r="ER80" s="151"/>
      <c r="ES80" s="151"/>
      <c r="ET80" s="151"/>
      <c r="EU80" s="151"/>
      <c r="EV80" s="151"/>
      <c r="EW80" s="151"/>
      <c r="EX80" s="151"/>
      <c r="EY80" s="151"/>
      <c r="EZ80" s="151"/>
      <c r="FA80" s="151"/>
      <c r="FB80" s="151"/>
      <c r="FC80" s="151"/>
      <c r="FD80" s="151"/>
      <c r="FE80" s="151"/>
      <c r="FF80" s="151"/>
      <c r="FG80" s="151"/>
      <c r="FH80" s="151">
        <f>データ!EI7</f>
        <v>70.5</v>
      </c>
      <c r="FI80" s="151"/>
      <c r="FJ80" s="151"/>
      <c r="FK80" s="151"/>
      <c r="FL80" s="151"/>
      <c r="FM80" s="151"/>
      <c r="FN80" s="151"/>
      <c r="FO80" s="151"/>
      <c r="FP80" s="151"/>
      <c r="FQ80" s="151"/>
      <c r="FR80" s="151"/>
      <c r="FS80" s="151"/>
      <c r="FT80" s="151"/>
      <c r="FU80" s="151"/>
      <c r="FV80" s="151"/>
      <c r="FW80" s="151"/>
      <c r="FX80" s="151"/>
      <c r="FY80" s="151"/>
      <c r="FZ80" s="151"/>
      <c r="GA80" s="151">
        <f>データ!EJ7</f>
        <v>68.900000000000006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70.2</v>
      </c>
      <c r="GU80" s="151"/>
      <c r="GV80" s="151"/>
      <c r="GW80" s="151"/>
      <c r="GX80" s="151"/>
      <c r="GY80" s="151"/>
      <c r="GZ80" s="151"/>
      <c r="HA80" s="151"/>
      <c r="HB80" s="151"/>
      <c r="HC80" s="151"/>
      <c r="HD80" s="151"/>
      <c r="HE80" s="151"/>
      <c r="HF80" s="151"/>
      <c r="HG80" s="151"/>
      <c r="HH80" s="151"/>
      <c r="HI80" s="151"/>
      <c r="HJ80" s="151"/>
      <c r="HK80" s="151"/>
      <c r="HL80" s="151"/>
      <c r="HM80" s="151">
        <f>データ!EL7</f>
        <v>72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42228890</v>
      </c>
      <c r="JK80" s="152"/>
      <c r="JL80" s="152"/>
      <c r="JM80" s="152"/>
      <c r="JN80" s="152"/>
      <c r="JO80" s="152"/>
      <c r="JP80" s="152"/>
      <c r="JQ80" s="152"/>
      <c r="JR80" s="152"/>
      <c r="JS80" s="152"/>
      <c r="JT80" s="152"/>
      <c r="JU80" s="152"/>
      <c r="JV80" s="152"/>
      <c r="JW80" s="152"/>
      <c r="JX80" s="152"/>
      <c r="JY80" s="152"/>
      <c r="JZ80" s="152"/>
      <c r="KA80" s="152"/>
      <c r="KB80" s="152"/>
      <c r="KC80" s="152">
        <f>データ!ET7</f>
        <v>41785853</v>
      </c>
      <c r="KD80" s="152"/>
      <c r="KE80" s="152"/>
      <c r="KF80" s="152"/>
      <c r="KG80" s="152"/>
      <c r="KH80" s="152"/>
      <c r="KI80" s="152"/>
      <c r="KJ80" s="152"/>
      <c r="KK80" s="152"/>
      <c r="KL80" s="152"/>
      <c r="KM80" s="152"/>
      <c r="KN80" s="152"/>
      <c r="KO80" s="152"/>
      <c r="KP80" s="152"/>
      <c r="KQ80" s="152"/>
      <c r="KR80" s="152"/>
      <c r="KS80" s="152"/>
      <c r="KT80" s="152"/>
      <c r="KU80" s="152"/>
      <c r="KV80" s="152">
        <f>データ!EU7</f>
        <v>44571078</v>
      </c>
      <c r="KW80" s="152"/>
      <c r="KX80" s="152"/>
      <c r="KY80" s="152"/>
      <c r="KZ80" s="152"/>
      <c r="LA80" s="152"/>
      <c r="LB80" s="152"/>
      <c r="LC80" s="152"/>
      <c r="LD80" s="152"/>
      <c r="LE80" s="152"/>
      <c r="LF80" s="152"/>
      <c r="LG80" s="152"/>
      <c r="LH80" s="152"/>
      <c r="LI80" s="152"/>
      <c r="LJ80" s="152"/>
      <c r="LK80" s="152"/>
      <c r="LL80" s="152"/>
      <c r="LM80" s="152"/>
      <c r="LN80" s="152"/>
      <c r="LO80" s="152">
        <f>データ!EV7</f>
        <v>45346697</v>
      </c>
      <c r="LP80" s="152"/>
      <c r="LQ80" s="152"/>
      <c r="LR80" s="152"/>
      <c r="LS80" s="152"/>
      <c r="LT80" s="152"/>
      <c r="LU80" s="152"/>
      <c r="LV80" s="152"/>
      <c r="LW80" s="152"/>
      <c r="LX80" s="152"/>
      <c r="LY80" s="152"/>
      <c r="LZ80" s="152"/>
      <c r="MA80" s="152"/>
      <c r="MB80" s="152"/>
      <c r="MC80" s="152"/>
      <c r="MD80" s="152"/>
      <c r="ME80" s="152"/>
      <c r="MF80" s="152"/>
      <c r="MG80" s="152"/>
      <c r="MH80" s="152">
        <f>データ!EW7</f>
        <v>44774257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2zVviagHvAuyoct/LWtKe13g9boeWt3IvOqTWLtzBPmg8BoYMr5DIGb/1rkpYz4ymu5W2ZkZ+lJD/mshpWgMg==" saltValue="ILEDMuoP+c7AieCXDR4sR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152</v>
      </c>
      <c r="AW5" s="62" t="s">
        <v>153</v>
      </c>
      <c r="AX5" s="62" t="s">
        <v>144</v>
      </c>
      <c r="AY5" s="62" t="s">
        <v>145</v>
      </c>
      <c r="AZ5" s="62" t="s">
        <v>146</v>
      </c>
      <c r="BA5" s="62" t="s">
        <v>147</v>
      </c>
      <c r="BB5" s="62" t="s">
        <v>148</v>
      </c>
      <c r="BC5" s="62" t="s">
        <v>149</v>
      </c>
      <c r="BD5" s="62" t="s">
        <v>139</v>
      </c>
      <c r="BE5" s="62" t="s">
        <v>151</v>
      </c>
      <c r="BF5" s="62" t="s">
        <v>141</v>
      </c>
      <c r="BG5" s="62" t="s">
        <v>142</v>
      </c>
      <c r="BH5" s="62" t="s">
        <v>143</v>
      </c>
      <c r="BI5" s="62" t="s">
        <v>144</v>
      </c>
      <c r="BJ5" s="62" t="s">
        <v>145</v>
      </c>
      <c r="BK5" s="62" t="s">
        <v>146</v>
      </c>
      <c r="BL5" s="62" t="s">
        <v>147</v>
      </c>
      <c r="BM5" s="62" t="s">
        <v>148</v>
      </c>
      <c r="BN5" s="62" t="s">
        <v>149</v>
      </c>
      <c r="BO5" s="62" t="s">
        <v>139</v>
      </c>
      <c r="BP5" s="62" t="s">
        <v>151</v>
      </c>
      <c r="BQ5" s="62" t="s">
        <v>141</v>
      </c>
      <c r="BR5" s="62" t="s">
        <v>142</v>
      </c>
      <c r="BS5" s="62" t="s">
        <v>153</v>
      </c>
      <c r="BT5" s="62" t="s">
        <v>144</v>
      </c>
      <c r="BU5" s="62" t="s">
        <v>145</v>
      </c>
      <c r="BV5" s="62" t="s">
        <v>146</v>
      </c>
      <c r="BW5" s="62" t="s">
        <v>147</v>
      </c>
      <c r="BX5" s="62" t="s">
        <v>148</v>
      </c>
      <c r="BY5" s="62" t="s">
        <v>149</v>
      </c>
      <c r="BZ5" s="62" t="s">
        <v>150</v>
      </c>
      <c r="CA5" s="62" t="s">
        <v>151</v>
      </c>
      <c r="CB5" s="62" t="s">
        <v>141</v>
      </c>
      <c r="CC5" s="62" t="s">
        <v>142</v>
      </c>
      <c r="CD5" s="62" t="s">
        <v>153</v>
      </c>
      <c r="CE5" s="62" t="s">
        <v>144</v>
      </c>
      <c r="CF5" s="62" t="s">
        <v>145</v>
      </c>
      <c r="CG5" s="62" t="s">
        <v>146</v>
      </c>
      <c r="CH5" s="62" t="s">
        <v>147</v>
      </c>
      <c r="CI5" s="62" t="s">
        <v>148</v>
      </c>
      <c r="CJ5" s="62" t="s">
        <v>149</v>
      </c>
      <c r="CK5" s="62" t="s">
        <v>139</v>
      </c>
      <c r="CL5" s="62" t="s">
        <v>151</v>
      </c>
      <c r="CM5" s="62" t="s">
        <v>141</v>
      </c>
      <c r="CN5" s="62" t="s">
        <v>152</v>
      </c>
      <c r="CO5" s="62" t="s">
        <v>143</v>
      </c>
      <c r="CP5" s="62" t="s">
        <v>144</v>
      </c>
      <c r="CQ5" s="62" t="s">
        <v>145</v>
      </c>
      <c r="CR5" s="62" t="s">
        <v>146</v>
      </c>
      <c r="CS5" s="62" t="s">
        <v>147</v>
      </c>
      <c r="CT5" s="62" t="s">
        <v>148</v>
      </c>
      <c r="CU5" s="62" t="s">
        <v>149</v>
      </c>
      <c r="CV5" s="62" t="s">
        <v>139</v>
      </c>
      <c r="CW5" s="62" t="s">
        <v>151</v>
      </c>
      <c r="CX5" s="62" t="s">
        <v>141</v>
      </c>
      <c r="CY5" s="62" t="s">
        <v>142</v>
      </c>
      <c r="CZ5" s="62" t="s">
        <v>153</v>
      </c>
      <c r="DA5" s="62" t="s">
        <v>144</v>
      </c>
      <c r="DB5" s="62" t="s">
        <v>145</v>
      </c>
      <c r="DC5" s="62" t="s">
        <v>146</v>
      </c>
      <c r="DD5" s="62" t="s">
        <v>147</v>
      </c>
      <c r="DE5" s="62" t="s">
        <v>148</v>
      </c>
      <c r="DF5" s="62" t="s">
        <v>149</v>
      </c>
      <c r="DG5" s="62" t="s">
        <v>139</v>
      </c>
      <c r="DH5" s="62" t="s">
        <v>151</v>
      </c>
      <c r="DI5" s="62" t="s">
        <v>154</v>
      </c>
      <c r="DJ5" s="62" t="s">
        <v>142</v>
      </c>
      <c r="DK5" s="62" t="s">
        <v>143</v>
      </c>
      <c r="DL5" s="62" t="s">
        <v>144</v>
      </c>
      <c r="DM5" s="62" t="s">
        <v>145</v>
      </c>
      <c r="DN5" s="62" t="s">
        <v>146</v>
      </c>
      <c r="DO5" s="62" t="s">
        <v>147</v>
      </c>
      <c r="DP5" s="62" t="s">
        <v>148</v>
      </c>
      <c r="DQ5" s="62" t="s">
        <v>149</v>
      </c>
      <c r="DR5" s="62" t="s">
        <v>139</v>
      </c>
      <c r="DS5" s="62" t="s">
        <v>151</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153</v>
      </c>
      <c r="EH5" s="62" t="s">
        <v>144</v>
      </c>
      <c r="EI5" s="62" t="s">
        <v>145</v>
      </c>
      <c r="EJ5" s="62" t="s">
        <v>146</v>
      </c>
      <c r="EK5" s="62" t="s">
        <v>147</v>
      </c>
      <c r="EL5" s="62" t="s">
        <v>148</v>
      </c>
      <c r="EM5" s="62" t="s">
        <v>155</v>
      </c>
      <c r="EN5" s="62" t="s">
        <v>139</v>
      </c>
      <c r="EO5" s="62" t="s">
        <v>151</v>
      </c>
      <c r="EP5" s="62" t="s">
        <v>141</v>
      </c>
      <c r="EQ5" s="62" t="s">
        <v>142</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42021</v>
      </c>
      <c r="D6" s="63">
        <f t="shared" si="2"/>
        <v>46</v>
      </c>
      <c r="E6" s="63">
        <f t="shared" si="2"/>
        <v>6</v>
      </c>
      <c r="F6" s="63">
        <f t="shared" si="2"/>
        <v>0</v>
      </c>
      <c r="G6" s="63">
        <f t="shared" si="2"/>
        <v>3</v>
      </c>
      <c r="H6" s="155" t="str">
        <f>IF(H8&lt;&gt;I8,H8,"")&amp;IF(I8&lt;&gt;J8,I8,"")&amp;"　"&amp;J8</f>
        <v>宮城県石巻市　石巻市立牡鹿病院</v>
      </c>
      <c r="I6" s="156"/>
      <c r="J6" s="157"/>
      <c r="K6" s="63" t="str">
        <f t="shared" si="2"/>
        <v>当然財務</v>
      </c>
      <c r="L6" s="63" t="str">
        <f t="shared" si="2"/>
        <v>病院事業</v>
      </c>
      <c r="M6" s="63" t="str">
        <f t="shared" si="2"/>
        <v>一般病院</v>
      </c>
      <c r="N6" s="63" t="str">
        <f>N8</f>
        <v>50床未満</v>
      </c>
      <c r="O6" s="63" t="str">
        <f>O8</f>
        <v>非設置</v>
      </c>
      <c r="P6" s="63" t="str">
        <f>P8</f>
        <v>直営</v>
      </c>
      <c r="Q6" s="64">
        <f t="shared" ref="Q6:AG6" si="3">Q8</f>
        <v>3</v>
      </c>
      <c r="R6" s="63" t="str">
        <f t="shared" si="3"/>
        <v>-</v>
      </c>
      <c r="S6" s="63" t="str">
        <f t="shared" si="3"/>
        <v>ド</v>
      </c>
      <c r="T6" s="63" t="str">
        <f t="shared" si="3"/>
        <v>救 輪</v>
      </c>
      <c r="U6" s="64">
        <f>U8</f>
        <v>142638</v>
      </c>
      <c r="V6" s="64">
        <f>V8</f>
        <v>3588</v>
      </c>
      <c r="W6" s="63" t="str">
        <f>W8</f>
        <v>第１種該当</v>
      </c>
      <c r="X6" s="63" t="str">
        <f t="shared" si="3"/>
        <v>その他</v>
      </c>
      <c r="Y6" s="64">
        <f t="shared" si="3"/>
        <v>25</v>
      </c>
      <c r="Z6" s="64" t="str">
        <f t="shared" si="3"/>
        <v>-</v>
      </c>
      <c r="AA6" s="64" t="str">
        <f t="shared" si="3"/>
        <v>-</v>
      </c>
      <c r="AB6" s="64" t="str">
        <f t="shared" si="3"/>
        <v>-</v>
      </c>
      <c r="AC6" s="64" t="str">
        <f t="shared" si="3"/>
        <v>-</v>
      </c>
      <c r="AD6" s="64">
        <f t="shared" si="3"/>
        <v>25</v>
      </c>
      <c r="AE6" s="64">
        <f t="shared" si="3"/>
        <v>25</v>
      </c>
      <c r="AF6" s="64" t="str">
        <f t="shared" si="3"/>
        <v>-</v>
      </c>
      <c r="AG6" s="64">
        <f t="shared" si="3"/>
        <v>25</v>
      </c>
      <c r="AH6" s="65">
        <f>IF(AH8="-",NA(),AH8)</f>
        <v>101</v>
      </c>
      <c r="AI6" s="65">
        <f t="shared" ref="AI6:AQ6" si="4">IF(AI8="-",NA(),AI8)</f>
        <v>100.9</v>
      </c>
      <c r="AJ6" s="65">
        <f t="shared" si="4"/>
        <v>93.1</v>
      </c>
      <c r="AK6" s="65">
        <f t="shared" si="4"/>
        <v>90.3</v>
      </c>
      <c r="AL6" s="65">
        <f t="shared" si="4"/>
        <v>107.7</v>
      </c>
      <c r="AM6" s="65">
        <f t="shared" si="4"/>
        <v>97.7</v>
      </c>
      <c r="AN6" s="65">
        <f t="shared" si="4"/>
        <v>96.2</v>
      </c>
      <c r="AO6" s="65">
        <f t="shared" si="4"/>
        <v>94.8</v>
      </c>
      <c r="AP6" s="65">
        <f t="shared" si="4"/>
        <v>96.1</v>
      </c>
      <c r="AQ6" s="65">
        <f t="shared" si="4"/>
        <v>96.7</v>
      </c>
      <c r="AR6" s="65" t="str">
        <f>IF(AR8="-","【-】","【"&amp;SUBSTITUTE(TEXT(AR8,"#,##0.0"),"-","△")&amp;"】")</f>
        <v>【98.2】</v>
      </c>
      <c r="AS6" s="65">
        <f>IF(AS8="-",NA(),AS8)</f>
        <v>62.7</v>
      </c>
      <c r="AT6" s="65">
        <f t="shared" ref="AT6:BB6" si="5">IF(AT8="-",NA(),AT8)</f>
        <v>60.6</v>
      </c>
      <c r="AU6" s="65">
        <f t="shared" si="5"/>
        <v>57.3</v>
      </c>
      <c r="AV6" s="65">
        <f t="shared" si="5"/>
        <v>51.9</v>
      </c>
      <c r="AW6" s="65">
        <f t="shared" si="5"/>
        <v>55.4</v>
      </c>
      <c r="AX6" s="65">
        <f t="shared" si="5"/>
        <v>72.2</v>
      </c>
      <c r="AY6" s="65">
        <f t="shared" si="5"/>
        <v>69.5</v>
      </c>
      <c r="AZ6" s="65">
        <f t="shared" si="5"/>
        <v>67.7</v>
      </c>
      <c r="BA6" s="65">
        <f t="shared" si="5"/>
        <v>66.8</v>
      </c>
      <c r="BB6" s="65">
        <f t="shared" si="5"/>
        <v>67.8</v>
      </c>
      <c r="BC6" s="65" t="str">
        <f>IF(BC8="-","【-】","【"&amp;SUBSTITUTE(TEXT(BC8,"#,##0.0"),"-","△")&amp;"】")</f>
        <v>【89.5】</v>
      </c>
      <c r="BD6" s="65">
        <f>IF(BD8="-",NA(),BD8)</f>
        <v>105.5</v>
      </c>
      <c r="BE6" s="65">
        <f t="shared" ref="BE6:BM6" si="6">IF(BE8="-",NA(),BE8)</f>
        <v>111.1</v>
      </c>
      <c r="BF6" s="65">
        <f t="shared" si="6"/>
        <v>128.19999999999999</v>
      </c>
      <c r="BG6" s="65">
        <f t="shared" si="6"/>
        <v>169.5</v>
      </c>
      <c r="BH6" s="65">
        <f t="shared" si="6"/>
        <v>147.30000000000001</v>
      </c>
      <c r="BI6" s="65">
        <f t="shared" si="6"/>
        <v>139.9</v>
      </c>
      <c r="BJ6" s="65">
        <f t="shared" si="6"/>
        <v>156.6</v>
      </c>
      <c r="BK6" s="65">
        <f t="shared" si="6"/>
        <v>106</v>
      </c>
      <c r="BL6" s="65">
        <f t="shared" si="6"/>
        <v>118.7</v>
      </c>
      <c r="BM6" s="65">
        <f t="shared" si="6"/>
        <v>121.7</v>
      </c>
      <c r="BN6" s="65" t="str">
        <f>IF(BN8="-","【-】","【"&amp;SUBSTITUTE(TEXT(BN8,"#,##0.0"),"-","△")&amp;"】")</f>
        <v>【59.6】</v>
      </c>
      <c r="BO6" s="65">
        <f>IF(BO8="-",NA(),BO8)</f>
        <v>25.7</v>
      </c>
      <c r="BP6" s="65">
        <f t="shared" ref="BP6:BX6" si="7">IF(BP8="-",NA(),BP8)</f>
        <v>30.8</v>
      </c>
      <c r="BQ6" s="65">
        <f t="shared" si="7"/>
        <v>32</v>
      </c>
      <c r="BR6" s="65">
        <f t="shared" si="7"/>
        <v>40.6</v>
      </c>
      <c r="BS6" s="65">
        <f t="shared" si="7"/>
        <v>55.3</v>
      </c>
      <c r="BT6" s="65">
        <f t="shared" si="7"/>
        <v>64.900000000000006</v>
      </c>
      <c r="BU6" s="65">
        <f t="shared" si="7"/>
        <v>63.4</v>
      </c>
      <c r="BV6" s="65">
        <f t="shared" si="7"/>
        <v>62.3</v>
      </c>
      <c r="BW6" s="65">
        <f t="shared" si="7"/>
        <v>59.4</v>
      </c>
      <c r="BX6" s="65">
        <f t="shared" si="7"/>
        <v>61.4</v>
      </c>
      <c r="BY6" s="65" t="str">
        <f>IF(BY8="-","【-】","【"&amp;SUBSTITUTE(TEXT(BY8,"#,##0.0"),"-","△")&amp;"】")</f>
        <v>【74.7】</v>
      </c>
      <c r="BZ6" s="66">
        <f>IF(BZ8="-",NA(),BZ8)</f>
        <v>23932</v>
      </c>
      <c r="CA6" s="66">
        <f t="shared" ref="CA6:CI6" si="8">IF(CA8="-",NA(),CA8)</f>
        <v>23866</v>
      </c>
      <c r="CB6" s="66">
        <f t="shared" si="8"/>
        <v>24326</v>
      </c>
      <c r="CC6" s="66">
        <f t="shared" si="8"/>
        <v>13379</v>
      </c>
      <c r="CD6" s="66">
        <f t="shared" si="8"/>
        <v>12264</v>
      </c>
      <c r="CE6" s="66">
        <f t="shared" si="8"/>
        <v>25920</v>
      </c>
      <c r="CF6" s="66">
        <f t="shared" si="8"/>
        <v>24479</v>
      </c>
      <c r="CG6" s="66">
        <f t="shared" si="8"/>
        <v>25136</v>
      </c>
      <c r="CH6" s="66">
        <f t="shared" si="8"/>
        <v>26485</v>
      </c>
      <c r="CI6" s="66">
        <f t="shared" si="8"/>
        <v>27761</v>
      </c>
      <c r="CJ6" s="65" t="str">
        <f>IF(CJ8="-","【-】","【"&amp;SUBSTITUTE(TEXT(CJ8,"#,##0"),"-","△")&amp;"】")</f>
        <v>【53,621】</v>
      </c>
      <c r="CK6" s="66">
        <f>IF(CK8="-",NA(),CK8)</f>
        <v>13861</v>
      </c>
      <c r="CL6" s="66">
        <f t="shared" ref="CL6:CT6" si="9">IF(CL8="-",NA(),CL8)</f>
        <v>13220</v>
      </c>
      <c r="CM6" s="66">
        <f t="shared" si="9"/>
        <v>13628</v>
      </c>
      <c r="CN6" s="66">
        <f t="shared" si="9"/>
        <v>13839</v>
      </c>
      <c r="CO6" s="66">
        <f t="shared" si="9"/>
        <v>13949</v>
      </c>
      <c r="CP6" s="66">
        <f t="shared" si="9"/>
        <v>8159</v>
      </c>
      <c r="CQ6" s="66">
        <f t="shared" si="9"/>
        <v>8000</v>
      </c>
      <c r="CR6" s="66">
        <f t="shared" si="9"/>
        <v>8023</v>
      </c>
      <c r="CS6" s="66">
        <f t="shared" si="9"/>
        <v>8109</v>
      </c>
      <c r="CT6" s="66">
        <f t="shared" si="9"/>
        <v>8307</v>
      </c>
      <c r="CU6" s="65" t="str">
        <f>IF(CU8="-","【-】","【"&amp;SUBSTITUTE(TEXT(CU8,"#,##0"),"-","△")&amp;"】")</f>
        <v>【15,586】</v>
      </c>
      <c r="CV6" s="65">
        <f>IF(CV8="-",NA(),CV8)</f>
        <v>66.3</v>
      </c>
      <c r="CW6" s="65">
        <f t="shared" ref="CW6:DE6" si="10">IF(CW8="-",NA(),CW8)</f>
        <v>69.900000000000006</v>
      </c>
      <c r="CX6" s="65">
        <f t="shared" si="10"/>
        <v>74.5</v>
      </c>
      <c r="CY6" s="65">
        <f t="shared" si="10"/>
        <v>75.5</v>
      </c>
      <c r="CZ6" s="65">
        <f t="shared" si="10"/>
        <v>68.2</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40.6</v>
      </c>
      <c r="DH6" s="65">
        <f t="shared" ref="DH6:DP6" si="11">IF(DH8="-",NA(),DH8)</f>
        <v>37.5</v>
      </c>
      <c r="DI6" s="65">
        <f t="shared" si="11"/>
        <v>36.299999999999997</v>
      </c>
      <c r="DJ6" s="65">
        <f t="shared" si="11"/>
        <v>36.5</v>
      </c>
      <c r="DK6" s="65">
        <f t="shared" si="11"/>
        <v>32.200000000000003</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38.4</v>
      </c>
      <c r="DS6" s="65">
        <f t="shared" ref="DS6:EA6" si="12">IF(DS8="-",NA(),DS8)</f>
        <v>41.6</v>
      </c>
      <c r="DT6" s="65">
        <f t="shared" si="12"/>
        <v>41.7</v>
      </c>
      <c r="DU6" s="65">
        <f t="shared" si="12"/>
        <v>45</v>
      </c>
      <c r="DV6" s="65">
        <f t="shared" si="12"/>
        <v>48</v>
      </c>
      <c r="DW6" s="65">
        <f t="shared" si="12"/>
        <v>50.2</v>
      </c>
      <c r="DX6" s="65">
        <f t="shared" si="12"/>
        <v>52.7</v>
      </c>
      <c r="DY6" s="65">
        <f t="shared" si="12"/>
        <v>52.8</v>
      </c>
      <c r="DZ6" s="65">
        <f t="shared" si="12"/>
        <v>54.2</v>
      </c>
      <c r="EA6" s="65">
        <f t="shared" si="12"/>
        <v>55.4</v>
      </c>
      <c r="EB6" s="65" t="str">
        <f>IF(EB8="-","【-】","【"&amp;SUBSTITUTE(TEXT(EB8,"#,##0.0"),"-","△")&amp;"】")</f>
        <v>【53.5】</v>
      </c>
      <c r="EC6" s="65">
        <f>IF(EC8="-",NA(),EC8)</f>
        <v>64.3</v>
      </c>
      <c r="ED6" s="65">
        <f t="shared" ref="ED6:EL6" si="13">IF(ED8="-",NA(),ED8)</f>
        <v>70.5</v>
      </c>
      <c r="EE6" s="65">
        <f t="shared" si="13"/>
        <v>59.5</v>
      </c>
      <c r="EF6" s="65">
        <f t="shared" si="13"/>
        <v>65.7</v>
      </c>
      <c r="EG6" s="65">
        <f t="shared" si="13"/>
        <v>70.7</v>
      </c>
      <c r="EH6" s="65">
        <f t="shared" si="13"/>
        <v>67.2</v>
      </c>
      <c r="EI6" s="65">
        <f t="shared" si="13"/>
        <v>70.5</v>
      </c>
      <c r="EJ6" s="65">
        <f t="shared" si="13"/>
        <v>68.900000000000006</v>
      </c>
      <c r="EK6" s="65">
        <f t="shared" si="13"/>
        <v>70.2</v>
      </c>
      <c r="EL6" s="65">
        <f t="shared" si="13"/>
        <v>72</v>
      </c>
      <c r="EM6" s="65" t="str">
        <f>IF(EM8="-","【-】","【"&amp;SUBSTITUTE(TEXT(EM8,"#,##0.0"),"-","△")&amp;"】")</f>
        <v>【70.0】</v>
      </c>
      <c r="EN6" s="66">
        <f>IF(EN8="-",NA(),EN8)</f>
        <v>70808000</v>
      </c>
      <c r="EO6" s="66">
        <f t="shared" ref="EO6:EW6" si="14">IF(EO8="-",NA(),EO8)</f>
        <v>70935560</v>
      </c>
      <c r="EP6" s="66">
        <f t="shared" si="14"/>
        <v>71785400</v>
      </c>
      <c r="EQ6" s="66">
        <f t="shared" si="14"/>
        <v>72575760</v>
      </c>
      <c r="ER6" s="66">
        <f t="shared" si="14"/>
        <v>73312800</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x14ac:dyDescent="0.15">
      <c r="A7" s="48" t="s">
        <v>157</v>
      </c>
      <c r="B7" s="63">
        <f t="shared" ref="B7:AG7" si="15">B8</f>
        <v>2019</v>
      </c>
      <c r="C7" s="63">
        <f t="shared" si="15"/>
        <v>42021</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3</v>
      </c>
      <c r="R7" s="63" t="str">
        <f t="shared" si="15"/>
        <v>-</v>
      </c>
      <c r="S7" s="63" t="str">
        <f t="shared" si="15"/>
        <v>ド</v>
      </c>
      <c r="T7" s="63" t="str">
        <f t="shared" si="15"/>
        <v>救 輪</v>
      </c>
      <c r="U7" s="64">
        <f>U8</f>
        <v>142638</v>
      </c>
      <c r="V7" s="64">
        <f>V8</f>
        <v>3588</v>
      </c>
      <c r="W7" s="63" t="str">
        <f>W8</f>
        <v>第１種該当</v>
      </c>
      <c r="X7" s="63" t="str">
        <f t="shared" si="15"/>
        <v>その他</v>
      </c>
      <c r="Y7" s="64">
        <f t="shared" si="15"/>
        <v>25</v>
      </c>
      <c r="Z7" s="64" t="str">
        <f t="shared" si="15"/>
        <v>-</v>
      </c>
      <c r="AA7" s="64" t="str">
        <f t="shared" si="15"/>
        <v>-</v>
      </c>
      <c r="AB7" s="64" t="str">
        <f t="shared" si="15"/>
        <v>-</v>
      </c>
      <c r="AC7" s="64" t="str">
        <f t="shared" si="15"/>
        <v>-</v>
      </c>
      <c r="AD7" s="64">
        <f t="shared" si="15"/>
        <v>25</v>
      </c>
      <c r="AE7" s="64">
        <f t="shared" si="15"/>
        <v>25</v>
      </c>
      <c r="AF7" s="64" t="str">
        <f t="shared" si="15"/>
        <v>-</v>
      </c>
      <c r="AG7" s="64">
        <f t="shared" si="15"/>
        <v>25</v>
      </c>
      <c r="AH7" s="65">
        <f>AH8</f>
        <v>101</v>
      </c>
      <c r="AI7" s="65">
        <f t="shared" ref="AI7:AQ7" si="16">AI8</f>
        <v>100.9</v>
      </c>
      <c r="AJ7" s="65">
        <f t="shared" si="16"/>
        <v>93.1</v>
      </c>
      <c r="AK7" s="65">
        <f t="shared" si="16"/>
        <v>90.3</v>
      </c>
      <c r="AL7" s="65">
        <f t="shared" si="16"/>
        <v>107.7</v>
      </c>
      <c r="AM7" s="65">
        <f t="shared" si="16"/>
        <v>97.7</v>
      </c>
      <c r="AN7" s="65">
        <f t="shared" si="16"/>
        <v>96.2</v>
      </c>
      <c r="AO7" s="65">
        <f t="shared" si="16"/>
        <v>94.8</v>
      </c>
      <c r="AP7" s="65">
        <f t="shared" si="16"/>
        <v>96.1</v>
      </c>
      <c r="AQ7" s="65">
        <f t="shared" si="16"/>
        <v>96.7</v>
      </c>
      <c r="AR7" s="65"/>
      <c r="AS7" s="65">
        <f>AS8</f>
        <v>62.7</v>
      </c>
      <c r="AT7" s="65">
        <f t="shared" ref="AT7:BB7" si="17">AT8</f>
        <v>60.6</v>
      </c>
      <c r="AU7" s="65">
        <f t="shared" si="17"/>
        <v>57.3</v>
      </c>
      <c r="AV7" s="65">
        <f t="shared" si="17"/>
        <v>51.9</v>
      </c>
      <c r="AW7" s="65">
        <f t="shared" si="17"/>
        <v>55.4</v>
      </c>
      <c r="AX7" s="65">
        <f t="shared" si="17"/>
        <v>72.2</v>
      </c>
      <c r="AY7" s="65">
        <f t="shared" si="17"/>
        <v>69.5</v>
      </c>
      <c r="AZ7" s="65">
        <f t="shared" si="17"/>
        <v>67.7</v>
      </c>
      <c r="BA7" s="65">
        <f t="shared" si="17"/>
        <v>66.8</v>
      </c>
      <c r="BB7" s="65">
        <f t="shared" si="17"/>
        <v>67.8</v>
      </c>
      <c r="BC7" s="65"/>
      <c r="BD7" s="65">
        <f>BD8</f>
        <v>105.5</v>
      </c>
      <c r="BE7" s="65">
        <f t="shared" ref="BE7:BM7" si="18">BE8</f>
        <v>111.1</v>
      </c>
      <c r="BF7" s="65">
        <f t="shared" si="18"/>
        <v>128.19999999999999</v>
      </c>
      <c r="BG7" s="65">
        <f t="shared" si="18"/>
        <v>169.5</v>
      </c>
      <c r="BH7" s="65">
        <f t="shared" si="18"/>
        <v>147.30000000000001</v>
      </c>
      <c r="BI7" s="65">
        <f t="shared" si="18"/>
        <v>139.9</v>
      </c>
      <c r="BJ7" s="65">
        <f t="shared" si="18"/>
        <v>156.6</v>
      </c>
      <c r="BK7" s="65">
        <f t="shared" si="18"/>
        <v>106</v>
      </c>
      <c r="BL7" s="65">
        <f t="shared" si="18"/>
        <v>118.7</v>
      </c>
      <c r="BM7" s="65">
        <f t="shared" si="18"/>
        <v>121.7</v>
      </c>
      <c r="BN7" s="65"/>
      <c r="BO7" s="65">
        <f>BO8</f>
        <v>25.7</v>
      </c>
      <c r="BP7" s="65">
        <f t="shared" ref="BP7:BX7" si="19">BP8</f>
        <v>30.8</v>
      </c>
      <c r="BQ7" s="65">
        <f t="shared" si="19"/>
        <v>32</v>
      </c>
      <c r="BR7" s="65">
        <f t="shared" si="19"/>
        <v>40.6</v>
      </c>
      <c r="BS7" s="65">
        <f t="shared" si="19"/>
        <v>55.3</v>
      </c>
      <c r="BT7" s="65">
        <f t="shared" si="19"/>
        <v>64.900000000000006</v>
      </c>
      <c r="BU7" s="65">
        <f t="shared" si="19"/>
        <v>63.4</v>
      </c>
      <c r="BV7" s="65">
        <f t="shared" si="19"/>
        <v>62.3</v>
      </c>
      <c r="BW7" s="65">
        <f t="shared" si="19"/>
        <v>59.4</v>
      </c>
      <c r="BX7" s="65">
        <f t="shared" si="19"/>
        <v>61.4</v>
      </c>
      <c r="BY7" s="65"/>
      <c r="BZ7" s="66">
        <f>BZ8</f>
        <v>23932</v>
      </c>
      <c r="CA7" s="66">
        <f t="shared" ref="CA7:CI7" si="20">CA8</f>
        <v>23866</v>
      </c>
      <c r="CB7" s="66">
        <f t="shared" si="20"/>
        <v>24326</v>
      </c>
      <c r="CC7" s="66">
        <f t="shared" si="20"/>
        <v>13379</v>
      </c>
      <c r="CD7" s="66">
        <f t="shared" si="20"/>
        <v>12264</v>
      </c>
      <c r="CE7" s="66">
        <f t="shared" si="20"/>
        <v>25920</v>
      </c>
      <c r="CF7" s="66">
        <f t="shared" si="20"/>
        <v>24479</v>
      </c>
      <c r="CG7" s="66">
        <f t="shared" si="20"/>
        <v>25136</v>
      </c>
      <c r="CH7" s="66">
        <f t="shared" si="20"/>
        <v>26485</v>
      </c>
      <c r="CI7" s="66">
        <f t="shared" si="20"/>
        <v>27761</v>
      </c>
      <c r="CJ7" s="65"/>
      <c r="CK7" s="66">
        <f>CK8</f>
        <v>13861</v>
      </c>
      <c r="CL7" s="66">
        <f t="shared" ref="CL7:CT7" si="21">CL8</f>
        <v>13220</v>
      </c>
      <c r="CM7" s="66">
        <f t="shared" si="21"/>
        <v>13628</v>
      </c>
      <c r="CN7" s="66">
        <f t="shared" si="21"/>
        <v>13839</v>
      </c>
      <c r="CO7" s="66">
        <f t="shared" si="21"/>
        <v>13949</v>
      </c>
      <c r="CP7" s="66">
        <f t="shared" si="21"/>
        <v>8159</v>
      </c>
      <c r="CQ7" s="66">
        <f t="shared" si="21"/>
        <v>8000</v>
      </c>
      <c r="CR7" s="66">
        <f t="shared" si="21"/>
        <v>8023</v>
      </c>
      <c r="CS7" s="66">
        <f t="shared" si="21"/>
        <v>8109</v>
      </c>
      <c r="CT7" s="66">
        <f t="shared" si="21"/>
        <v>8307</v>
      </c>
      <c r="CU7" s="65"/>
      <c r="CV7" s="65">
        <f>CV8</f>
        <v>66.3</v>
      </c>
      <c r="CW7" s="65">
        <f t="shared" ref="CW7:DE7" si="22">CW8</f>
        <v>69.900000000000006</v>
      </c>
      <c r="CX7" s="65">
        <f t="shared" si="22"/>
        <v>74.5</v>
      </c>
      <c r="CY7" s="65">
        <f t="shared" si="22"/>
        <v>75.5</v>
      </c>
      <c r="CZ7" s="65">
        <f t="shared" si="22"/>
        <v>68.2</v>
      </c>
      <c r="DA7" s="65">
        <f t="shared" si="22"/>
        <v>75.2</v>
      </c>
      <c r="DB7" s="65">
        <f t="shared" si="22"/>
        <v>79.5</v>
      </c>
      <c r="DC7" s="65">
        <f t="shared" si="22"/>
        <v>81.099999999999994</v>
      </c>
      <c r="DD7" s="65">
        <f t="shared" si="22"/>
        <v>81.599999999999994</v>
      </c>
      <c r="DE7" s="65">
        <f t="shared" si="22"/>
        <v>80.099999999999994</v>
      </c>
      <c r="DF7" s="65"/>
      <c r="DG7" s="65">
        <f>DG8</f>
        <v>40.6</v>
      </c>
      <c r="DH7" s="65">
        <f t="shared" ref="DH7:DP7" si="23">DH8</f>
        <v>37.5</v>
      </c>
      <c r="DI7" s="65">
        <f t="shared" si="23"/>
        <v>36.299999999999997</v>
      </c>
      <c r="DJ7" s="65">
        <f t="shared" si="23"/>
        <v>36.5</v>
      </c>
      <c r="DK7" s="65">
        <f t="shared" si="23"/>
        <v>32.200000000000003</v>
      </c>
      <c r="DL7" s="65">
        <f t="shared" si="23"/>
        <v>19.3</v>
      </c>
      <c r="DM7" s="65">
        <f t="shared" si="23"/>
        <v>17.600000000000001</v>
      </c>
      <c r="DN7" s="65">
        <f t="shared" si="23"/>
        <v>17.399999999999999</v>
      </c>
      <c r="DO7" s="65">
        <f t="shared" si="23"/>
        <v>16</v>
      </c>
      <c r="DP7" s="65">
        <f t="shared" si="23"/>
        <v>16</v>
      </c>
      <c r="DQ7" s="65"/>
      <c r="DR7" s="65">
        <f>DR8</f>
        <v>38.4</v>
      </c>
      <c r="DS7" s="65">
        <f t="shared" ref="DS7:EA7" si="24">DS8</f>
        <v>41.6</v>
      </c>
      <c r="DT7" s="65">
        <f t="shared" si="24"/>
        <v>41.7</v>
      </c>
      <c r="DU7" s="65">
        <f t="shared" si="24"/>
        <v>45</v>
      </c>
      <c r="DV7" s="65">
        <f t="shared" si="24"/>
        <v>48</v>
      </c>
      <c r="DW7" s="65">
        <f t="shared" si="24"/>
        <v>50.2</v>
      </c>
      <c r="DX7" s="65">
        <f t="shared" si="24"/>
        <v>52.7</v>
      </c>
      <c r="DY7" s="65">
        <f t="shared" si="24"/>
        <v>52.8</v>
      </c>
      <c r="DZ7" s="65">
        <f t="shared" si="24"/>
        <v>54.2</v>
      </c>
      <c r="EA7" s="65">
        <f t="shared" si="24"/>
        <v>55.4</v>
      </c>
      <c r="EB7" s="65"/>
      <c r="EC7" s="65">
        <f>EC8</f>
        <v>64.3</v>
      </c>
      <c r="ED7" s="65">
        <f t="shared" ref="ED7:EL7" si="25">ED8</f>
        <v>70.5</v>
      </c>
      <c r="EE7" s="65">
        <f t="shared" si="25"/>
        <v>59.5</v>
      </c>
      <c r="EF7" s="65">
        <f t="shared" si="25"/>
        <v>65.7</v>
      </c>
      <c r="EG7" s="65">
        <f t="shared" si="25"/>
        <v>70.7</v>
      </c>
      <c r="EH7" s="65">
        <f t="shared" si="25"/>
        <v>67.2</v>
      </c>
      <c r="EI7" s="65">
        <f t="shared" si="25"/>
        <v>70.5</v>
      </c>
      <c r="EJ7" s="65">
        <f t="shared" si="25"/>
        <v>68.900000000000006</v>
      </c>
      <c r="EK7" s="65">
        <f t="shared" si="25"/>
        <v>70.2</v>
      </c>
      <c r="EL7" s="65">
        <f t="shared" si="25"/>
        <v>72</v>
      </c>
      <c r="EM7" s="65"/>
      <c r="EN7" s="66">
        <f>EN8</f>
        <v>70808000</v>
      </c>
      <c r="EO7" s="66">
        <f t="shared" ref="EO7:EW7" si="26">EO8</f>
        <v>70935560</v>
      </c>
      <c r="EP7" s="66">
        <f t="shared" si="26"/>
        <v>71785400</v>
      </c>
      <c r="EQ7" s="66">
        <f t="shared" si="26"/>
        <v>72575760</v>
      </c>
      <c r="ER7" s="66">
        <f t="shared" si="26"/>
        <v>73312800</v>
      </c>
      <c r="ES7" s="66">
        <f t="shared" si="26"/>
        <v>42228890</v>
      </c>
      <c r="ET7" s="66">
        <f t="shared" si="26"/>
        <v>41785853</v>
      </c>
      <c r="EU7" s="66">
        <f t="shared" si="26"/>
        <v>44571078</v>
      </c>
      <c r="EV7" s="66">
        <f t="shared" si="26"/>
        <v>45346697</v>
      </c>
      <c r="EW7" s="66">
        <f t="shared" si="26"/>
        <v>44774257</v>
      </c>
      <c r="EX7" s="66"/>
    </row>
    <row r="8" spans="1:154" s="67" customFormat="1" x14ac:dyDescent="0.15">
      <c r="A8" s="48"/>
      <c r="B8" s="68">
        <v>2019</v>
      </c>
      <c r="C8" s="68">
        <v>42021</v>
      </c>
      <c r="D8" s="68">
        <v>46</v>
      </c>
      <c r="E8" s="68">
        <v>6</v>
      </c>
      <c r="F8" s="68">
        <v>0</v>
      </c>
      <c r="G8" s="68">
        <v>3</v>
      </c>
      <c r="H8" s="68" t="s">
        <v>158</v>
      </c>
      <c r="I8" s="68" t="s">
        <v>159</v>
      </c>
      <c r="J8" s="68" t="s">
        <v>160</v>
      </c>
      <c r="K8" s="68" t="s">
        <v>161</v>
      </c>
      <c r="L8" s="68" t="s">
        <v>162</v>
      </c>
      <c r="M8" s="68" t="s">
        <v>163</v>
      </c>
      <c r="N8" s="68" t="s">
        <v>164</v>
      </c>
      <c r="O8" s="68" t="s">
        <v>165</v>
      </c>
      <c r="P8" s="68" t="s">
        <v>166</v>
      </c>
      <c r="Q8" s="69">
        <v>3</v>
      </c>
      <c r="R8" s="68" t="s">
        <v>38</v>
      </c>
      <c r="S8" s="68" t="s">
        <v>167</v>
      </c>
      <c r="T8" s="68" t="s">
        <v>168</v>
      </c>
      <c r="U8" s="69">
        <v>142638</v>
      </c>
      <c r="V8" s="69">
        <v>3588</v>
      </c>
      <c r="W8" s="68" t="s">
        <v>169</v>
      </c>
      <c r="X8" s="70" t="s">
        <v>170</v>
      </c>
      <c r="Y8" s="69">
        <v>25</v>
      </c>
      <c r="Z8" s="69" t="s">
        <v>38</v>
      </c>
      <c r="AA8" s="69" t="s">
        <v>38</v>
      </c>
      <c r="AB8" s="69" t="s">
        <v>38</v>
      </c>
      <c r="AC8" s="69" t="s">
        <v>38</v>
      </c>
      <c r="AD8" s="69">
        <v>25</v>
      </c>
      <c r="AE8" s="69">
        <v>25</v>
      </c>
      <c r="AF8" s="69" t="s">
        <v>38</v>
      </c>
      <c r="AG8" s="69">
        <v>25</v>
      </c>
      <c r="AH8" s="71">
        <v>101</v>
      </c>
      <c r="AI8" s="71">
        <v>100.9</v>
      </c>
      <c r="AJ8" s="71">
        <v>93.1</v>
      </c>
      <c r="AK8" s="71">
        <v>90.3</v>
      </c>
      <c r="AL8" s="71">
        <v>107.7</v>
      </c>
      <c r="AM8" s="71">
        <v>97.7</v>
      </c>
      <c r="AN8" s="71">
        <v>96.2</v>
      </c>
      <c r="AO8" s="71">
        <v>94.8</v>
      </c>
      <c r="AP8" s="71">
        <v>96.1</v>
      </c>
      <c r="AQ8" s="71">
        <v>96.7</v>
      </c>
      <c r="AR8" s="71">
        <v>98.2</v>
      </c>
      <c r="AS8" s="71">
        <v>62.7</v>
      </c>
      <c r="AT8" s="71">
        <v>60.6</v>
      </c>
      <c r="AU8" s="71">
        <v>57.3</v>
      </c>
      <c r="AV8" s="71">
        <v>51.9</v>
      </c>
      <c r="AW8" s="71">
        <v>55.4</v>
      </c>
      <c r="AX8" s="71">
        <v>72.2</v>
      </c>
      <c r="AY8" s="71">
        <v>69.5</v>
      </c>
      <c r="AZ8" s="71">
        <v>67.7</v>
      </c>
      <c r="BA8" s="71">
        <v>66.8</v>
      </c>
      <c r="BB8" s="71">
        <v>67.8</v>
      </c>
      <c r="BC8" s="71">
        <v>89.5</v>
      </c>
      <c r="BD8" s="72">
        <v>105.5</v>
      </c>
      <c r="BE8" s="72">
        <v>111.1</v>
      </c>
      <c r="BF8" s="72">
        <v>128.19999999999999</v>
      </c>
      <c r="BG8" s="72">
        <v>169.5</v>
      </c>
      <c r="BH8" s="72">
        <v>147.30000000000001</v>
      </c>
      <c r="BI8" s="72">
        <v>139.9</v>
      </c>
      <c r="BJ8" s="72">
        <v>156.6</v>
      </c>
      <c r="BK8" s="72">
        <v>106</v>
      </c>
      <c r="BL8" s="72">
        <v>118.7</v>
      </c>
      <c r="BM8" s="72">
        <v>121.7</v>
      </c>
      <c r="BN8" s="72">
        <v>59.6</v>
      </c>
      <c r="BO8" s="71">
        <v>25.7</v>
      </c>
      <c r="BP8" s="71">
        <v>30.8</v>
      </c>
      <c r="BQ8" s="71">
        <v>32</v>
      </c>
      <c r="BR8" s="71">
        <v>40.6</v>
      </c>
      <c r="BS8" s="71">
        <v>55.3</v>
      </c>
      <c r="BT8" s="71">
        <v>64.900000000000006</v>
      </c>
      <c r="BU8" s="71">
        <v>63.4</v>
      </c>
      <c r="BV8" s="71">
        <v>62.3</v>
      </c>
      <c r="BW8" s="71">
        <v>59.4</v>
      </c>
      <c r="BX8" s="71">
        <v>61.4</v>
      </c>
      <c r="BY8" s="71">
        <v>74.7</v>
      </c>
      <c r="BZ8" s="72">
        <v>23932</v>
      </c>
      <c r="CA8" s="72">
        <v>23866</v>
      </c>
      <c r="CB8" s="72">
        <v>24326</v>
      </c>
      <c r="CC8" s="72">
        <v>13379</v>
      </c>
      <c r="CD8" s="72">
        <v>12264</v>
      </c>
      <c r="CE8" s="72">
        <v>25920</v>
      </c>
      <c r="CF8" s="72">
        <v>24479</v>
      </c>
      <c r="CG8" s="72">
        <v>25136</v>
      </c>
      <c r="CH8" s="72">
        <v>26485</v>
      </c>
      <c r="CI8" s="72">
        <v>27761</v>
      </c>
      <c r="CJ8" s="71">
        <v>53621</v>
      </c>
      <c r="CK8" s="72">
        <v>13861</v>
      </c>
      <c r="CL8" s="72">
        <v>13220</v>
      </c>
      <c r="CM8" s="72">
        <v>13628</v>
      </c>
      <c r="CN8" s="72">
        <v>13839</v>
      </c>
      <c r="CO8" s="72">
        <v>13949</v>
      </c>
      <c r="CP8" s="72">
        <v>8159</v>
      </c>
      <c r="CQ8" s="72">
        <v>8000</v>
      </c>
      <c r="CR8" s="72">
        <v>8023</v>
      </c>
      <c r="CS8" s="72">
        <v>8109</v>
      </c>
      <c r="CT8" s="72">
        <v>8307</v>
      </c>
      <c r="CU8" s="71">
        <v>15586</v>
      </c>
      <c r="CV8" s="72">
        <v>66.3</v>
      </c>
      <c r="CW8" s="72">
        <v>69.900000000000006</v>
      </c>
      <c r="CX8" s="72">
        <v>74.5</v>
      </c>
      <c r="CY8" s="72">
        <v>75.5</v>
      </c>
      <c r="CZ8" s="72">
        <v>68.2</v>
      </c>
      <c r="DA8" s="72">
        <v>75.2</v>
      </c>
      <c r="DB8" s="72">
        <v>79.5</v>
      </c>
      <c r="DC8" s="72">
        <v>81.099999999999994</v>
      </c>
      <c r="DD8" s="72">
        <v>81.599999999999994</v>
      </c>
      <c r="DE8" s="72">
        <v>80.099999999999994</v>
      </c>
      <c r="DF8" s="72">
        <v>54.6</v>
      </c>
      <c r="DG8" s="72">
        <v>40.6</v>
      </c>
      <c r="DH8" s="72">
        <v>37.5</v>
      </c>
      <c r="DI8" s="72">
        <v>36.299999999999997</v>
      </c>
      <c r="DJ8" s="72">
        <v>36.5</v>
      </c>
      <c r="DK8" s="72">
        <v>32.200000000000003</v>
      </c>
      <c r="DL8" s="72">
        <v>19.3</v>
      </c>
      <c r="DM8" s="72">
        <v>17.600000000000001</v>
      </c>
      <c r="DN8" s="72">
        <v>17.399999999999999</v>
      </c>
      <c r="DO8" s="72">
        <v>16</v>
      </c>
      <c r="DP8" s="72">
        <v>16</v>
      </c>
      <c r="DQ8" s="72">
        <v>25</v>
      </c>
      <c r="DR8" s="71">
        <v>38.4</v>
      </c>
      <c r="DS8" s="71">
        <v>41.6</v>
      </c>
      <c r="DT8" s="71">
        <v>41.7</v>
      </c>
      <c r="DU8" s="71">
        <v>45</v>
      </c>
      <c r="DV8" s="71">
        <v>48</v>
      </c>
      <c r="DW8" s="71">
        <v>50.2</v>
      </c>
      <c r="DX8" s="71">
        <v>52.7</v>
      </c>
      <c r="DY8" s="71">
        <v>52.8</v>
      </c>
      <c r="DZ8" s="71">
        <v>54.2</v>
      </c>
      <c r="EA8" s="71">
        <v>55.4</v>
      </c>
      <c r="EB8" s="71">
        <v>53.5</v>
      </c>
      <c r="EC8" s="71">
        <v>64.3</v>
      </c>
      <c r="ED8" s="71">
        <v>70.5</v>
      </c>
      <c r="EE8" s="71">
        <v>59.5</v>
      </c>
      <c r="EF8" s="71">
        <v>65.7</v>
      </c>
      <c r="EG8" s="71">
        <v>70.7</v>
      </c>
      <c r="EH8" s="71">
        <v>67.2</v>
      </c>
      <c r="EI8" s="71">
        <v>70.5</v>
      </c>
      <c r="EJ8" s="71">
        <v>68.900000000000006</v>
      </c>
      <c r="EK8" s="71">
        <v>70.2</v>
      </c>
      <c r="EL8" s="71">
        <v>72</v>
      </c>
      <c r="EM8" s="71">
        <v>70</v>
      </c>
      <c r="EN8" s="72">
        <v>70808000</v>
      </c>
      <c r="EO8" s="72">
        <v>70935560</v>
      </c>
      <c r="EP8" s="72">
        <v>71785400</v>
      </c>
      <c r="EQ8" s="72">
        <v>72575760</v>
      </c>
      <c r="ER8" s="72">
        <v>73312800</v>
      </c>
      <c r="ES8" s="72">
        <v>42228890</v>
      </c>
      <c r="ET8" s="72">
        <v>41785853</v>
      </c>
      <c r="EU8" s="72">
        <v>44571078</v>
      </c>
      <c r="EV8" s="72">
        <v>45346697</v>
      </c>
      <c r="EW8" s="72">
        <v>44774257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神山 優一 [Yuichi Kamiyama]</cp:lastModifiedBy>
  <cp:lastPrinted>2021-01-28T04:04:11Z</cp:lastPrinted>
  <dcterms:created xsi:type="dcterms:W3CDTF">2020-12-15T03:50:34Z</dcterms:created>
  <dcterms:modified xsi:type="dcterms:W3CDTF">2021-01-28T04:04:14Z</dcterms:modified>
  <cp:category/>
</cp:coreProperties>
</file>