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1 丸森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U36" i="10"/>
  <c r="C36" i="10"/>
  <c r="BW35" i="10"/>
  <c r="BE35" i="10"/>
  <c r="AM35" i="10"/>
  <c r="U35" i="10"/>
  <c r="C35" i="10"/>
  <c r="BW34" i="10"/>
  <c r="BE34" i="10"/>
  <c r="AM34" i="10"/>
  <c r="U34" i="10"/>
  <c r="C34" i="10"/>
  <c r="BW38" i="10" l="1"/>
  <c r="BW39"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<sst xmlns="http://schemas.openxmlformats.org/spreadsheetml/2006/main" count="1120" uniqueCount="629">
  <si>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</si>
  <si>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</si>
  <si>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</si>
  <si>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</si>
  <si>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</si>
  <si>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</si>
  <si>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</si>
  <si>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</si>
  <si>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</si>
  <si>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</si>
  <si>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</si>
  <si>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</si>
  <si>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</si>
  <si>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</si>
  <si>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</si>
  <si>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</si>
  <si>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</si>
  <si>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</si>
  <si>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</si>
  <si>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</si>
  <si>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</si>
  <si>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</si>
  <si>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</si>
  <si>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</si>
  <si>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</si>
  <si>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</si>
  <si>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</si>
  <si>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</si>
  <si>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</si>
  <si>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</si>
  <si>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</si>
  <si>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</si>
  <si>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</si>
  <si>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</si>
  <si>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</si>
  <si>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</si>
  <si>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</si>
  <si>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</si>
  <si>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</si>
  <si>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</si>
  <si>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</si>
  <si>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</si>
  <si>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</si>
  <si>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</si>
  <si>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</si>
  <si>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</si>
  <si>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</si>
  <si>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</si>
  <si>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</si>
  <si>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</si>
  <si>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</si>
  <si>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</si>
  <si>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</si>
  <si>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</si>
  <si>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</si>
  <si>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</si>
  <si>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</si>
  <si>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</si>
  <si>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</si>
  <si>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</si>
  <si>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</si>
  <si>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</si>
  <si>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</si>
  <si>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</si>
  <si>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</si>
  <si>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</si>
  <si>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</si>
  <si>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</si>
  <si>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</si>
  <si>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</si>
  <si>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</si>
  <si>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</si>
  <si>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</si>
  <si>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</si>
  <si>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</si>
  <si>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</si>
  <si>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</si>
  <si>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</si>
  <si>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</si>
  <si>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</si>
  <si>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</si>
  <si>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</si>
  <si>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</si>
  <si>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</si>
  <si>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</si>
  <si>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</si>
  <si>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</si>
  <si>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</si>
  <si>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</si>
  <si>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</si>
  <si>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</si>
  <si>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</si>
  <si>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</si>
  <si>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</si>
  <si>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</si>
  <si>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</si>
  <si>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</si>
  <si>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</si>
  <si>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</si>
  <si>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</si>
  <si>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</si>
  <si>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</si>
  <si>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</si>
  <si>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</si>
  <si>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</si>
  <si>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</si>
  <si>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</si>
  <si>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</si>
  <si>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</si>
  <si>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</si>
  <si>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</si>
  <si>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</si>
  <si>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</si>
  <si>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</si>
  <si>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</si>
  <si>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</si>
  <si>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</si>
  <si>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</si>
  <si>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</si>
  <si>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</si>
  <si>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</si>
  <si>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</si>
  <si>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</si>
  <si>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</si>
  <si>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</si>
  <si>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</si>
  <si>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</si>
  <si>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</si>
  <si>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</si>
  <si>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</si>
  <si>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</si>
  <si>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</si>
  <si>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</si>
  <si>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</si>
  <si>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</si>
  <si>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</si>
  <si>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</si>
  <si>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</si>
  <si>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</si>
  <si>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</si>
  <si>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</si>
  <si>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</si>
  <si>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</si>
  <si>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</si>
  <si>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</si>
  <si>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</si>
  <si>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</si>
  <si>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</si>
  <si>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</si>
  <si>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</si>
  <si>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</si>
  <si>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</si>
  <si>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</si>
  <si>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</si>
  <si>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</si>
  <si>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</si>
  <si>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</si>
  <si>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</si>
  <si>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</si>
  <si>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</si>
  <si>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</si>
  <si>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</si>
  <si>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</si>
  <si>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</si>
  <si>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</si>
  <si>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</si>
  <si>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</si>
  <si>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</si>
  <si>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</si>
  <si>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</si>
  <si>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</si>
  <si>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</si>
  <si>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</si>
  <si>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</si>
  <si>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</si>
  <si>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</si>
  <si>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</si>
  <si>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</si>
  <si>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</si>
  <si>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</si>
  <si>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</si>
  <si>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</si>
  <si>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</si>
  <si>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</si>
  <si>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</si>
  <si>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</si>
  <si>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</si>
  <si>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</si>
  <si>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</si>
  <si>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</si>
  <si>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</si>
  <si>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</si>
  <si>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</si>
  <si>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</si>
  <si>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</si>
  <si>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</si>
  <si>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</si>
  <si>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</si>
  <si>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</si>
  <si>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</si>
  <si>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</si>
  <si>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</si>
  <si>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</si>
  <si>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</si>
  <si>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</si>
  <si>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</si>
  <si>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</si>
  <si>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</si>
  <si>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</si>
  <si>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</si>
  <si>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</si>
  <si>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</si>
  <si>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</si>
  <si>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</si>
  <si>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</si>
  <si>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</si>
  <si>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</si>
  <si>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</si>
  <si>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</si>
  <si>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宮城県丸森町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</si>
  <si>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</si>
  <si>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</si>
  <si>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</si>
  <si>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</si>
  <si>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</si>
  <si>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</si>
  <si>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</si>
  <si>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</si>
  <si>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</si>
  <si>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</si>
  <si>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</si>
  <si>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</si>
  <si>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</si>
  <si>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</si>
  <si>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</si>
  <si>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</si>
  <si>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</si>
  <si>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</si>
  <si>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</si>
  <si>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</si>
  <si>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</si>
  <si>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</si>
  <si>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</si>
  <si>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</si>
  <si>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</si>
  <si>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</si>
  <si>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</si>
  <si>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</si>
  <si>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</si>
  <si>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</si>
  <si>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</si>
  <si>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</si>
  <si>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</si>
  <si>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</si>
  <si>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</si>
  <si>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</si>
  <si>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</si>
  <si>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</si>
  <si>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</si>
  <si>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</si>
  <si>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</si>
  <si>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</si>
  <si>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</si>
  <si>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</si>
  <si>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</si>
  <si>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</si>
  <si>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</si>
  <si>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</si>
  <si>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</si>
  <si>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</si>
  <si>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</si>
  <si>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</si>
  <si>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</si>
  <si>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</si>
  <si>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</si>
  <si>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</si>
  <si>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</si>
  <si>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</si>
  <si>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</si>
  <si>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</si>
  <si>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</si>
  <si>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</si>
  <si>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</si>
  <si>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</si>
  <si>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</si>
  <si>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</si>
  <si>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</si>
  <si>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</si>
  <si>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</si>
  <si>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</si>
  <si>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</si>
  <si>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</si>
  <si>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</si>
  <si>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</si>
  <si>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</si>
  <si>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</si>
  <si>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</si>
  <si>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</si>
  <si>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</si>
  <si>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</si>
  <si>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</si>
  <si>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</si>
  <si>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</si>
  <si>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</si>
  <si>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</si>
  <si>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</si>
  <si>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</si>
  <si>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</si>
  <si>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</si>
  <si>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</si>
  <si>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</si>
  <si>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</si>
  <si>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</si>
  <si>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</si>
  <si>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</si>
  <si>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</si>
  <si>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</si>
  <si>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</si>
  <si>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</si>
  <si>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</si>
  <si>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</si>
  <si>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</si>
  <si>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</si>
  <si>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</si>
  <si>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</si>
  <si>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</si>
  <si>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</si>
  <si>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</si>
  <si>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</si>
  <si>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</si>
  <si>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</si>
  <si>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</si>
  <si>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</si>
  <si>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</si>
  <si>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</si>
  <si>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</si>
  <si>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</si>
  <si>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</si>
  <si>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t>
    <phoneticPr fontId="5"/>
  </si>
  <si>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</si>
  <si>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</si>
  <si>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</si>
  <si>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</si>
  <si>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</si>
  <si>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</si>
  <si>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</si>
  <si>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</si>
  <si>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</si>
  <si>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</si>
  <si>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</si>
  <si>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</si>
  <si>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</si>
  <si>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</si>
  <si>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</si>
  <si>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</si>
  <si>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</si>
  <si>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</si>
  <si>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</si>
  <si>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</si>
  <si>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</si>
  <si>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</si>
  <si>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</si>
  <si>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</si>
  <si>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</si>
  <si>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</si>
  <si>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</si>
  <si>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</si>
  <si>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</si>
  <si>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</si>
  <si>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</si>
  <si>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</si>
  <si>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</si>
  <si>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</si>
  <si>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</si>
  <si>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</si>
  <si>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宮城県丸森町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</si>
  <si>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</si>
  <si>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</si>
  <si>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</si>
  <si>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</si>
  <si>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</si>
  <si>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</si>
  <si>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</si>
  <si>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</si>
  <si>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</si>
  <si>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</si>
  <si>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</si>
  <si>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</si>
  <si>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</si>
  <si>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</si>
  <si>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</si>
  <si>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</si>
  <si>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</si>
  <si>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</si>
  <si>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</si>
  <si>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</si>
  <si>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</si>
  <si>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</si>
  <si>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</si>
  <si>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</si>
  <si>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</si>
  <si>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</si>
  <si>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</si>
  <si>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</si>
  <si>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</si>
  <si>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</si>
  <si>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</si>
  <si>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</si>
  <si>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</si>
  <si>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</si>
  <si>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丸森町国民健康保険特別会計</t>
    <phoneticPr fontId="5"/>
  </si>
  <si>
    <t>丸森町介護保険特別会計</t>
    <phoneticPr fontId="5"/>
  </si>
  <si>
    <t>丸森町後期高齢者医療特別会計</t>
    <phoneticPr fontId="5"/>
  </si>
  <si>
    <t>丸森町水道事業会計</t>
    <phoneticPr fontId="5"/>
  </si>
  <si>
    <t>法適用企業</t>
    <phoneticPr fontId="5"/>
  </si>
  <si>
    <t>丸森町病院事業会計</t>
    <phoneticPr fontId="5"/>
  </si>
  <si>
    <t>法適用企業</t>
    <phoneticPr fontId="5"/>
  </si>
  <si>
    <t>丸森町公共下水道事業特別会計</t>
    <phoneticPr fontId="5"/>
  </si>
  <si>
    <t>法非適用企業</t>
    <phoneticPr fontId="5"/>
  </si>
  <si>
    <t>丸森町農業集落排水事業特別会計</t>
    <phoneticPr fontId="5"/>
  </si>
  <si>
    <t>法非適用企業</t>
    <phoneticPr fontId="5"/>
  </si>
  <si>
    <t>丸森町宅地造成事業特別会計</t>
    <phoneticPr fontId="5"/>
  </si>
  <si>
    <t>法非適用企業</t>
    <phoneticPr fontId="5"/>
  </si>
  <si>
    <t>丸森町工場団地造成事業特別会計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</si>
  <si>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</si>
  <si>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</si>
  <si>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</si>
  <si>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</si>
  <si>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</si>
  <si>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</si>
  <si>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</si>
  <si>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</si>
  <si>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</si>
  <si>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</si>
  <si>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</si>
  <si>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</si>
  <si>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</si>
  <si>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</si>
  <si>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</si>
  <si>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</si>
  <si>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</si>
  <si>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</si>
  <si>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</si>
  <si>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</si>
  <si>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</si>
  <si>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</si>
  <si>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</si>
  <si>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</si>
  <si>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</si>
  <si>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</si>
  <si>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</si>
  <si>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</si>
  <si>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</si>
  <si>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</si>
  <si>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</si>
  <si>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</si>
  <si>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</si>
  <si>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</si>
  <si>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</si>
  <si>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</si>
  <si>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</si>
  <si>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</si>
  <si>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</si>
  <si>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</si>
  <si>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</si>
  <si>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</si>
  <si>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</si>
  <si>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</si>
  <si>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</si>
  <si>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</si>
  <si>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</si>
  <si>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</si>
  <si>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</si>
  <si>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</si>
  <si>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</si>
  <si>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</si>
  <si>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</si>
  <si>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</si>
  <si>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</si>
  <si>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</si>
  <si>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</si>
  <si>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</si>
  <si>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</si>
  <si>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</si>
  <si>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</si>
  <si>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丸森町公共下水道事業特別会計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</si>
  <si>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</si>
  <si>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</si>
  <si>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丸森町水道事業会計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</si>
  <si>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</si>
  <si>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丸森町病院事業会計</t>
    <phoneticPr fontId="5"/>
  </si>
  <si>
    <t>(Ｆ)</t>
    <phoneticPr fontId="5"/>
  </si>
  <si>
    <t>丸森町農業集落排水事業特別会計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</si>
  <si>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</si>
  <si>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</si>
  <si>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</si>
  <si>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</si>
  <si>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</si>
  <si>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</si>
  <si>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</si>
  <si>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</si>
  <si>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</si>
  <si>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</si>
  <si>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</si>
  <si>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</si>
  <si>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</si>
  <si>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</si>
  <si>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</si>
  <si>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</si>
  <si>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</si>
  <si>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</si>
  <si>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</si>
  <si>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</si>
  <si>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</si>
  <si>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</si>
  <si>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</si>
  <si>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</si>
  <si>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</si>
  <si>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</si>
  <si>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</si>
  <si>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</si>
  <si>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</si>
  <si>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</si>
  <si>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</si>
  <si>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</si>
  <si>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</si>
  <si>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</si>
  <si>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</si>
  <si>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</si>
  <si>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</si>
  <si>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</si>
  <si>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</si>
  <si>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</si>
  <si>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</si>
  <si>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</si>
  <si>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</si>
  <si>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</si>
  <si>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</si>
  <si>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</si>
  <si>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</si>
  <si>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</si>
  <si>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</si>
  <si>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</si>
  <si>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</si>
  <si>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</si>
  <si>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</si>
  <si>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</si>
  <si>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</si>
  <si>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</si>
  <si>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</si>
  <si>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</si>
  <si>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</si>
  <si>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</si>
  <si>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</si>
  <si>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</si>
  <si>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</si>
  <si>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</si>
  <si>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</si>
  <si>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</si>
  <si>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</si>
  <si>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</si>
  <si>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</si>
  <si>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</si>
  <si>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</si>
  <si>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</si>
  <si>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</si>
  <si>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</si>
  <si>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</si>
  <si>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</si>
  <si>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</si>
  <si>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</si>
  <si>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</si>
  <si>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</si>
  <si>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</si>
  <si>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</si>
  <si>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</si>
  <si>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</si>
  <si>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</si>
  <si>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</si>
  <si>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</si>
  <si>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9.17</t>
  </si>
  <si>
    <t>▲ 6.25</t>
  </si>
  <si>
    <t>▲ 6.76</t>
  </si>
  <si>
    <t>▲ 5.42</t>
  </si>
  <si>
    <t>一般会計</t>
  </si>
  <si>
    <t>丸森町水道事業会計</t>
  </si>
  <si>
    <t>丸森町病院事業会計</t>
  </si>
  <si>
    <t>丸森町国民健康保険特別会計</t>
  </si>
  <si>
    <t>丸森町介護保険特別会計</t>
  </si>
  <si>
    <t>丸森町工場団地造成事業特別会計</t>
  </si>
  <si>
    <t>丸森町公共下水道事業特別会計</t>
  </si>
  <si>
    <t>丸森町農業集落排水事業特別会計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</si>
  <si>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</si>
  <si>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</si>
  <si>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</si>
  <si>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</si>
  <si>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</si>
  <si>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</si>
  <si>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</si>
  <si>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</si>
  <si>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</si>
  <si>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</si>
  <si>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仙南地域広域行政事務組合</t>
    <phoneticPr fontId="2"/>
  </si>
  <si>
    <t>宮城県市町村職員退職手当組合</t>
    <phoneticPr fontId="2"/>
  </si>
  <si>
    <t>宮城県後期高齢者医療広域連合</t>
    <phoneticPr fontId="2"/>
  </si>
  <si>
    <t>宮城県後期高齢者医療事業会計</t>
    <rPh sb="10" eb="12">
      <t>ジギョウ</t>
    </rPh>
    <rPh sb="12" eb="14">
      <t>カイケイ</t>
    </rPh>
    <phoneticPr fontId="2"/>
  </si>
  <si>
    <t>-</t>
    <phoneticPr fontId="2"/>
  </si>
  <si>
    <t>丸森町観光物産振興公社</t>
    <rPh sb="0" eb="3">
      <t>マルモリマチ</t>
    </rPh>
    <rPh sb="3" eb="7">
      <t>カンコウブッサン</t>
    </rPh>
    <rPh sb="7" eb="9">
      <t>シンコウ</t>
    </rPh>
    <rPh sb="9" eb="11">
      <t>コウシャ</t>
    </rPh>
    <phoneticPr fontId="2"/>
  </si>
  <si>
    <t>GM7</t>
    <phoneticPr fontId="2"/>
  </si>
  <si>
    <t>-</t>
    <phoneticPr fontId="2"/>
  </si>
  <si>
    <t>地域福祉基金</t>
    <rPh sb="0" eb="4">
      <t>チイキフクシ</t>
    </rPh>
    <rPh sb="4" eb="6">
      <t>キキン</t>
    </rPh>
    <phoneticPr fontId="5"/>
  </si>
  <si>
    <t>定住促進住宅基金</t>
    <rPh sb="0" eb="6">
      <t>テイジュウソクシンジュウタク</t>
    </rPh>
    <rPh sb="6" eb="8">
      <t>キキン</t>
    </rPh>
    <phoneticPr fontId="5"/>
  </si>
  <si>
    <t>子育て支援対策推進基金</t>
    <rPh sb="0" eb="2">
      <t>コソダ</t>
    </rPh>
    <rPh sb="3" eb="5">
      <t>シエン</t>
    </rPh>
    <rPh sb="5" eb="7">
      <t>タイサク</t>
    </rPh>
    <rPh sb="7" eb="9">
      <t>スイシン</t>
    </rPh>
    <rPh sb="9" eb="11">
      <t>キキン</t>
    </rPh>
    <phoneticPr fontId="5"/>
  </si>
  <si>
    <t>長寿社会対策基金</t>
    <rPh sb="0" eb="2">
      <t>チョウジュ</t>
    </rPh>
    <rPh sb="2" eb="4">
      <t>シャカイ</t>
    </rPh>
    <rPh sb="4" eb="6">
      <t>タイサク</t>
    </rPh>
    <rPh sb="6" eb="8">
      <t>キキン</t>
    </rPh>
    <phoneticPr fontId="5"/>
  </si>
  <si>
    <t>みどりの森創生基金</t>
    <rPh sb="4" eb="5">
      <t>モリ</t>
    </rPh>
    <rPh sb="5" eb="7">
      <t>ソウセイ</t>
    </rPh>
    <rPh sb="7" eb="9">
      <t>キキン</t>
    </rPh>
    <phoneticPr fontId="5"/>
  </si>
  <si>
    <t>宮城県市町村非常勤消防団員補償報償組合</t>
    <rPh sb="12" eb="13">
      <t>イン</t>
    </rPh>
    <phoneticPr fontId="2"/>
  </si>
  <si>
    <t>宮城県市町村自治振興センター</t>
    <rPh sb="3" eb="6">
      <t>シチョウソン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</si>
  <si>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</si>
  <si>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</si>
  <si>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</si>
  <si>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較して高い傾向は続いている。H30年度は水道未普及対策事業に係る一般会計出資債の発行等により地方債現在高が膨らんだ事や、基金取崩の増による充当可能基金残高が減少した事が挙げられる。R1については、令和元年東日本台風に起因する地方債発行によりさらに地方債現在高が膨らみH30から約10億円の増となったが、災害関係の地方債は基準財政需要額算入率が高い事で、将来負担比率の増の幅は前年度よりも緩やかであった。（H29⇒H30：16.1％増、H30⇒R1：7.3％増）
　なお、一般会計出資債及び災害関係の地方債は一時的なものであるため、それらの事業の完了後は段階的に改善されていくものと思われる。</t>
    <rPh sb="1" eb="3">
      <t>ショウライ</t>
    </rPh>
    <rPh sb="3" eb="7">
      <t>フタンヒリツ</t>
    </rPh>
    <rPh sb="8" eb="12">
      <t>ルイジダンタイ</t>
    </rPh>
    <rPh sb="13" eb="15">
      <t>ヒカク</t>
    </rPh>
    <rPh sb="17" eb="18">
      <t>タカ</t>
    </rPh>
    <rPh sb="19" eb="21">
      <t>ケイコウ</t>
    </rPh>
    <rPh sb="22" eb="23">
      <t>ツヅ</t>
    </rPh>
    <rPh sb="31" eb="33">
      <t>ネンド</t>
    </rPh>
    <rPh sb="34" eb="36">
      <t>スイドウ</t>
    </rPh>
    <rPh sb="36" eb="39">
      <t>ミフキュウ</t>
    </rPh>
    <rPh sb="39" eb="41">
      <t>タイサク</t>
    </rPh>
    <rPh sb="41" eb="43">
      <t>ジギョウ</t>
    </rPh>
    <rPh sb="44" eb="45">
      <t>カカ</t>
    </rPh>
    <rPh sb="46" eb="50">
      <t>イッパンカイケイ</t>
    </rPh>
    <rPh sb="50" eb="53">
      <t>シュッシサイ</t>
    </rPh>
    <rPh sb="54" eb="56">
      <t>ハッコウ</t>
    </rPh>
    <rPh sb="56" eb="57">
      <t>ナド</t>
    </rPh>
    <rPh sb="60" eb="66">
      <t>チホウサイゲンザイダカ</t>
    </rPh>
    <rPh sb="67" eb="68">
      <t>フク</t>
    </rPh>
    <rPh sb="71" eb="72">
      <t>コト</t>
    </rPh>
    <rPh sb="74" eb="76">
      <t>キキン</t>
    </rPh>
    <rPh sb="76" eb="78">
      <t>トリクズシ</t>
    </rPh>
    <rPh sb="79" eb="80">
      <t>ゾウ</t>
    </rPh>
    <rPh sb="83" eb="85">
      <t>ジュウトウ</t>
    </rPh>
    <rPh sb="85" eb="87">
      <t>カノウ</t>
    </rPh>
    <rPh sb="87" eb="89">
      <t>キキン</t>
    </rPh>
    <rPh sb="89" eb="91">
      <t>ザンダカ</t>
    </rPh>
    <rPh sb="92" eb="94">
      <t>ゲンショウ</t>
    </rPh>
    <rPh sb="96" eb="97">
      <t>コト</t>
    </rPh>
    <rPh sb="98" eb="99">
      <t>ア</t>
    </rPh>
    <rPh sb="112" eb="115">
      <t>レイワガン</t>
    </rPh>
    <rPh sb="115" eb="116">
      <t>ネン</t>
    </rPh>
    <rPh sb="116" eb="119">
      <t>ヒガシニホン</t>
    </rPh>
    <rPh sb="119" eb="121">
      <t>タイフウ</t>
    </rPh>
    <rPh sb="122" eb="124">
      <t>キイン</t>
    </rPh>
    <rPh sb="126" eb="129">
      <t>チホウサイ</t>
    </rPh>
    <rPh sb="129" eb="131">
      <t>ハッコウ</t>
    </rPh>
    <rPh sb="137" eb="143">
      <t>チホウサイゲンザイダカ</t>
    </rPh>
    <rPh sb="144" eb="145">
      <t>フク</t>
    </rPh>
    <rPh sb="152" eb="153">
      <t>ヤク</t>
    </rPh>
    <rPh sb="155" eb="157">
      <t>オクエン</t>
    </rPh>
    <rPh sb="158" eb="159">
      <t>ゾウ</t>
    </rPh>
    <rPh sb="165" eb="167">
      <t>サイガイ</t>
    </rPh>
    <rPh sb="167" eb="169">
      <t>カンケイ</t>
    </rPh>
    <rPh sb="170" eb="173">
      <t>チホウサイ</t>
    </rPh>
    <rPh sb="174" eb="183">
      <t>キジュンザイセイジュヨウガクサンニュウ</t>
    </rPh>
    <rPh sb="183" eb="184">
      <t>リツ</t>
    </rPh>
    <rPh sb="185" eb="186">
      <t>タカ</t>
    </rPh>
    <rPh sb="187" eb="188">
      <t>コト</t>
    </rPh>
    <rPh sb="190" eb="196">
      <t>ショウライフタンヒリツ</t>
    </rPh>
    <rPh sb="197" eb="198">
      <t>ゾウ</t>
    </rPh>
    <rPh sb="199" eb="200">
      <t>ハバ</t>
    </rPh>
    <rPh sb="201" eb="204">
      <t>ゼンネンド</t>
    </rPh>
    <rPh sb="207" eb="208">
      <t>ユル</t>
    </rPh>
    <rPh sb="229" eb="230">
      <t>ゾウ</t>
    </rPh>
    <rPh sb="242" eb="243">
      <t>ゾウ</t>
    </rPh>
    <rPh sb="249" eb="256">
      <t>イッパンカイケイシュッシサイ</t>
    </rPh>
    <rPh sb="256" eb="257">
      <t>オヨ</t>
    </rPh>
    <rPh sb="258" eb="260">
      <t>サイガイ</t>
    </rPh>
    <rPh sb="260" eb="262">
      <t>カンケイ</t>
    </rPh>
    <rPh sb="263" eb="266">
      <t>チホウサイ</t>
    </rPh>
    <rPh sb="267" eb="270">
      <t>イチジテキ</t>
    </rPh>
    <rPh sb="283" eb="285">
      <t>ジギョウ</t>
    </rPh>
    <rPh sb="286" eb="288">
      <t>カンリョウ</t>
    </rPh>
    <rPh sb="288" eb="289">
      <t>ゴ</t>
    </rPh>
    <rPh sb="290" eb="293">
      <t>ダンカイテキ</t>
    </rPh>
    <rPh sb="294" eb="296">
      <t>カイゼン</t>
    </rPh>
    <rPh sb="304" eb="305">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</si>
  <si>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</si>
  <si>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</si>
  <si>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</si>
  <si>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</si>
  <si>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</si>
  <si>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</si>
  <si>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述のとおり類似団体と乖離し、かつ年々上昇傾向にあるが、実質公債費比率についても類似団体との乖離が大きく、さらに年々上昇傾向にある。いずれの比率にも影響を与えている要因としては、H28から始まった水道未普及対策事業が挙げられる。一般会計からの繰出金は実質公債費比率の算定上は準元利償還金として扱われるため分子が増となり、実質公債費比率の上昇傾向の要因となっている。さらに、児童数の減により基準財政需要額の小学校費と中学校費が減少する等により、普通交付税の算定額がH28と比べて2.3％減となる事で分子が減となった事も、比率上昇の要因である。
　水道未普及対策事業についてはR3までの一時的な事業であるため、この事業の完了以後については、いずれの比率も改善していくものと思われる。</t>
    <rPh sb="1" eb="7">
      <t>ショウライフタンヒリツ</t>
    </rPh>
    <rPh sb="12" eb="14">
      <t>ゼンジュツ</t>
    </rPh>
    <rPh sb="18" eb="22">
      <t>ルイジダンタイ</t>
    </rPh>
    <rPh sb="23" eb="25">
      <t>カイリ</t>
    </rPh>
    <rPh sb="29" eb="31">
      <t>ネンネン</t>
    </rPh>
    <rPh sb="31" eb="33">
      <t>ジョウショウ</t>
    </rPh>
    <rPh sb="33" eb="35">
      <t>ケイコウ</t>
    </rPh>
    <rPh sb="40" eb="42">
      <t>ジッシツ</t>
    </rPh>
    <rPh sb="42" eb="45">
      <t>コウサイヒ</t>
    </rPh>
    <rPh sb="45" eb="47">
      <t>ヒリツ</t>
    </rPh>
    <rPh sb="52" eb="56">
      <t>ルイジダンタイ</t>
    </rPh>
    <rPh sb="58" eb="60">
      <t>カイリ</t>
    </rPh>
    <rPh sb="61" eb="62">
      <t>オオ</t>
    </rPh>
    <rPh sb="68" eb="70">
      <t>ネンネン</t>
    </rPh>
    <rPh sb="70" eb="74">
      <t>ジョウショウケイコウ</t>
    </rPh>
    <rPh sb="82" eb="84">
      <t>ヒリツ</t>
    </rPh>
    <rPh sb="86" eb="88">
      <t>エイキョウ</t>
    </rPh>
    <rPh sb="89" eb="90">
      <t>アタ</t>
    </rPh>
    <rPh sb="94" eb="96">
      <t>ヨウイン</t>
    </rPh>
    <rPh sb="106" eb="107">
      <t>ハジ</t>
    </rPh>
    <rPh sb="110" eb="112">
      <t>スイドウ</t>
    </rPh>
    <rPh sb="112" eb="115">
      <t>ミフキュウ</t>
    </rPh>
    <rPh sb="115" eb="119">
      <t>タイサクジギョウ</t>
    </rPh>
    <rPh sb="120" eb="121">
      <t>ア</t>
    </rPh>
    <rPh sb="126" eb="128">
      <t>イッパン</t>
    </rPh>
    <rPh sb="128" eb="130">
      <t>カイケイ</t>
    </rPh>
    <rPh sb="133" eb="136">
      <t>クリダシキン</t>
    </rPh>
    <rPh sb="137" eb="142">
      <t>ジッシツコウサイヒ</t>
    </rPh>
    <rPh sb="142" eb="144">
      <t>ヒリツ</t>
    </rPh>
    <rPh sb="145" eb="147">
      <t>サンテイ</t>
    </rPh>
    <rPh sb="147" eb="148">
      <t>ジョウ</t>
    </rPh>
    <rPh sb="149" eb="150">
      <t>ジュン</t>
    </rPh>
    <rPh sb="150" eb="152">
      <t>ガンリ</t>
    </rPh>
    <rPh sb="152" eb="155">
      <t>ショウカンキン</t>
    </rPh>
    <rPh sb="158" eb="159">
      <t>アツカ</t>
    </rPh>
    <rPh sb="164" eb="166">
      <t>ブンシ</t>
    </rPh>
    <rPh sb="167" eb="168">
      <t>ゾウ</t>
    </rPh>
    <rPh sb="172" eb="179">
      <t>ジッシツコウサイヒヒリツ</t>
    </rPh>
    <rPh sb="180" eb="182">
      <t>ジョウショウ</t>
    </rPh>
    <rPh sb="182" eb="184">
      <t>ケイコウ</t>
    </rPh>
    <rPh sb="185" eb="187">
      <t>ヨウイン</t>
    </rPh>
    <rPh sb="198" eb="200">
      <t>ジドウ</t>
    </rPh>
    <rPh sb="200" eb="201">
      <t>スウ</t>
    </rPh>
    <rPh sb="202" eb="203">
      <t>ゲン</t>
    </rPh>
    <rPh sb="206" eb="213">
      <t>キジュンザイセイジュヨウガク</t>
    </rPh>
    <rPh sb="214" eb="217">
      <t>ショウガッコウ</t>
    </rPh>
    <rPh sb="217" eb="218">
      <t>ヒ</t>
    </rPh>
    <rPh sb="219" eb="222">
      <t>チュウガッコウ</t>
    </rPh>
    <rPh sb="222" eb="223">
      <t>ヒ</t>
    </rPh>
    <rPh sb="224" eb="226">
      <t>ゲンショウ</t>
    </rPh>
    <rPh sb="228" eb="229">
      <t>ナド</t>
    </rPh>
    <rPh sb="233" eb="235">
      <t>フツウ</t>
    </rPh>
    <rPh sb="235" eb="238">
      <t>コウフゼイ</t>
    </rPh>
    <rPh sb="239" eb="241">
      <t>サンテイ</t>
    </rPh>
    <rPh sb="241" eb="242">
      <t>ガク</t>
    </rPh>
    <rPh sb="247" eb="248">
      <t>クラ</t>
    </rPh>
    <rPh sb="254" eb="255">
      <t>ゲン</t>
    </rPh>
    <rPh sb="258" eb="259">
      <t>コト</t>
    </rPh>
    <rPh sb="260" eb="262">
      <t>ブンシ</t>
    </rPh>
    <rPh sb="263" eb="264">
      <t>ゲン</t>
    </rPh>
    <rPh sb="268" eb="269">
      <t>コト</t>
    </rPh>
    <rPh sb="271" eb="273">
      <t>ヒリツ</t>
    </rPh>
    <rPh sb="273" eb="275">
      <t>ジョウショウ</t>
    </rPh>
    <rPh sb="276" eb="278">
      <t>ヨウイン</t>
    </rPh>
    <rPh sb="284" eb="286">
      <t>スイドウ</t>
    </rPh>
    <rPh sb="286" eb="293">
      <t>ミフキュウタイサクジギョウ</t>
    </rPh>
    <rPh sb="303" eb="306">
      <t>イチジテキ</t>
    </rPh>
    <rPh sb="307" eb="309">
      <t>ジギョウ</t>
    </rPh>
    <rPh sb="317" eb="319">
      <t>ジギョウ</t>
    </rPh>
    <rPh sb="320" eb="322">
      <t>カンリョウ</t>
    </rPh>
    <rPh sb="322" eb="324">
      <t>イゴ</t>
    </rPh>
    <rPh sb="334" eb="336">
      <t>ヒリツ</t>
    </rPh>
    <rPh sb="337" eb="339">
      <t>カイゼン</t>
    </rPh>
    <rPh sb="346" eb="347">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</si>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</sst>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637-4504-A953-25026BDDE8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41258</c:v>
                </c:pt>
                <c:pt idx="1">
                  <c:v>42947</c:v>
                </c:pt>
                <c:pt idx="2">
                  <c:v>72989</c:v>
                </c:pt>
                <c:pt idx="3">
                  <c:v>74630</c:v>
                </c:pt>
                <c:pt idx="4">
                  <c:v>53179</c:v>
                </c:pt>
              </c:numCache>
            </c:numRef>
          </c:val>
          <c:smooth val="0"/>
          <c:extLst>
            <c:ext xmlns:c16="http://schemas.microsoft.com/office/drawing/2014/chart" uri="{C3380CC4-5D6E-409C-BE32-E72D297353CC}">
              <c16:uniqueId val="{00000001-1637-4504-A953-25026BDDE8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8.4700000000000006</c:v>
                </c:pt>
                <c:pt idx="1">
                  <c:v>8.24</c:v>
                </c:pt>
                <c:pt idx="2">
                  <c:v>6.94</c:v>
                </c:pt>
                <c:pt idx="3">
                  <c:v>6.29</c:v>
                </c:pt>
                <c:pt idx="4">
                  <c:v>57.57</c:v>
                </c:pt>
              </c:numCache>
            </c:numRef>
          </c:val>
          <c:extLst>
            <c:ext xmlns:c16="http://schemas.microsoft.com/office/drawing/2014/chart" uri="{C3380CC4-5D6E-409C-BE32-E72D297353CC}">
              <c16:uniqueId val="{00000000-23FF-438D-8AAA-137044163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26.31</c:v>
                </c:pt>
                <c:pt idx="1">
                  <c:v>24.96</c:v>
                </c:pt>
                <c:pt idx="2">
                  <c:v>24.54</c:v>
                </c:pt>
                <c:pt idx="3">
                  <c:v>23.04</c:v>
                </c:pt>
                <c:pt idx="4">
                  <c:v>27.15</c:v>
                </c:pt>
              </c:numCache>
            </c:numRef>
          </c:val>
          <c:extLst>
            <c:ext xmlns:c16="http://schemas.microsoft.com/office/drawing/2014/chart" uri="{C3380CC4-5D6E-409C-BE32-E72D297353CC}">
              <c16:uniqueId val="{00000001-23FF-438D-8AAA-137044163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-9.17</c:v>
                </c:pt>
                <c:pt idx="1">
                  <c:v>-6.25</c:v>
                </c:pt>
                <c:pt idx="2">
                  <c:v>-6.76</c:v>
                </c:pt>
                <c:pt idx="3">
                  <c:v>-5.42</c:v>
                </c:pt>
                <c:pt idx="4">
                  <c:v>51.16</c:v>
                </c:pt>
              </c:numCache>
            </c:numRef>
          </c:val>
          <c:smooth val="0"/>
          <c:extLst>
            <c:ext xmlns:c16="http://schemas.microsoft.com/office/drawing/2014/chart" uri="{C3380CC4-5D6E-409C-BE32-E72D297353CC}">
              <c16:uniqueId val="{00000002-23FF-438D-8AAA-137044163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7.0000000000000007E-2</c:v>
                </c:pt>
                <c:pt idx="4">
                  <c:v>#N/A</c:v>
                </c:pt>
                <c:pt idx="5">
                  <c:v>0.08</c:v>
                </c:pt>
                <c:pt idx="6">
                  <c:v>#N/A</c:v>
                </c:pt>
                <c:pt idx="7">
                  <c:v>0.09</c:v>
                </c:pt>
                <c:pt idx="8">
                  <c:v>#N/A</c:v>
                </c:pt>
                <c:pt idx="9">
                  <c:v>0.05</c:v>
                </c:pt>
              </c:numCache>
            </c:numRef>
          </c:val>
          <c:extLst>
            <c:ext xmlns:c16="http://schemas.microsoft.com/office/drawing/2014/chart" uri="{C3380CC4-5D6E-409C-BE32-E72D297353CC}">
              <c16:uniqueId val="{00000000-A05D-4A3F-B64D-7123A31FB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5D-4A3F-B64D-7123A31FBBC0}"/>
            </c:ext>
          </c:extLst>
        </c:ser>
        <c:ser>
          <c:idx val="2"/>
          <c:order val="2"/>
          <c:tx>
            <c:strRef>
              <c:f>データシート!$A$29</c:f>
              <c:strCache>
                <c:ptCount val="1"/>
                <c:pt idx="0">
                  <c:v>丸森町農業集落排水事業特別会計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2-A05D-4A3F-B64D-7123A31FBBC0}"/>
            </c:ext>
          </c:extLst>
        </c:ser>
        <c:ser>
          <c:idx val="3"/>
          <c:order val="3"/>
          <c:tx>
            <c:strRef>
              <c:f>データシート!$A$30</c:f>
              <c:strCache>
                <c:ptCount val="1"/>
                <c:pt idx="0">
                  <c:v>丸森町公共下水道事業特別会計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0.05</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3-A05D-4A3F-B64D-7123A31FBBC0}"/>
            </c:ext>
          </c:extLst>
        </c:ser>
        <c:ser>
          <c:idx val="4"/>
          <c:order val="4"/>
          <c:tx>
            <c:strRef>
              <c:f>データシート!$A$31</c:f>
              <c:strCache>
                <c:ptCount val="1"/>
                <c:pt idx="0">
                  <c:v>丸森町工場団地造成事業特別会計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4-A05D-4A3F-B64D-7123A31FBBC0}"/>
            </c:ext>
          </c:extLst>
        </c:ser>
        <c:ser>
          <c:idx val="5"/>
          <c:order val="5"/>
          <c:tx>
            <c:strRef>
              <c:f>データシート!$A$32</c:f>
              <c:strCache>
                <c:ptCount val="1"/>
                <c:pt idx="0">
                  <c:v>丸森町介護保険特別会計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1.1100000000000001</c:v>
                </c:pt>
                <c:pt idx="2">
                  <c:v>#N/A</c:v>
                </c:pt>
                <c:pt idx="3">
                  <c:v>1.07</c:v>
                </c:pt>
                <c:pt idx="4">
                  <c:v>#N/A</c:v>
                </c:pt>
                <c:pt idx="5">
                  <c:v>0.82</c:v>
                </c:pt>
                <c:pt idx="6">
                  <c:v>#N/A</c:v>
                </c:pt>
                <c:pt idx="7">
                  <c:v>0.68</c:v>
                </c:pt>
                <c:pt idx="8">
                  <c:v>#N/A</c:v>
                </c:pt>
                <c:pt idx="9">
                  <c:v>0.51</c:v>
                </c:pt>
              </c:numCache>
            </c:numRef>
          </c:val>
          <c:extLst>
            <c:ext xmlns:c16="http://schemas.microsoft.com/office/drawing/2014/chart" uri="{C3380CC4-5D6E-409C-BE32-E72D297353CC}">
              <c16:uniqueId val="{00000005-A05D-4A3F-B64D-7123A31FBBC0}"/>
            </c:ext>
          </c:extLst>
        </c:ser>
        <c:ser>
          <c:idx val="6"/>
          <c:order val="6"/>
          <c:tx>
            <c:strRef>
              <c:f>データシート!$A$33</c:f>
              <c:strCache>
                <c:ptCount val="1"/>
                <c:pt idx="0">
                  <c:v>丸森町国民健康保険特別会計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1.81</c:v>
                </c:pt>
                <c:pt idx="4">
                  <c:v>#N/A</c:v>
                </c:pt>
                <c:pt idx="5">
                  <c:v>1.6</c:v>
                </c:pt>
                <c:pt idx="6">
                  <c:v>#N/A</c:v>
                </c:pt>
                <c:pt idx="7">
                  <c:v>1.08</c:v>
                </c:pt>
                <c:pt idx="8">
                  <c:v>#N/A</c:v>
                </c:pt>
                <c:pt idx="9">
                  <c:v>1.51</c:v>
                </c:pt>
              </c:numCache>
            </c:numRef>
          </c:val>
          <c:extLst>
            <c:ext xmlns:c16="http://schemas.microsoft.com/office/drawing/2014/chart" uri="{C3380CC4-5D6E-409C-BE32-E72D297353CC}">
              <c16:uniqueId val="{00000006-A05D-4A3F-B64D-7123A31FBBC0}"/>
            </c:ext>
          </c:extLst>
        </c:ser>
        <c:ser>
          <c:idx val="7"/>
          <c:order val="7"/>
          <c:tx>
            <c:strRef>
              <c:f>データシート!$A$34</c:f>
              <c:strCache>
                <c:ptCount val="1"/>
                <c:pt idx="0">
                  <c:v>丸森町病院事業会計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4.1100000000000003</c:v>
                </c:pt>
                <c:pt idx="2">
                  <c:v>#N/A</c:v>
                </c:pt>
                <c:pt idx="3">
                  <c:v>7.69</c:v>
                </c:pt>
                <c:pt idx="4">
                  <c:v>#N/A</c:v>
                </c:pt>
                <c:pt idx="5">
                  <c:v>7.58</c:v>
                </c:pt>
                <c:pt idx="6">
                  <c:v>#N/A</c:v>
                </c:pt>
                <c:pt idx="7">
                  <c:v>6.83</c:v>
                </c:pt>
                <c:pt idx="8">
                  <c:v>#N/A</c:v>
                </c:pt>
                <c:pt idx="9">
                  <c:v>3.07</c:v>
                </c:pt>
              </c:numCache>
            </c:numRef>
          </c:val>
          <c:extLst>
            <c:ext xmlns:c16="http://schemas.microsoft.com/office/drawing/2014/chart" uri="{C3380CC4-5D6E-409C-BE32-E72D297353CC}">
              <c16:uniqueId val="{00000007-A05D-4A3F-B64D-7123A31FBBC0}"/>
            </c:ext>
          </c:extLst>
        </c:ser>
        <c:ser>
          <c:idx val="8"/>
          <c:order val="8"/>
          <c:tx>
            <c:strRef>
              <c:f>データシート!$A$35</c:f>
              <c:strCache>
                <c:ptCount val="1"/>
                <c:pt idx="0">
                  <c:v>丸森町水道事業会計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3.82</c:v>
                </c:pt>
                <c:pt idx="2">
                  <c:v>#N/A</c:v>
                </c:pt>
                <c:pt idx="3">
                  <c:v>7.01</c:v>
                </c:pt>
                <c:pt idx="4">
                  <c:v>#N/A</c:v>
                </c:pt>
                <c:pt idx="5">
                  <c:v>7.43</c:v>
                </c:pt>
                <c:pt idx="6">
                  <c:v>#N/A</c:v>
                </c:pt>
                <c:pt idx="7">
                  <c:v>7.51</c:v>
                </c:pt>
                <c:pt idx="8">
                  <c:v>#N/A</c:v>
                </c:pt>
                <c:pt idx="9">
                  <c:v>4.0599999999999996</c:v>
                </c:pt>
              </c:numCache>
            </c:numRef>
          </c:val>
          <c:extLst>
            <c:ext xmlns:c16="http://schemas.microsoft.com/office/drawing/2014/chart" uri="{C3380CC4-5D6E-409C-BE32-E72D297353CC}">
              <c16:uniqueId val="{00000008-A05D-4A3F-B64D-7123A31FBB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8.4600000000000009</c:v>
                </c:pt>
                <c:pt idx="2">
                  <c:v>#N/A</c:v>
                </c:pt>
                <c:pt idx="3">
                  <c:v>8.24</c:v>
                </c:pt>
                <c:pt idx="4">
                  <c:v>#N/A</c:v>
                </c:pt>
                <c:pt idx="5">
                  <c:v>6.93</c:v>
                </c:pt>
                <c:pt idx="6">
                  <c:v>#N/A</c:v>
                </c:pt>
                <c:pt idx="7">
                  <c:v>6.28</c:v>
                </c:pt>
                <c:pt idx="8">
                  <c:v>#N/A</c:v>
                </c:pt>
                <c:pt idx="9">
                  <c:v>57.56</c:v>
                </c:pt>
              </c:numCache>
            </c:numRef>
          </c:val>
          <c:extLst>
            <c:ext xmlns:c16="http://schemas.microsoft.com/office/drawing/2014/chart" uri="{C3380CC4-5D6E-409C-BE32-E72D297353CC}">
              <c16:uniqueId val="{00000009-A05D-4A3F-B64D-7123A31FBB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879</c:v>
                </c:pt>
                <c:pt idx="5">
                  <c:v>931</c:v>
                </c:pt>
                <c:pt idx="8">
                  <c:v>944</c:v>
                </c:pt>
                <c:pt idx="11">
                  <c:v>942</c:v>
                </c:pt>
                <c:pt idx="14">
                  <c:v>878</c:v>
                </c:pt>
              </c:numCache>
            </c:numRef>
          </c:val>
          <c:extLst>
            <c:ext xmlns:c16="http://schemas.microsoft.com/office/drawing/2014/chart" uri="{C3380CC4-5D6E-409C-BE32-E72D297353CC}">
              <c16:uniqueId val="{00000000-EF3A-49FD-8096-FDC5487473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A-49FD-8096-FDC5487473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c:v>
                </c:pt>
                <c:pt idx="3">
                  <c:v>5</c:v>
                </c:pt>
                <c:pt idx="6">
                  <c:v>5</c:v>
                </c:pt>
                <c:pt idx="9">
                  <c:v>4</c:v>
                </c:pt>
                <c:pt idx="12">
                  <c:v>3</c:v>
                </c:pt>
              </c:numCache>
            </c:numRef>
          </c:val>
          <c:extLst>
            <c:ext xmlns:c16="http://schemas.microsoft.com/office/drawing/2014/chart" uri="{C3380CC4-5D6E-409C-BE32-E72D297353CC}">
              <c16:uniqueId val="{00000002-EF3A-49FD-8096-FDC5487473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14</c:v>
                </c:pt>
                <c:pt idx="9">
                  <c:v>17</c:v>
                </c:pt>
                <c:pt idx="12">
                  <c:v>19</c:v>
                </c:pt>
              </c:numCache>
            </c:numRef>
          </c:val>
          <c:extLst>
            <c:ext xmlns:c16="http://schemas.microsoft.com/office/drawing/2014/chart" uri="{C3380CC4-5D6E-409C-BE32-E72D297353CC}">
              <c16:uniqueId val="{00000003-EF3A-49FD-8096-FDC5487473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370</c:v>
                </c:pt>
                <c:pt idx="3">
                  <c:v>393</c:v>
                </c:pt>
                <c:pt idx="6">
                  <c:v>429</c:v>
                </c:pt>
                <c:pt idx="9">
                  <c:v>532</c:v>
                </c:pt>
                <c:pt idx="12">
                  <c:v>448</c:v>
                </c:pt>
              </c:numCache>
            </c:numRef>
          </c:val>
          <c:extLst>
            <c:ext xmlns:c16="http://schemas.microsoft.com/office/drawing/2014/chart" uri="{C3380CC4-5D6E-409C-BE32-E72D297353CC}">
              <c16:uniqueId val="{00000004-EF3A-49FD-8096-FDC5487473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A-49FD-8096-FDC5487473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A-49FD-8096-FDC5487473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860</c:v>
                </c:pt>
                <c:pt idx="3">
                  <c:v>944</c:v>
                </c:pt>
                <c:pt idx="6">
                  <c:v>968</c:v>
                </c:pt>
                <c:pt idx="9">
                  <c:v>938</c:v>
                </c:pt>
                <c:pt idx="12">
                  <c:v>872</c:v>
                </c:pt>
              </c:numCache>
            </c:numRef>
          </c:val>
          <c:extLst>
            <c:ext xmlns:c16="http://schemas.microsoft.com/office/drawing/2014/chart" uri="{C3380CC4-5D6E-409C-BE32-E72D297353CC}">
              <c16:uniqueId val="{00000007-EF3A-49FD-8096-FDC5487473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400</c:v>
                </c:pt>
                <c:pt idx="2">
                  <c:v>#N/A</c:v>
                </c:pt>
                <c:pt idx="3">
                  <c:v>#N/A</c:v>
                </c:pt>
                <c:pt idx="4">
                  <c:v>425</c:v>
                </c:pt>
                <c:pt idx="5">
                  <c:v>#N/A</c:v>
                </c:pt>
                <c:pt idx="6">
                  <c:v>#N/A</c:v>
                </c:pt>
                <c:pt idx="7">
                  <c:v>472</c:v>
                </c:pt>
                <c:pt idx="8">
                  <c:v>#N/A</c:v>
                </c:pt>
                <c:pt idx="9">
                  <c:v>#N/A</c:v>
                </c:pt>
                <c:pt idx="10">
                  <c:v>549</c:v>
                </c:pt>
                <c:pt idx="11">
                  <c:v>#N/A</c:v>
                </c:pt>
                <c:pt idx="12">
                  <c:v>#N/A</c:v>
                </c:pt>
                <c:pt idx="13">
                  <c:v>464</c:v>
                </c:pt>
                <c:pt idx="14">
                  <c:v>#N/A</c:v>
                </c:pt>
              </c:numCache>
            </c:numRef>
          </c:val>
          <c:smooth val="0"/>
          <c:extLst>
            <c:ext xmlns:c16="http://schemas.microsoft.com/office/drawing/2014/chart" uri="{C3380CC4-5D6E-409C-BE32-E72D297353CC}">
              <c16:uniqueId val="{00000008-EF3A-49FD-8096-FDC5487473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7930</c:v>
                </c:pt>
                <c:pt idx="5">
                  <c:v>7893</c:v>
                </c:pt>
                <c:pt idx="8">
                  <c:v>7727</c:v>
                </c:pt>
                <c:pt idx="11">
                  <c:v>7291</c:v>
                </c:pt>
                <c:pt idx="14">
                  <c:v>7636</c:v>
                </c:pt>
              </c:numCache>
            </c:numRef>
          </c:val>
          <c:extLst>
            <c:ext xmlns:c16="http://schemas.microsoft.com/office/drawing/2014/chart" uri="{C3380CC4-5D6E-409C-BE32-E72D297353CC}">
              <c16:uniqueId val="{00000000-1D02-47E1-BA1D-D1A383267F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c:v>
                </c:pt>
                <c:pt idx="5">
                  <c:v>34</c:v>
                </c:pt>
                <c:pt idx="8">
                  <c:v>23</c:v>
                </c:pt>
                <c:pt idx="11">
                  <c:v>15</c:v>
                </c:pt>
                <c:pt idx="14">
                  <c:v>27</c:v>
                </c:pt>
              </c:numCache>
            </c:numRef>
          </c:val>
          <c:extLst>
            <c:ext xmlns:c16="http://schemas.microsoft.com/office/drawing/2014/chart" uri="{C3380CC4-5D6E-409C-BE32-E72D297353CC}">
              <c16:uniqueId val="{00000001-1D02-47E1-BA1D-D1A383267F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2995</c:v>
                </c:pt>
                <c:pt idx="5">
                  <c:v>2858</c:v>
                </c:pt>
                <c:pt idx="8">
                  <c:v>2714</c:v>
                </c:pt>
                <c:pt idx="11">
                  <c:v>2591</c:v>
                </c:pt>
                <c:pt idx="14">
                  <c:v>2887</c:v>
                </c:pt>
              </c:numCache>
            </c:numRef>
          </c:val>
          <c:extLst>
            <c:ext xmlns:c16="http://schemas.microsoft.com/office/drawing/2014/chart" uri="{C3380CC4-5D6E-409C-BE32-E72D297353CC}">
              <c16:uniqueId val="{00000002-1D02-47E1-BA1D-D1A383267F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02-47E1-BA1D-D1A383267F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02-47E1-BA1D-D1A383267F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2-47E1-BA1D-D1A383267F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2199</c:v>
                </c:pt>
                <c:pt idx="3">
                  <c:v>2018</c:v>
                </c:pt>
                <c:pt idx="6">
                  <c:v>1866</c:v>
                </c:pt>
                <c:pt idx="9">
                  <c:v>1700</c:v>
                </c:pt>
                <c:pt idx="12">
                  <c:v>1652</c:v>
                </c:pt>
              </c:numCache>
            </c:numRef>
          </c:val>
          <c:extLst>
            <c:ext xmlns:c16="http://schemas.microsoft.com/office/drawing/2014/chart" uri="{C3380CC4-5D6E-409C-BE32-E72D297353CC}">
              <c16:uniqueId val="{00000006-1D02-47E1-BA1D-D1A383267F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186</c:v>
                </c:pt>
                <c:pt idx="3">
                  <c:v>278</c:v>
                </c:pt>
                <c:pt idx="6">
                  <c:v>274</c:v>
                </c:pt>
                <c:pt idx="9">
                  <c:v>264</c:v>
                </c:pt>
                <c:pt idx="12">
                  <c:v>260</c:v>
                </c:pt>
              </c:numCache>
            </c:numRef>
          </c:val>
          <c:extLst>
            <c:ext xmlns:c16="http://schemas.microsoft.com/office/drawing/2014/chart" uri="{C3380CC4-5D6E-409C-BE32-E72D297353CC}">
              <c16:uniqueId val="{00000007-1D02-47E1-BA1D-D1A383267F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3209</c:v>
                </c:pt>
                <c:pt idx="3">
                  <c:v>3075</c:v>
                </c:pt>
                <c:pt idx="6">
                  <c:v>3033</c:v>
                </c:pt>
                <c:pt idx="9">
                  <c:v>3255</c:v>
                </c:pt>
                <c:pt idx="12">
                  <c:v>3183</c:v>
                </c:pt>
              </c:numCache>
            </c:numRef>
          </c:val>
          <c:extLst>
            <c:ext xmlns:c16="http://schemas.microsoft.com/office/drawing/2014/chart" uri="{C3380CC4-5D6E-409C-BE32-E72D297353CC}">
              <c16:uniqueId val="{00000008-1D02-47E1-BA1D-D1A383267F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c:v>
                </c:pt>
                <c:pt idx="3">
                  <c:v>16</c:v>
                </c:pt>
                <c:pt idx="6">
                  <c:v>11</c:v>
                </c:pt>
                <c:pt idx="9">
                  <c:v>4</c:v>
                </c:pt>
                <c:pt idx="12">
                  <c:v>3</c:v>
                </c:pt>
              </c:numCache>
            </c:numRef>
          </c:val>
          <c:extLst>
            <c:ext xmlns:c16="http://schemas.microsoft.com/office/drawing/2014/chart" uri="{C3380CC4-5D6E-409C-BE32-E72D297353CC}">
              <c16:uniqueId val="{00000009-1D02-47E1-BA1D-D1A383267F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8344</c:v>
                </c:pt>
                <c:pt idx="3">
                  <c:v>8057</c:v>
                </c:pt>
                <c:pt idx="6">
                  <c:v>7951</c:v>
                </c:pt>
                <c:pt idx="9">
                  <c:v>8050</c:v>
                </c:pt>
                <c:pt idx="12">
                  <c:v>9066</c:v>
                </c:pt>
              </c:numCache>
            </c:numRef>
          </c:val>
          <c:extLst>
            <c:ext xmlns:c16="http://schemas.microsoft.com/office/drawing/2014/chart" uri="{C3380CC4-5D6E-409C-BE32-E72D297353CC}">
              <c16:uniqueId val="{0000000A-1D02-47E1-BA1D-D1A383267F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3003</c:v>
                </c:pt>
                <c:pt idx="2">
                  <c:v>#N/A</c:v>
                </c:pt>
                <c:pt idx="3">
                  <c:v>#N/A</c:v>
                </c:pt>
                <c:pt idx="4">
                  <c:v>2659</c:v>
                </c:pt>
                <c:pt idx="5">
                  <c:v>#N/A</c:v>
                </c:pt>
                <c:pt idx="6">
                  <c:v>#N/A</c:v>
                </c:pt>
                <c:pt idx="7">
                  <c:v>2671</c:v>
                </c:pt>
                <c:pt idx="8">
                  <c:v>#N/A</c:v>
                </c:pt>
                <c:pt idx="9">
                  <c:v>#N/A</c:v>
                </c:pt>
                <c:pt idx="10">
                  <c:v>3377</c:v>
                </c:pt>
                <c:pt idx="11">
                  <c:v>#N/A</c:v>
                </c:pt>
                <c:pt idx="12">
                  <c:v>#N/A</c:v>
                </c:pt>
                <c:pt idx="13">
                  <c:v>3615</c:v>
                </c:pt>
                <c:pt idx="14">
                  <c:v>#N/A</c:v>
                </c:pt>
              </c:numCache>
            </c:numRef>
          </c:val>
          <c:smooth val="0"/>
          <c:extLst>
            <c:ext xmlns:c16="http://schemas.microsoft.com/office/drawing/2014/chart" uri="{C3380CC4-5D6E-409C-BE32-E72D297353CC}">
              <c16:uniqueId val="{0000000B-1D02-47E1-BA1D-D1A383267F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1251</c:v>
                </c:pt>
                <c:pt idx="1">
                  <c:v>1184</c:v>
                </c:pt>
                <c:pt idx="2">
                  <c:v>1357</c:v>
                </c:pt>
              </c:numCache>
            </c:numRef>
          </c:val>
          <c:extLst>
            <c:ext xmlns:c16="http://schemas.microsoft.com/office/drawing/2014/chart" uri="{C3380CC4-5D6E-409C-BE32-E72D297353CC}">
              <c16:uniqueId val="{00000000-2AE5-47C8-854C-B3BB4A4C16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305</c:v>
                </c:pt>
                <c:pt idx="1">
                  <c:v>245</c:v>
                </c:pt>
                <c:pt idx="2">
                  <c:v>460</c:v>
                </c:pt>
              </c:numCache>
            </c:numRef>
          </c:val>
          <c:extLst>
            <c:ext xmlns:c16="http://schemas.microsoft.com/office/drawing/2014/chart" uri="{C3380CC4-5D6E-409C-BE32-E72D297353CC}">
              <c16:uniqueId val="{00000001-2AE5-47C8-854C-B3BB4A4C16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599</c:v>
                </c:pt>
                <c:pt idx="1">
                  <c:v>552</c:v>
                </c:pt>
                <c:pt idx="2">
                  <c:v>483</c:v>
                </c:pt>
              </c:numCache>
            </c:numRef>
          </c:val>
          <c:extLst>
            <c:ext xmlns:c16="http://schemas.microsoft.com/office/drawing/2014/chart" uri="{C3380CC4-5D6E-409C-BE32-E72D297353CC}">
              <c16:uniqueId val="{00000002-2AE5-47C8-854C-B3BB4A4C16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{A176E1A0-DD73-4273-AEBF-CCAB23E0BA60}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AFB-406B-BEF0-BB9BA5554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{BA86FE07-9C77-43BC-B3FA-D539CF6C6C57}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FB-406B-BEF0-BB9BA5554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{07036797-8B9C-4868-97EB-4D8DB341E99C}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FB-406B-BEF0-BB9BA5554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{CDD2A41D-6682-4AE1-BD50-6AF107228752}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FB-406B-BEF0-BB9BA5554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{2EE25A01-C433-461D-AB24-B3C989AB487D}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FB-406B-BEF0-BB9BA55546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{475F4168-8F39-42AD-9572-56FEBB1878FD}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AFB-406B-BEF0-BB9BA55546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{4A273B82-B40F-448E-B05E-5E54D526FC62}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AFB-406B-BEF0-BB9BA55546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{164C7B17-35C6-4BB2-AF48-A8206C8417F5}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AFB-406B-BEF0-BB9BA55546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{8E53B8DE-C32B-4184-A07C-DBDD9862F288}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AFB-406B-BEF0-BB9BA5554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57.9</c:v>
                </c:pt>
                <c:pt idx="16">
                  <c:v>59.8</c:v>
                </c:pt>
                <c:pt idx="24">
                  <c:v>60.1</c:v>
                </c:pt>
                <c:pt idx="32">
                  <c:v>61.6</c:v>
                </c:pt>
              </c:numCache>
            </c:numRef>
          </c:xVal>
          <c:yVal>
            <c:numRef>
              <c:f>公会計指標分析・財政指標組合せ分析表!$BP$51:$DC$51</c:f>
              <c:numCache>
                <c:formatCode>#,##0.0;"▲ "#,##0.0</c:formatCode>
                <c:ptCount val="40"/>
                <c:pt idx="0">
                  <c:v>68.900000000000006</c:v>
                </c:pt>
                <c:pt idx="8">
                  <c:v>62.3</c:v>
                </c:pt>
                <c:pt idx="16">
                  <c:v>64</c:v>
                </c:pt>
                <c:pt idx="24">
                  <c:v>80.099999999999994</c:v>
                </c:pt>
                <c:pt idx="32">
                  <c:v>87.4</c:v>
                </c:pt>
              </c:numCache>
            </c:numRef>
          </c:yVal>
          <c:smooth val="0"/>
          <c:extLst>
            <c:ext xmlns:c16="http://schemas.microsoft.com/office/drawing/2014/chart" uri="{C3380CC4-5D6E-409C-BE32-E72D297353CC}">
              <c16:uniqueId val="{00000009-CAFB-406B-BEF0-BB9BA55546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{2233BD12-0264-4B2F-BBE8-29E4047E3383}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AFB-406B-BEF0-BB9BA55546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{6F278A63-23FF-4A43-958A-2CA7B88DB04D}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FB-406B-BEF0-BB9BA5554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{EC5A8C1C-C4DA-402E-87E0-5DAACCF75BED}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FB-406B-BEF0-BB9BA5554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{4834580A-019C-4D55-BB56-81D6C3214246}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FB-406B-BEF0-BB9BA5554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{6F696421-7A67-48E6-8032-76325B30E140}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FB-406B-BEF0-BB9BA55546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{FD659817-87C9-424A-8F7B-00A43FF05D09}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AFB-406B-BEF0-BB9BA55546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{51D748D3-7D89-4D77-9C2C-B7B743700364}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AFB-406B-BEF0-BB9BA55546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{A3605573-C2AA-498E-A357-A3FD09718F26}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AFB-406B-BEF0-BB9BA55546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{6B5BCAF1-31FC-4504-AA6E-C74E7C654D3D}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AFB-406B-BEF0-BB9BA5554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CAFB-406B-BEF0-BB9BA555464A}"/>
            </c:ext>
          </c:extLst>
        </c:ser>
        <c:dLbls>
          <c:showLegendKey val="0"/>
          <c:showVal val="1"/>
          <c:showCatName val="0"/>
          <c:showSerName val="0"/>
          <c:showPercent val="0"/>
          <c:showBubbleSize val="0"/>
        </c:dLbls>
        <c:axId val="46179840"/>
        <c:axId val="46181760"/>
      </c:scatterChart>
      <c:valAx>
        <c:axId val="46179840"/>
        <c:scaling>
          <c:orientation val="minMax"/>
          <c:max val="62.1"/>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{53C2284C-D756-4822-B5B3-DF6861AEA3BD}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D4-49D9-9A69-1551CDE5D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{9F3C5785-D3EE-43EB-9976-BFB829637CAF}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4-49D9-9A69-1551CDE5D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{3871825B-CFC2-40B5-9F25-EBA8CE2746F5}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4-49D9-9A69-1551CDE5D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{CF68585E-CB5B-458B-98BF-DA5C60D2EA1E}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4-49D9-9A69-1551CDE5D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{CA9FF8C9-79C7-4146-BDFE-9A7C881B3238}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4-49D9-9A69-1551CDE5D35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{A32E7417-5E7C-43AC-B448-BDEE291CEB36}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D4-49D9-9A69-1551CDE5D35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{90974164-DFEB-406F-9BF2-E8C5A82D6F19}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D4-49D9-9A69-1551CDE5D35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{482844B2-7AE4-498B-BA92-C887FF9397A9}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D4-49D9-9A69-1551CDE5D35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{7209CFA0-800B-4ED8-8A8F-40892F93C61F}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D4-49D9-9A69-1551CDE5D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9.6</c:v>
                </c:pt>
                <c:pt idx="16">
                  <c:v>10.1</c:v>
                </c:pt>
                <c:pt idx="24">
                  <c:v>11.4</c:v>
                </c:pt>
                <c:pt idx="32">
                  <c:v>11.8</c:v>
                </c:pt>
              </c:numCache>
            </c:numRef>
          </c:xVal>
          <c:yVal>
            <c:numRef>
              <c:f>公会計指標分析・財政指標組合せ分析表!$BP$73:$DC$73</c:f>
              <c:numCache>
                <c:formatCode>#,##0.0;"▲ "#,##0.0</c:formatCode>
                <c:ptCount val="40"/>
                <c:pt idx="0">
                  <c:v>68.900000000000006</c:v>
                </c:pt>
                <c:pt idx="8">
                  <c:v>62.3</c:v>
                </c:pt>
                <c:pt idx="16">
                  <c:v>64</c:v>
                </c:pt>
                <c:pt idx="24">
                  <c:v>80.099999999999994</c:v>
                </c:pt>
                <c:pt idx="32">
                  <c:v>87.4</c:v>
                </c:pt>
              </c:numCache>
            </c:numRef>
          </c:yVal>
          <c:smooth val="0"/>
          <c:extLst>
            <c:ext xmlns:c16="http://schemas.microsoft.com/office/drawing/2014/chart" uri="{C3380CC4-5D6E-409C-BE32-E72D297353CC}">
              <c16:uniqueId val="{00000009-5DD4-49D9-9A69-1551CDE5D3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33847703997583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{6F0E0EF9-D114-46D8-8171-58292A388C1F}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D4-49D9-9A69-1551CDE5D3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{7183510D-2639-480D-A0CA-ECD5C0F5C651}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4-49D9-9A69-1551CDE5D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{5BC1D5A3-9922-40C8-83E4-1B01F760722B}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4-49D9-9A69-1551CDE5D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{CCEC356F-C158-45C9-B849-43553DFC2944}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4-49D9-9A69-1551CDE5D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{A4A192E1-B6A1-4ED3-9FAC-9C8A6993E3C7}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4-49D9-9A69-1551CDE5D35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{6F38B8D0-04C0-4A82-BF03-69150B4953DE}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D4-49D9-9A69-1551CDE5D35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{F4BEA2A0-B590-4CC3-8BCE-CFD332C2237A}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D4-49D9-9A69-1551CDE5D355}"/>
                </c:ext>
              </c:extLst>
            </c:dLbl>
            <c:dLbl>
              <c:idx val="24"/>
              <c:layout>
                <c:manualLayout>
                  <c:x val="0"/>
                  <c:y val="1.080377037715400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{74EE2693-08FA-4DF0-BDE2-EB229167D7D4}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D4-49D9-9A69-1551CDE5D355}"/>
                </c:ext>
              </c:extLst>
            </c:dLbl>
            <c:dLbl>
              <c:idx val="32"/>
              <c:layout>
                <c:manualLayout>
                  <c:x val="0"/>
                  <c:y val="-2.61420761733452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{7B8DC257-7F2C-41E8-9ADB-A7BEA108E901}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D4-49D9-9A69-1551CDE5D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DD4-49D9-9A69-1551CDE5D355}"/>
            </c:ext>
          </c:extLst>
        </c:ser>
        <c:dLbls>
          <c:showLegendKey val="0"/>
          <c:showVal val="1"/>
          <c:showCatName val="0"/>
          <c:showSerName val="0"/>
          <c:showPercent val="0"/>
          <c:showBubbleSize val="0"/>
        </c:dLbls>
        <c:axId val="84219776"/>
        <c:axId val="84234240"/>
      </c:scatterChart>
      <c:valAx>
        <c:axId val="84219776"/>
        <c:scaling>
          <c:orientation val="minMax"/>
          <c:max val="12.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宮城県内での比較では人口密度が低く、行政効率が良いとは言えない環境にある。特に小学校は各地に遍在しており、児童数の割に学校数が多く、小学校費を引き上げている。</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年度から小学校再編を予定しており、次第に改善されるものと思われる。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また、高齢化率も県内と比較して高い状況にあり、高齢者社会福祉費が相対的に高い傾向にあるものと思われる。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類似団体と比して当該指数は低い傾向にあるが、上述の小学校再編や、</a:t>
          </a:r>
          <a:r>
            <a:rPr kumimoji="1" lang="en-US" altLang="ja-JP" sz="1100">
              <a:latin typeface="ＭＳ Ｐゴシック" panose="020B0600070205080204" pitchFamily="50" charset="-128"/>
              <a:ea typeface="ＭＳ Ｐゴシック" panose="020B0600070205080204" pitchFamily="50" charset="-128"/>
            </a:rPr>
            <a:t>H31</a:t>
          </a:r>
          <a:r>
            <a:rPr kumimoji="1" lang="ja-JP" altLang="en-US" sz="1100">
              <a:latin typeface="ＭＳ Ｐゴシック" panose="020B0600070205080204" pitchFamily="50" charset="-128"/>
              <a:ea typeface="ＭＳ Ｐゴシック" panose="020B0600070205080204" pitchFamily="50" charset="-128"/>
            </a:rPr>
            <a:t>年度からの段階的な保育所の再編を行うなど、集約化を進める事で基準財政需要額の抑制に努める。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12277</xdr:rowOff>
    </xdr:to>
    <xdr:cxnSp macro="">
      <xdr:nvCxnSpPr>
        <xdr:cNvPr id="71" name="直線コネクタ 70"/>
        <xdr:cNvCxnSpPr/>
      </xdr:nvCxnSpPr>
      <xdr:spPr>
        <a:xfrm flipV="1">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20320</xdr:rowOff>
    </xdr:to>
    <xdr:cxnSp macro="">
      <xdr:nvCxnSpPr>
        <xdr:cNvPr id="77" name="直線コネクタ 76"/>
        <xdr:cNvCxnSpPr/>
      </xdr:nvCxnSpPr>
      <xdr:spPr>
        <a:xfrm flipV="1">
          <a:off x="1447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92" name="テキスト ボックス 91"/>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94" name="テキスト ボックス 93"/>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類似団体との比較では同等の水準ではあるが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ポイント高く、当町の推移では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ポイント上昇するなど、僅かながら悪化の傾向にある。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税収や地方交付税額、臨時財政対策債等の経常一般財源が年々減少傾向にある事が要因の一つであると考えられる。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経常一般財源の確保のため、税収の収納率向上に努めると伴に、支出については事業の見直しを行い、補助制度等を積極的に活用したい。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76623</xdr:rowOff>
    </xdr:to>
    <xdr:cxnSp macro="">
      <xdr:nvCxnSpPr>
        <xdr:cNvPr id="131" name="直線コネクタ 130"/>
        <xdr:cNvCxnSpPr/>
      </xdr:nvCxnSpPr>
      <xdr:spPr>
        <a:xfrm>
          <a:off x="4114800" y="1067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44450</xdr:rowOff>
    </xdr:to>
    <xdr:cxnSp macro="">
      <xdr:nvCxnSpPr>
        <xdr:cNvPr id="134" name="直線コネクタ 133"/>
        <xdr:cNvCxnSpPr/>
      </xdr:nvCxnSpPr>
      <xdr:spPr>
        <a:xfrm>
          <a:off x="3225800" y="1066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36406</xdr:rowOff>
    </xdr:to>
    <xdr:cxnSp macro="">
      <xdr:nvCxnSpPr>
        <xdr:cNvPr id="137" name="直線コネクタ 136"/>
        <xdr:cNvCxnSpPr/>
      </xdr:nvCxnSpPr>
      <xdr:spPr>
        <a:xfrm>
          <a:off x="2336800" y="1059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157056</xdr:rowOff>
    </xdr:to>
    <xdr:cxnSp macro="">
      <xdr:nvCxnSpPr>
        <xdr:cNvPr id="140" name="直線コネクタ 139"/>
        <xdr:cNvCxnSpPr/>
      </xdr:nvCxnSpPr>
      <xdr:spPr>
        <a:xfrm flipV="1">
          <a:off x="1447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0" name="楕円 149"/>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1"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3" name="テキスト ボックス 152"/>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4" name="楕円 153"/>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5" name="テキスト ボックス 154"/>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6" name="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7" name="テキスト ボックス 156"/>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8" name="楕円 157"/>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59" name="テキスト ボックス 158"/>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の増の要因は、令和元年東日本台風の対応に起因するものである。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人件費については、被災状況の把握や災害復旧のみならず、２ヶ月以上開設していた避難所での対応や、罹災証明の対応等で時間外手当が膨らんだ事が要因である。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物件費については、災害廃棄物処理事業で約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億円の支出があったため、支出額が大きく膨らんだ。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上述のとおり災害起因であるため避けられない増である。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97898</xdr:rowOff>
    </xdr:from>
    <xdr:to>
      <xdr:col>23</xdr:col>
      <xdr:colOff>133350</xdr:colOff>
      <xdr:row>86</xdr:row>
      <xdr:rowOff>105863</xdr:rowOff>
    </xdr:to>
    <xdr:cxnSp macro="">
      <xdr:nvCxnSpPr>
        <xdr:cNvPr id="194" name="直線コネクタ 193"/>
        <xdr:cNvCxnSpPr/>
      </xdr:nvCxnSpPr>
      <xdr:spPr>
        <a:xfrm>
          <a:off x="4114800" y="14156798"/>
          <a:ext cx="838200" cy="6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88188</xdr:rowOff>
    </xdr:from>
    <xdr:to>
      <xdr:col>19</xdr:col>
      <xdr:colOff>133350</xdr:colOff>
      <xdr:row>82</xdr:row>
      <xdr:rowOff>97898</xdr:rowOff>
    </xdr:to>
    <xdr:cxnSp macro="">
      <xdr:nvCxnSpPr>
        <xdr:cNvPr id="197" name="直線コネクタ 196"/>
        <xdr:cNvCxnSpPr/>
      </xdr:nvCxnSpPr>
      <xdr:spPr>
        <a:xfrm>
          <a:off x="3225800" y="14147088"/>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78601</xdr:rowOff>
    </xdr:from>
    <xdr:to>
      <xdr:col>15</xdr:col>
      <xdr:colOff>82550</xdr:colOff>
      <xdr:row>82</xdr:row>
      <xdr:rowOff>88188</xdr:rowOff>
    </xdr:to>
    <xdr:cxnSp macro="">
      <xdr:nvCxnSpPr>
        <xdr:cNvPr id="200" name="直線コネクタ 199"/>
        <xdr:cNvCxnSpPr/>
      </xdr:nvCxnSpPr>
      <xdr:spPr>
        <a:xfrm>
          <a:off x="2336800" y="14137501"/>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78601</xdr:rowOff>
    </xdr:from>
    <xdr:to>
      <xdr:col>11</xdr:col>
      <xdr:colOff>31750</xdr:colOff>
      <xdr:row>82</xdr:row>
      <xdr:rowOff>87868</xdr:rowOff>
    </xdr:to>
    <xdr:cxnSp macro="">
      <xdr:nvCxnSpPr>
        <xdr:cNvPr id="203" name="直線コネクタ 202"/>
        <xdr:cNvCxnSpPr/>
      </xdr:nvCxnSpPr>
      <xdr:spPr>
        <a:xfrm flipV="1">
          <a:off x="1447800" y="14137501"/>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55063</xdr:rowOff>
    </xdr:from>
    <xdr:to>
      <xdr:col>23</xdr:col>
      <xdr:colOff>184150</xdr:colOff>
      <xdr:row>86</xdr:row>
      <xdr:rowOff>156663</xdr:rowOff>
    </xdr:to>
    <xdr:sp macro="" textlink="">
      <xdr:nvSpPr>
        <xdr:cNvPr id="213" name="楕円 212"/>
        <xdr:cNvSpPr/>
      </xdr:nvSpPr>
      <xdr:spPr>
        <a:xfrm>
          <a:off x="4902200" y="147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27140</xdr:rowOff>
    </xdr:from>
    <xdr:ext cx="762000" cy="259045"/>
    <xdr:sp macro="" textlink="">
      <xdr:nvSpPr>
        <xdr:cNvPr id="214" name="人件費・物件費等の状況該当値テキスト"/>
        <xdr:cNvSpPr txBox="1"/>
      </xdr:nvSpPr>
      <xdr:spPr>
        <a:xfrm>
          <a:off x="5041900" y="1477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47098</xdr:rowOff>
    </xdr:from>
    <xdr:to>
      <xdr:col>19</xdr:col>
      <xdr:colOff>184150</xdr:colOff>
      <xdr:row>82</xdr:row>
      <xdr:rowOff>148698</xdr:rowOff>
    </xdr:to>
    <xdr:sp macro="" textlink="">
      <xdr:nvSpPr>
        <xdr:cNvPr id="215" name="楕円 214"/>
        <xdr:cNvSpPr/>
      </xdr:nvSpPr>
      <xdr:spPr>
        <a:xfrm>
          <a:off x="4064000" y="141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133475</xdr:rowOff>
    </xdr:from>
    <xdr:ext cx="736600" cy="259045"/>
    <xdr:sp macro="" textlink="">
      <xdr:nvSpPr>
        <xdr:cNvPr id="216" name="テキスト ボックス 215"/>
        <xdr:cNvSpPr txBox="1"/>
      </xdr:nvSpPr>
      <xdr:spPr>
        <a:xfrm>
          <a:off x="3733800" y="1419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37388</xdr:rowOff>
    </xdr:from>
    <xdr:to>
      <xdr:col>15</xdr:col>
      <xdr:colOff>133350</xdr:colOff>
      <xdr:row>82</xdr:row>
      <xdr:rowOff>138988</xdr:rowOff>
    </xdr:to>
    <xdr:sp macro="" textlink="">
      <xdr:nvSpPr>
        <xdr:cNvPr id="217" name="楕円 216"/>
        <xdr:cNvSpPr/>
      </xdr:nvSpPr>
      <xdr:spPr>
        <a:xfrm>
          <a:off x="3175000" y="140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123765</xdr:rowOff>
    </xdr:from>
    <xdr:ext cx="762000" cy="259045"/>
    <xdr:sp macro="" textlink="">
      <xdr:nvSpPr>
        <xdr:cNvPr id="218" name="テキスト ボックス 217"/>
        <xdr:cNvSpPr txBox="1"/>
      </xdr:nvSpPr>
      <xdr:spPr>
        <a:xfrm>
          <a:off x="2844800" y="1418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27801</xdr:rowOff>
    </xdr:from>
    <xdr:to>
      <xdr:col>11</xdr:col>
      <xdr:colOff>82550</xdr:colOff>
      <xdr:row>82</xdr:row>
      <xdr:rowOff>129401</xdr:rowOff>
    </xdr:to>
    <xdr:sp macro="" textlink="">
      <xdr:nvSpPr>
        <xdr:cNvPr id="219" name="楕円 218"/>
        <xdr:cNvSpPr/>
      </xdr:nvSpPr>
      <xdr:spPr>
        <a:xfrm>
          <a:off x="2286000" y="140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20" name="テキスト ボックス 219"/>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37068</xdr:rowOff>
    </xdr:from>
    <xdr:to>
      <xdr:col>7</xdr:col>
      <xdr:colOff>31750</xdr:colOff>
      <xdr:row>82</xdr:row>
      <xdr:rowOff>138668</xdr:rowOff>
    </xdr:to>
    <xdr:sp macro="" textlink="">
      <xdr:nvSpPr>
        <xdr:cNvPr id="221" name="楕円 220"/>
        <xdr:cNvSpPr/>
      </xdr:nvSpPr>
      <xdr:spPr>
        <a:xfrm>
          <a:off x="1397000" y="140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123445</xdr:rowOff>
    </xdr:from>
    <xdr:ext cx="762000" cy="259045"/>
    <xdr:sp macro="" textlink="">
      <xdr:nvSpPr>
        <xdr:cNvPr id="222" name="テキスト ボックス 221"/>
        <xdr:cNvSpPr txBox="1"/>
      </xdr:nvSpPr>
      <xdr:spPr>
        <a:xfrm>
          <a:off x="1066800" y="141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給与構造改革の確実な推進と、昇給の抑制等により、他団体よりも低い水準となっている。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については、災害対応のため査定昇給は行わず、すべての職員に「良好」とし、「特に良好」、「極めて良好」を適用する職員がいなかったため、ラスパイレス指数のさらなる低下の要因となった。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84</xdr:row>
      <xdr:rowOff>76805</xdr:rowOff>
    </xdr:to>
    <xdr:cxnSp macro="">
      <xdr:nvCxnSpPr>
        <xdr:cNvPr id="258" name="直線コネクタ 257"/>
        <xdr:cNvCxnSpPr/>
      </xdr:nvCxnSpPr>
      <xdr:spPr>
        <a:xfrm flipV="1">
          <a:off x="16179800" y="14133891"/>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76805</xdr:rowOff>
    </xdr:to>
    <xdr:cxnSp macro="">
      <xdr:nvCxnSpPr>
        <xdr:cNvPr id="261" name="直線コネクタ 260"/>
        <xdr:cNvCxnSpPr/>
      </xdr:nvCxnSpPr>
      <xdr:spPr>
        <a:xfrm>
          <a:off x="15290800" y="143637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7862</xdr:rowOff>
    </xdr:to>
    <xdr:cxnSp macro="">
      <xdr:nvCxnSpPr>
        <xdr:cNvPr id="264" name="直線コネクタ 263"/>
        <xdr:cNvCxnSpPr/>
      </xdr:nvCxnSpPr>
      <xdr:spPr>
        <a:xfrm flipV="1">
          <a:off x="14401800" y="1436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65314</xdr:rowOff>
    </xdr:to>
    <xdr:cxnSp macro="">
      <xdr:nvCxnSpPr>
        <xdr:cNvPr id="267" name="直線コネクタ 266"/>
        <xdr:cNvCxnSpPr/>
      </xdr:nvCxnSpPr>
      <xdr:spPr>
        <a:xfrm flipV="1">
          <a:off x="13512800" y="144096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24191</xdr:rowOff>
    </xdr:from>
    <xdr:to>
      <xdr:col>81</xdr:col>
      <xdr:colOff>95250</xdr:colOff>
      <xdr:row>82</xdr:row>
      <xdr:rowOff>125791</xdr:rowOff>
    </xdr:to>
    <xdr:sp macro="" textlink="">
      <xdr:nvSpPr>
        <xdr:cNvPr id="277" name="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9" name="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当町は人口の割に面積が広いため、農林土木の部署等では人口に対して職員数の確保が必要である。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一方で、行政効率を高めるために、指定管理や業務委託等のアウトソーシングを進めている。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ポイントの増ととなったが、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の職員数（</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現在）で台風被害やそれに関連する業務に対応するための任期付き職員を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名採用したためである。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62</xdr:row>
      <xdr:rowOff>5842</xdr:rowOff>
    </xdr:to>
    <xdr:cxnSp macro="">
      <xdr:nvCxnSpPr>
        <xdr:cNvPr id="321" name="直線コネクタ 320"/>
        <xdr:cNvCxnSpPr/>
      </xdr:nvCxnSpPr>
      <xdr:spPr>
        <a:xfrm>
          <a:off x="16179800" y="10461202"/>
          <a:ext cx="8382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7578</xdr:rowOff>
    </xdr:to>
    <xdr:cxnSp macro="">
      <xdr:nvCxnSpPr>
        <xdr:cNvPr id="324" name="直線コネクタ 323"/>
        <xdr:cNvCxnSpPr/>
      </xdr:nvCxnSpPr>
      <xdr:spPr>
        <a:xfrm flipV="1">
          <a:off x="15290800" y="104612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7578</xdr:rowOff>
    </xdr:from>
    <xdr:to>
      <xdr:col>72</xdr:col>
      <xdr:colOff>203200</xdr:colOff>
      <xdr:row>61</xdr:row>
      <xdr:rowOff>10795</xdr:rowOff>
    </xdr:to>
    <xdr:cxnSp macro="">
      <xdr:nvCxnSpPr>
        <xdr:cNvPr id="327" name="直線コネクタ 326"/>
        <xdr:cNvCxnSpPr/>
      </xdr:nvCxnSpPr>
      <xdr:spPr>
        <a:xfrm flipV="1">
          <a:off x="14401800" y="1046602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23664</xdr:rowOff>
    </xdr:to>
    <xdr:cxnSp macro="">
      <xdr:nvCxnSpPr>
        <xdr:cNvPr id="330" name="直線コネクタ 329"/>
        <xdr:cNvCxnSpPr/>
      </xdr:nvCxnSpPr>
      <xdr:spPr>
        <a:xfrm flipV="1">
          <a:off x="13512800" y="10469245"/>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40" name="楕円 339"/>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98569</xdr:rowOff>
    </xdr:from>
    <xdr:ext cx="762000" cy="259045"/>
    <xdr:sp macro="" textlink="">
      <xdr:nvSpPr>
        <xdr:cNvPr id="341" name="定員管理の状況該当値テキスト"/>
        <xdr:cNvSpPr txBox="1"/>
      </xdr:nvSpPr>
      <xdr:spPr>
        <a:xfrm>
          <a:off x="17106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42" name="楕円 341"/>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38329</xdr:rowOff>
    </xdr:from>
    <xdr:ext cx="736600" cy="259045"/>
    <xdr:sp macro="" textlink="">
      <xdr:nvSpPr>
        <xdr:cNvPr id="343" name="テキスト ボックス 34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128228</xdr:rowOff>
    </xdr:from>
    <xdr:to>
      <xdr:col>73</xdr:col>
      <xdr:colOff>44450</xdr:colOff>
      <xdr:row>61</xdr:row>
      <xdr:rowOff>58378</xdr:rowOff>
    </xdr:to>
    <xdr:sp macro="" textlink="">
      <xdr:nvSpPr>
        <xdr:cNvPr id="344" name="楕円 343"/>
        <xdr:cNvSpPr/>
      </xdr:nvSpPr>
      <xdr:spPr>
        <a:xfrm>
          <a:off x="15240000" y="104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43155</xdr:rowOff>
    </xdr:from>
    <xdr:ext cx="762000" cy="259045"/>
    <xdr:sp macro="" textlink="">
      <xdr:nvSpPr>
        <xdr:cNvPr id="345" name="テキスト ボックス 344"/>
        <xdr:cNvSpPr txBox="1"/>
      </xdr:nvSpPr>
      <xdr:spPr>
        <a:xfrm>
          <a:off x="14909800" y="105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6" name="楕円 345"/>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7" name="テキスト ボックス 34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144314</xdr:rowOff>
    </xdr:from>
    <xdr:to>
      <xdr:col>64</xdr:col>
      <xdr:colOff>152400</xdr:colOff>
      <xdr:row>61</xdr:row>
      <xdr:rowOff>74464</xdr:rowOff>
    </xdr:to>
    <xdr:sp macro="" textlink="">
      <xdr:nvSpPr>
        <xdr:cNvPr id="348" name="楕円 347"/>
        <xdr:cNvSpPr/>
      </xdr:nvSpPr>
      <xdr:spPr>
        <a:xfrm>
          <a:off x="13462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59241</xdr:rowOff>
    </xdr:from>
    <xdr:ext cx="762000" cy="259045"/>
    <xdr:sp macro="" textlink="">
      <xdr:nvSpPr>
        <xdr:cNvPr id="349" name="テキスト ボックス 348"/>
        <xdr:cNvSpPr txBox="1"/>
      </xdr:nvSpPr>
      <xdr:spPr>
        <a:xfrm>
          <a:off x="13131800" y="1051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三ヵ年平均（</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）で比した前年度との差は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ポイントの増となったが、単年度で比較すれば直近３ヵ年で最小値である。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単年度と直近三ヵ年を比較すると、準元利償還金に該当する水道事業への繰出金の増が影響している。</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から始まった水道未普及対策事業において、繰出金額が</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は</a:t>
          </a:r>
          <a:r>
            <a:rPr kumimoji="1" lang="en-US" altLang="ja-JP" sz="1000">
              <a:latin typeface="ＭＳ Ｐゴシック" panose="020B0600070205080204" pitchFamily="50" charset="-128"/>
              <a:ea typeface="ＭＳ Ｐゴシック" panose="020B0600070205080204" pitchFamily="50" charset="-128"/>
            </a:rPr>
            <a:t>39,507</a:t>
          </a:r>
          <a:r>
            <a:rPr kumimoji="1" lang="ja-JP" altLang="en-US" sz="1000">
              <a:latin typeface="ＭＳ Ｐゴシック" panose="020B0600070205080204" pitchFamily="50" charset="-128"/>
              <a:ea typeface="ＭＳ Ｐゴシック" panose="020B0600070205080204" pitchFamily="50" charset="-128"/>
            </a:rPr>
            <a:t>千円だったが、</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から本格的な工事が始まった事で</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は</a:t>
          </a:r>
          <a:r>
            <a:rPr kumimoji="1" lang="en-US" altLang="ja-JP" sz="1000">
              <a:latin typeface="ＭＳ Ｐゴシック" panose="020B0600070205080204" pitchFamily="50" charset="-128"/>
              <a:ea typeface="ＭＳ Ｐゴシック" panose="020B0600070205080204" pitchFamily="50" charset="-128"/>
            </a:rPr>
            <a:t>107,954</a:t>
          </a:r>
          <a:r>
            <a:rPr kumimoji="1" lang="ja-JP" altLang="en-US" sz="1000">
              <a:latin typeface="ＭＳ Ｐゴシック" panose="020B0600070205080204" pitchFamily="50" charset="-128"/>
              <a:ea typeface="ＭＳ Ｐゴシック" panose="020B0600070205080204" pitchFamily="50" charset="-128"/>
            </a:rPr>
            <a:t>千円と繰出金額が多くなっている。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また、分母である普通交付税について、Ｈ</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年度は国調人口切替りの年であり人口急減補正の働きが一番高かった年であり、その補正は年々小さくなるため、それに比例して比率が上昇した事も要因と考える。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将来負担比率でも明記した改善策に加え、繰出先の事業者との連携を深め、繰出額の抑制に努める。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104926</xdr:rowOff>
    </xdr:to>
    <xdr:cxnSp macro="">
      <xdr:nvCxnSpPr>
        <xdr:cNvPr id="386" name="直線コネクタ 385"/>
        <xdr:cNvCxnSpPr/>
      </xdr:nvCxnSpPr>
      <xdr:spPr>
        <a:xfrm>
          <a:off x="16179800" y="70884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41</xdr:row>
      <xdr:rowOff>58965</xdr:rowOff>
    </xdr:to>
    <xdr:cxnSp macro="">
      <xdr:nvCxnSpPr>
        <xdr:cNvPr id="389" name="直線コネクタ 388"/>
        <xdr:cNvCxnSpPr/>
      </xdr:nvCxnSpPr>
      <xdr:spPr>
        <a:xfrm>
          <a:off x="15290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81038</xdr:rowOff>
    </xdr:to>
    <xdr:cxnSp macro="">
      <xdr:nvCxnSpPr>
        <xdr:cNvPr id="392" name="直線コネクタ 391"/>
        <xdr:cNvCxnSpPr/>
      </xdr:nvCxnSpPr>
      <xdr:spPr>
        <a:xfrm>
          <a:off x="14401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23585</xdr:rowOff>
    </xdr:to>
    <xdr:cxnSp macro="">
      <xdr:nvCxnSpPr>
        <xdr:cNvPr id="395" name="直線コネクタ 394"/>
        <xdr:cNvCxnSpPr/>
      </xdr:nvCxnSpPr>
      <xdr:spPr>
        <a:xfrm>
          <a:off x="13512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5" name="楕円 404"/>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6"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9" name="楕円 408"/>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410" name="テキスト ボックス 409"/>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1" name="楕円 410"/>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12" name="テキスト ボックス 411"/>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3" name="楕円 412"/>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414" name="テキスト ボックス 413"/>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当町は人口に対して面積が広いため、町内に遍在する施設や道路の整備に対する地方債発行の割合が類似団体と比して高いものと思われる。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町中心部に新設した保育施設に充当する地方債を</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にかけて合計約５億円発行した事も比率を引上げる要因であるが、これは施設の集約化を図るためであるため、町内施設の適正な管理に繋がるものである。　また、</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は前年度比で</a:t>
          </a:r>
          <a:r>
            <a:rPr kumimoji="1" lang="en-US" altLang="ja-JP" sz="1000">
              <a:latin typeface="ＭＳ Ｐゴシック" panose="020B0600070205080204" pitchFamily="50" charset="-128"/>
              <a:ea typeface="ＭＳ Ｐゴシック" panose="020B0600070205080204" pitchFamily="50" charset="-128"/>
            </a:rPr>
            <a:t>7.3</a:t>
          </a:r>
          <a:r>
            <a:rPr kumimoji="1" lang="ja-JP" altLang="en-US" sz="1000">
              <a:latin typeface="ＭＳ Ｐゴシック" panose="020B0600070205080204" pitchFamily="50" charset="-128"/>
              <a:ea typeface="ＭＳ Ｐゴシック" panose="020B0600070205080204" pitchFamily="50" charset="-128"/>
            </a:rPr>
            <a:t>ポイントの増となったが、これは令和元年東日本台風に起因する災害対応で</a:t>
          </a:r>
          <a:r>
            <a:rPr kumimoji="1" lang="en-US" altLang="ja-JP" sz="1000">
              <a:latin typeface="ＭＳ Ｐゴシック" panose="020B0600070205080204" pitchFamily="50" charset="-128"/>
              <a:ea typeface="ＭＳ Ｐゴシック" panose="020B0600070205080204" pitchFamily="50" charset="-128"/>
            </a:rPr>
            <a:t>928,100</a:t>
          </a:r>
          <a:r>
            <a:rPr kumimoji="1" lang="ja-JP" altLang="en-US" sz="1000">
              <a:latin typeface="ＭＳ Ｐゴシック" panose="020B0600070205080204" pitchFamily="50" charset="-128"/>
              <a:ea typeface="ＭＳ Ｐゴシック" panose="020B0600070205080204" pitchFamily="50" charset="-128"/>
            </a:rPr>
            <a:t>千円の地方債を発行したためである。　加えて、臨時財政対策債の発行額が年々減少傾向にある事から、分母が減少している事も比率の増加傾向の要因と思われる。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今後の地方債発行においても、上述のような必要不可欠な事業や、交付税措置率の高い事業債を優先させる等、比率上昇を抑えるように努める。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147501</xdr:rowOff>
    </xdr:from>
    <xdr:to>
      <xdr:col>81</xdr:col>
      <xdr:colOff>44450</xdr:colOff>
      <xdr:row>19</xdr:row>
      <xdr:rowOff>59932</xdr:rowOff>
    </xdr:to>
    <xdr:cxnSp macro="">
      <xdr:nvCxnSpPr>
        <xdr:cNvPr id="450" name="直線コネクタ 449"/>
        <xdr:cNvCxnSpPr/>
      </xdr:nvCxnSpPr>
      <xdr:spPr>
        <a:xfrm>
          <a:off x="16179800" y="3233601"/>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133955</xdr:rowOff>
    </xdr:from>
    <xdr:to>
      <xdr:col>77</xdr:col>
      <xdr:colOff>44450</xdr:colOff>
      <xdr:row>18</xdr:row>
      <xdr:rowOff>147501</xdr:rowOff>
    </xdr:to>
    <xdr:cxnSp macro="">
      <xdr:nvCxnSpPr>
        <xdr:cNvPr id="453" name="直線コネクタ 452"/>
        <xdr:cNvCxnSpPr/>
      </xdr:nvCxnSpPr>
      <xdr:spPr>
        <a:xfrm>
          <a:off x="15290800" y="304860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114421</xdr:rowOff>
    </xdr:from>
    <xdr:to>
      <xdr:col>72</xdr:col>
      <xdr:colOff>203200</xdr:colOff>
      <xdr:row>17</xdr:row>
      <xdr:rowOff>133955</xdr:rowOff>
    </xdr:to>
    <xdr:cxnSp macro="">
      <xdr:nvCxnSpPr>
        <xdr:cNvPr id="456" name="直線コネクタ 455"/>
        <xdr:cNvCxnSpPr/>
      </xdr:nvCxnSpPr>
      <xdr:spPr>
        <a:xfrm>
          <a:off x="14401800" y="302907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114421</xdr:rowOff>
    </xdr:from>
    <xdr:to>
      <xdr:col>68</xdr:col>
      <xdr:colOff>152400</xdr:colOff>
      <xdr:row>18</xdr:row>
      <xdr:rowOff>18808</xdr:rowOff>
    </xdr:to>
    <xdr:cxnSp macro="">
      <xdr:nvCxnSpPr>
        <xdr:cNvPr id="459" name="直線コネクタ 458"/>
        <xdr:cNvCxnSpPr/>
      </xdr:nvCxnSpPr>
      <xdr:spPr>
        <a:xfrm flipV="1">
          <a:off x="13512800" y="302907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9132</xdr:rowOff>
    </xdr:from>
    <xdr:to>
      <xdr:col>81</xdr:col>
      <xdr:colOff>95250</xdr:colOff>
      <xdr:row>19</xdr:row>
      <xdr:rowOff>110732</xdr:rowOff>
    </xdr:to>
    <xdr:sp macro="" textlink="">
      <xdr:nvSpPr>
        <xdr:cNvPr id="469" name="楕円 468"/>
        <xdr:cNvSpPr/>
      </xdr:nvSpPr>
      <xdr:spPr>
        <a:xfrm>
          <a:off x="169672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152659</xdr:rowOff>
    </xdr:from>
    <xdr:ext cx="762000" cy="259045"/>
    <xdr:sp macro="" textlink="">
      <xdr:nvSpPr>
        <xdr:cNvPr id="470" name="将来負担の状況該当値テキスト"/>
        <xdr:cNvSpPr txBox="1"/>
      </xdr:nvSpPr>
      <xdr:spPr>
        <a:xfrm>
          <a:off x="17106900" y="32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96701</xdr:rowOff>
    </xdr:from>
    <xdr:to>
      <xdr:col>77</xdr:col>
      <xdr:colOff>95250</xdr:colOff>
      <xdr:row>19</xdr:row>
      <xdr:rowOff>26851</xdr:rowOff>
    </xdr:to>
    <xdr:sp macro="" textlink="">
      <xdr:nvSpPr>
        <xdr:cNvPr id="471" name="楕円 470"/>
        <xdr:cNvSpPr/>
      </xdr:nvSpPr>
      <xdr:spPr>
        <a:xfrm>
          <a:off x="16129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11628</xdr:rowOff>
    </xdr:from>
    <xdr:ext cx="736600" cy="259045"/>
    <xdr:sp macro="" textlink="">
      <xdr:nvSpPr>
        <xdr:cNvPr id="472" name="テキスト ボックス 471"/>
        <xdr:cNvSpPr txBox="1"/>
      </xdr:nvSpPr>
      <xdr:spPr>
        <a:xfrm>
          <a:off x="15798800" y="326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83155</xdr:rowOff>
    </xdr:from>
    <xdr:to>
      <xdr:col>73</xdr:col>
      <xdr:colOff>44450</xdr:colOff>
      <xdr:row>18</xdr:row>
      <xdr:rowOff>13305</xdr:rowOff>
    </xdr:to>
    <xdr:sp macro="" textlink="">
      <xdr:nvSpPr>
        <xdr:cNvPr id="473" name="楕円 472"/>
        <xdr:cNvSpPr/>
      </xdr:nvSpPr>
      <xdr:spPr>
        <a:xfrm>
          <a:off x="15240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169532</xdr:rowOff>
    </xdr:from>
    <xdr:ext cx="762000" cy="259045"/>
    <xdr:sp macro="" textlink="">
      <xdr:nvSpPr>
        <xdr:cNvPr id="474" name="テキスト ボックス 473"/>
        <xdr:cNvSpPr txBox="1"/>
      </xdr:nvSpPr>
      <xdr:spPr>
        <a:xfrm>
          <a:off x="14909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63621</xdr:rowOff>
    </xdr:from>
    <xdr:to>
      <xdr:col>68</xdr:col>
      <xdr:colOff>203200</xdr:colOff>
      <xdr:row>17</xdr:row>
      <xdr:rowOff>165221</xdr:rowOff>
    </xdr:to>
    <xdr:sp macro="" textlink="">
      <xdr:nvSpPr>
        <xdr:cNvPr id="475" name="楕円 474"/>
        <xdr:cNvSpPr/>
      </xdr:nvSpPr>
      <xdr:spPr>
        <a:xfrm>
          <a:off x="14351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149998</xdr:rowOff>
    </xdr:from>
    <xdr:ext cx="762000" cy="259045"/>
    <xdr:sp macro="" textlink="">
      <xdr:nvSpPr>
        <xdr:cNvPr id="476" name="テキスト ボックス 475"/>
        <xdr:cNvSpPr txBox="1"/>
      </xdr:nvSpPr>
      <xdr:spPr>
        <a:xfrm>
          <a:off x="14020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139458</xdr:rowOff>
    </xdr:from>
    <xdr:to>
      <xdr:col>64</xdr:col>
      <xdr:colOff>152400</xdr:colOff>
      <xdr:row>18</xdr:row>
      <xdr:rowOff>69608</xdr:rowOff>
    </xdr:to>
    <xdr:sp macro="" textlink="">
      <xdr:nvSpPr>
        <xdr:cNvPr id="477" name="楕円 476"/>
        <xdr:cNvSpPr/>
      </xdr:nvSpPr>
      <xdr:spPr>
        <a:xfrm>
          <a:off x="134620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54385</xdr:rowOff>
    </xdr:from>
    <xdr:ext cx="762000" cy="259045"/>
    <xdr:sp macro="" textlink="">
      <xdr:nvSpPr>
        <xdr:cNvPr id="478" name="テキスト ボックス 477"/>
        <xdr:cNvSpPr txBox="1"/>
      </xdr:nvSpPr>
      <xdr:spPr>
        <a:xfrm>
          <a:off x="13131800" y="31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面積の広さ故にこれまでは類似団体よりも比率が高い傾向にあったが、給与構造改革の実施や昇給の抑制により、年々改善している。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災害対応のため査定昇給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を行わなかった事もあり、</a:t>
          </a:r>
          <a:r>
            <a:rPr kumimoji="1" lang="ja-JP" altLang="en-US" sz="1300">
              <a:latin typeface="ＭＳ Ｐゴシック" panose="020B0600070205080204" pitchFamily="50" charset="-128"/>
              <a:ea typeface="ＭＳ Ｐゴシック" panose="020B0600070205080204" pitchFamily="50" charset="-128"/>
            </a:rPr>
            <a:t>類似団体費で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ポイント差、前年度比で▲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xdr:cNvCxnSpPr/>
      </xdr:nvCxnSpPr>
      <xdr:spPr>
        <a:xfrm flipV="1">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127000</xdr:rowOff>
    </xdr:to>
    <xdr:cxnSp macro="">
      <xdr:nvCxnSpPr>
        <xdr:cNvPr id="69" name="直線コネクタ 68"/>
        <xdr:cNvCxnSpPr/>
      </xdr:nvCxnSpPr>
      <xdr:spPr>
        <a:xfrm flipV="1">
          <a:off x="3098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xdr:cNvCxnSpPr/>
      </xdr:nvCxnSpPr>
      <xdr:spPr>
        <a:xfrm flipV="1">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24130</xdr:rowOff>
    </xdr:to>
    <xdr:cxnSp macro="">
      <xdr:nvCxnSpPr>
        <xdr:cNvPr id="75" name="直線コネクタ 74"/>
        <xdr:cNvCxnSpPr/>
      </xdr:nvCxnSpPr>
      <xdr:spPr>
        <a:xfrm flipV="1">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経常的かつ一般財源を充当する支出については特異な変化は見られないが、物件費に充当している過疎対策事業債ソフト分の配分額が年々減少している（</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27,300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18,700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13,400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千円）ため特定財源が減少傾向にあり、その裏返しとして一般財源の充当が増える事から、結果として経常収支比率が年々悪化している要因の一つと考えられる。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今後については、特定財源に頼ることなく、光熱水費やコピー用紙の減に努めるなど、経常的な支出自体の抑制に努める。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8128</xdr:rowOff>
    </xdr:to>
    <xdr:cxnSp macro="">
      <xdr:nvCxnSpPr>
        <xdr:cNvPr id="125" name="直線コネクタ 124"/>
        <xdr:cNvCxnSpPr/>
      </xdr:nvCxnSpPr>
      <xdr:spPr>
        <a:xfrm>
          <a:off x="15671800" y="23901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161290</xdr:rowOff>
    </xdr:to>
    <xdr:cxnSp macro="">
      <xdr:nvCxnSpPr>
        <xdr:cNvPr id="128" name="直線コネクタ 127"/>
        <xdr:cNvCxnSpPr/>
      </xdr:nvCxnSpPr>
      <xdr:spPr>
        <a:xfrm>
          <a:off x="14782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115570</xdr:rowOff>
    </xdr:to>
    <xdr:cxnSp macro="">
      <xdr:nvCxnSpPr>
        <xdr:cNvPr id="131" name="直線コネクタ 130"/>
        <xdr:cNvCxnSpPr/>
      </xdr:nvCxnSpPr>
      <xdr:spPr>
        <a:xfrm>
          <a:off x="13893800" y="2280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51562</xdr:rowOff>
    </xdr:to>
    <xdr:cxnSp macro="">
      <xdr:nvCxnSpPr>
        <xdr:cNvPr id="134" name="直線コネクタ 133"/>
        <xdr:cNvCxnSpPr/>
      </xdr:nvCxnSpPr>
      <xdr:spPr>
        <a:xfrm>
          <a:off x="13004800" y="2252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128778</xdr:rowOff>
    </xdr:from>
    <xdr:to>
      <xdr:col>82</xdr:col>
      <xdr:colOff>158750</xdr:colOff>
      <xdr:row>14</xdr:row>
      <xdr:rowOff>58928</xdr:rowOff>
    </xdr:to>
    <xdr:sp macro="" textlink="">
      <xdr:nvSpPr>
        <xdr:cNvPr id="144" name="楕円 143"/>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145305</xdr:rowOff>
    </xdr:from>
    <xdr:ext cx="762000" cy="259045"/>
    <xdr:sp macro="" textlink="">
      <xdr:nvSpPr>
        <xdr:cNvPr id="145" name="物件費該当値テキスト"/>
        <xdr:cNvSpPr txBox="1"/>
      </xdr:nvSpPr>
      <xdr:spPr>
        <a:xfrm>
          <a:off x="16598900" y="22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xdr:rowOff>
    </xdr:from>
    <xdr:to>
      <xdr:col>69</xdr:col>
      <xdr:colOff>142875</xdr:colOff>
      <xdr:row>13</xdr:row>
      <xdr:rowOff>102362</xdr:rowOff>
    </xdr:to>
    <xdr:sp macro="" textlink="">
      <xdr:nvSpPr>
        <xdr:cNvPr id="150" name="楕円 149"/>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112539</xdr:rowOff>
    </xdr:from>
    <xdr:ext cx="762000" cy="259045"/>
    <xdr:sp macro="" textlink="">
      <xdr:nvSpPr>
        <xdr:cNvPr id="151" name="テキスト ボックス 150"/>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2" name="楕円 151"/>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3" name="テキスト ボックス 152"/>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町内保育施設の再編により、公立保育所数が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箇所から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ヵ所となった事で扶助費に充てた経常一般財源が減少した事もあり、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一方で、高齢化率の高さ故老人保護費が増加傾向にあるため、保健予防の啓発に努めたい。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139700</xdr:rowOff>
    </xdr:to>
    <xdr:cxnSp macro="">
      <xdr:nvCxnSpPr>
        <xdr:cNvPr id="185" name="直線コネクタ 184"/>
        <xdr:cNvCxnSpPr/>
      </xdr:nvCxnSpPr>
      <xdr:spPr>
        <a:xfrm flipV="1">
          <a:off x="3987800" y="9575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139700</xdr:rowOff>
    </xdr:to>
    <xdr:cxnSp macro="">
      <xdr:nvCxnSpPr>
        <xdr:cNvPr id="188" name="直線コネクタ 187"/>
        <xdr:cNvCxnSpPr/>
      </xdr:nvCxnSpPr>
      <xdr:spPr>
        <a:xfrm>
          <a:off x="3098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38100</xdr:rowOff>
    </xdr:to>
    <xdr:cxnSp macro="">
      <xdr:nvCxnSpPr>
        <xdr:cNvPr id="191" name="直線コネクタ 190"/>
        <xdr:cNvCxnSpPr/>
      </xdr:nvCxnSpPr>
      <xdr:spPr>
        <a:xfrm>
          <a:off x="2209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38100</xdr:rowOff>
    </xdr:to>
    <xdr:cxnSp macro="">
      <xdr:nvCxnSpPr>
        <xdr:cNvPr id="194" name="直線コネクタ 193"/>
        <xdr:cNvCxnSpPr/>
      </xdr:nvCxnSpPr>
      <xdr:spPr>
        <a:xfrm>
          <a:off x="1320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6" name="楕円 205"/>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7" name="テキスト ボックス 20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8" name="楕円 207"/>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09" name="テキスト ボックス 208"/>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0" name="楕円 209"/>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1" name="テキスト ボックス 21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2" name="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3" name="テキスト ボックス 21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類似団体平均を上回っている経緯としては、次の２点が挙げられる。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●これまでに整備した下水道施設に係る地方債償還等に係る繰出金が多額である事。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●生産人口の減と高齢化率の上昇に伴う国民健康保険・後期高齢者医療への医療費負担の高さや、介護保険給付に係る繰出金が増加傾向にある事。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134620</xdr:rowOff>
    </xdr:to>
    <xdr:cxnSp macro="">
      <xdr:nvCxnSpPr>
        <xdr:cNvPr id="246" name="直線コネクタ 245"/>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134620</xdr:rowOff>
    </xdr:to>
    <xdr:cxnSp macro="">
      <xdr:nvCxnSpPr>
        <xdr:cNvPr id="249" name="直線コネクタ 248"/>
        <xdr:cNvCxnSpPr/>
      </xdr:nvCxnSpPr>
      <xdr:spPr>
        <a:xfrm>
          <a:off x="14782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2" name="直線コネクタ 251"/>
        <xdr:cNvCxnSpPr/>
      </xdr:nvCxnSpPr>
      <xdr:spPr>
        <a:xfrm>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62230</xdr:rowOff>
    </xdr:to>
    <xdr:cxnSp macro="">
      <xdr:nvCxnSpPr>
        <xdr:cNvPr id="255" name="直線コネクタ 254"/>
        <xdr:cNvCxnSpPr/>
      </xdr:nvCxnSpPr>
      <xdr:spPr>
        <a:xfrm flipV="1">
          <a:off x="13004800" y="1003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5" name="楕円 264"/>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6"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7" name="楕円 266"/>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8" name="テキスト ボックス 267"/>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9" name="楕円 26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0" name="テキスト ボックス 269"/>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3" name="楕円 272"/>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4" name="テキスト ボックス 273"/>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H29</a:t>
          </a:r>
          <a:r>
            <a:rPr kumimoji="1" lang="ja-JP" altLang="en-US" sz="900">
              <a:latin typeface="ＭＳ Ｐゴシック" panose="020B0600070205080204" pitchFamily="50" charset="-128"/>
              <a:ea typeface="ＭＳ Ｐゴシック" panose="020B0600070205080204" pitchFamily="50" charset="-128"/>
            </a:rPr>
            <a:t>と</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では類似団体の平均を下回ったが、</a:t>
          </a:r>
          <a:r>
            <a:rPr kumimoji="1" lang="en-US" altLang="ja-JP" sz="900">
              <a:latin typeface="ＭＳ Ｐゴシック" panose="020B0600070205080204" pitchFamily="50" charset="-128"/>
              <a:ea typeface="ＭＳ Ｐゴシック" panose="020B0600070205080204" pitchFamily="50" charset="-128"/>
            </a:rPr>
            <a:t>R1</a:t>
          </a:r>
          <a:r>
            <a:rPr kumimoji="1" lang="ja-JP" altLang="en-US" sz="900">
              <a:latin typeface="ＭＳ Ｐゴシック" panose="020B0600070205080204" pitchFamily="50" charset="-128"/>
              <a:ea typeface="ＭＳ Ｐゴシック" panose="020B0600070205080204" pitchFamily="50" charset="-128"/>
            </a:rPr>
            <a:t>については前年度比</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ポイントの増、類似団体比で</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ポイント上回った。　経緯としては、大きく次の２点が挙げられる。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●町内保育施設の再編により公立保育数が</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ヵ所から</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ヵ所となった事で廃止した</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ヵ所分の児童が私立保育所へ移る事となった。それにより教育・保育給付費の支出が増となり町負担額が前年度比で</a:t>
          </a:r>
          <a:r>
            <a:rPr kumimoji="1" lang="en-US" altLang="ja-JP" sz="900">
              <a:latin typeface="ＭＳ Ｐゴシック" panose="020B0600070205080204" pitchFamily="50" charset="-128"/>
              <a:ea typeface="ＭＳ Ｐゴシック" panose="020B0600070205080204" pitchFamily="50" charset="-128"/>
            </a:rPr>
            <a:t>37,314</a:t>
          </a:r>
          <a:r>
            <a:rPr kumimoji="1" lang="ja-JP" altLang="en-US" sz="900">
              <a:latin typeface="ＭＳ Ｐゴシック" panose="020B0600070205080204" pitchFamily="50" charset="-128"/>
              <a:ea typeface="ＭＳ Ｐゴシック" panose="020B0600070205080204" pitchFamily="50" charset="-128"/>
            </a:rPr>
            <a:t>千円の増となった事。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●地域おこし協力隊員の増による報償費の増（前年度比で</a:t>
          </a:r>
          <a:r>
            <a:rPr kumimoji="1" lang="en-US" altLang="ja-JP" sz="900">
              <a:latin typeface="ＭＳ Ｐゴシック" panose="020B0600070205080204" pitchFamily="50" charset="-128"/>
              <a:ea typeface="ＭＳ Ｐゴシック" panose="020B0600070205080204" pitchFamily="50" charset="-128"/>
            </a:rPr>
            <a:t>50,922</a:t>
          </a:r>
          <a:r>
            <a:rPr kumimoji="1" lang="ja-JP" altLang="en-US" sz="900">
              <a:latin typeface="ＭＳ Ｐゴシック" panose="020B0600070205080204" pitchFamily="50" charset="-128"/>
              <a:ea typeface="ＭＳ Ｐゴシック" panose="020B0600070205080204" pitchFamily="50" charset="-128"/>
            </a:rPr>
            <a:t>千円の増）。</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１点目の増要因については補助費等に限れば増の要因であるが、反対に扶助費は減となっている。集約化によるものであるため、止むを得ない増である。　２点目については、全額が特別交付税で措置され、当該事業に限ってみれば収支がゼロに近いものである。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これら以外の補助費等については、補助金の見直しを中心に、引き続き改善に努める。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115570</xdr:rowOff>
    </xdr:to>
    <xdr:cxnSp macro="">
      <xdr:nvCxnSpPr>
        <xdr:cNvPr id="304" name="直線コネクタ 303"/>
        <xdr:cNvCxnSpPr/>
      </xdr:nvCxnSpPr>
      <xdr:spPr>
        <a:xfrm>
          <a:off x="15671800" y="632663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307" name="直線コネクタ 306"/>
        <xdr:cNvCxnSpPr/>
      </xdr:nvCxnSpPr>
      <xdr:spPr>
        <a:xfrm flipV="1">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24130</xdr:rowOff>
    </xdr:to>
    <xdr:cxnSp macro="">
      <xdr:nvCxnSpPr>
        <xdr:cNvPr id="310" name="直線コネクタ 309"/>
        <xdr:cNvCxnSpPr/>
      </xdr:nvCxnSpPr>
      <xdr:spPr>
        <a:xfrm flipV="1">
          <a:off x="13893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165862</xdr:rowOff>
    </xdr:to>
    <xdr:cxnSp macro="">
      <xdr:nvCxnSpPr>
        <xdr:cNvPr id="313" name="直線コネクタ 312"/>
        <xdr:cNvCxnSpPr/>
      </xdr:nvCxnSpPr>
      <xdr:spPr>
        <a:xfrm flipV="1">
          <a:off x="13004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8" name="テキスト ボックス 32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0" name="テキスト ボックス 32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過去に発行した道路整備等の地方債の償還終了等により、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以降は比率及び実額共に減少傾向にある。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今後は令和元年東日本台風に起因する災害復旧等の地方債の発行が続く事から、公債費の比率は増となると見込まれるが、地方交付税参入率の高い地方債が多い事から経常一般財源も比例して増となるため、影響は少ない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災害復旧に絡む発行が増える事から、今後は事業の重点化により、発行額の抑制に努める。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111761</xdr:rowOff>
    </xdr:to>
    <xdr:cxnSp macro="">
      <xdr:nvCxnSpPr>
        <xdr:cNvPr id="365" name="直線コネクタ 364"/>
        <xdr:cNvCxnSpPr/>
      </xdr:nvCxnSpPr>
      <xdr:spPr>
        <a:xfrm flipV="1">
          <a:off x="3987800" y="13423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1270</xdr:rowOff>
    </xdr:to>
    <xdr:cxnSp macro="">
      <xdr:nvCxnSpPr>
        <xdr:cNvPr id="368" name="直線コネクタ 367"/>
        <xdr:cNvCxnSpPr/>
      </xdr:nvCxnSpPr>
      <xdr:spPr>
        <a:xfrm flipV="1">
          <a:off x="3098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1270</xdr:rowOff>
    </xdr:to>
    <xdr:cxnSp macro="">
      <xdr:nvCxnSpPr>
        <xdr:cNvPr id="371" name="直線コネクタ 370"/>
        <xdr:cNvCxnSpPr/>
      </xdr:nvCxnSpPr>
      <xdr:spPr>
        <a:xfrm>
          <a:off x="2209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119380</xdr:rowOff>
    </xdr:to>
    <xdr:cxnSp macro="">
      <xdr:nvCxnSpPr>
        <xdr:cNvPr id="374" name="直線コネクタ 373"/>
        <xdr:cNvCxnSpPr/>
      </xdr:nvCxnSpPr>
      <xdr:spPr>
        <a:xfrm>
          <a:off x="1320800" y="13340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4" name="楕円 383"/>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5"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86" name="楕円 385"/>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87" name="テキスト ボックス 386"/>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8" name="楕円 387"/>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9" name="テキスト ボックス 388"/>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0" name="楕円 389"/>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1" name="テキスト ボックス 390"/>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類似団体との比較では、「その他」の高さが顕著である。その他の比率の高さについては、上述のとおり繰出金の多さが要因と思われる。ただ、下水道施設に係る地方債の発行が盛んであった</a:t>
          </a:r>
          <a:r>
            <a:rPr kumimoji="1" lang="en-US" altLang="ja-JP" sz="1200">
              <a:latin typeface="ＭＳ Ｐゴシック" panose="020B0600070205080204" pitchFamily="50" charset="-128"/>
              <a:ea typeface="ＭＳ Ｐゴシック" panose="020B0600070205080204" pitchFamily="50" charset="-128"/>
            </a:rPr>
            <a:t>1990</a:t>
          </a:r>
          <a:r>
            <a:rPr kumimoji="1" lang="ja-JP" altLang="en-US" sz="1200">
              <a:latin typeface="ＭＳ Ｐゴシック" panose="020B0600070205080204" pitchFamily="50" charset="-128"/>
              <a:ea typeface="ＭＳ Ｐゴシック" panose="020B0600070205080204" pitchFamily="50" charset="-128"/>
            </a:rPr>
            <a:t>年代と比較すれば近年の発行額は小規模であり、過去の地方債の償還が終了となるにつれて繰出金額は減少するものと考えられる。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一方で、繰出金以外は基本的に類似団体よりも比率が低いか改善の傾向にあるため、引き続き特定財源の少ない事業の見直し及び改善に努める。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99568</xdr:rowOff>
    </xdr:to>
    <xdr:cxnSp macro="">
      <xdr:nvCxnSpPr>
        <xdr:cNvPr id="424" name="直線コネクタ 423"/>
        <xdr:cNvCxnSpPr/>
      </xdr:nvCxnSpPr>
      <xdr:spPr>
        <a:xfrm>
          <a:off x="15671800" y="13074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44704</xdr:rowOff>
    </xdr:to>
    <xdr:cxnSp macro="">
      <xdr:nvCxnSpPr>
        <xdr:cNvPr id="427" name="直線コネクタ 426"/>
        <xdr:cNvCxnSpPr/>
      </xdr:nvCxnSpPr>
      <xdr:spPr>
        <a:xfrm>
          <a:off x="14782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3556</xdr:rowOff>
    </xdr:to>
    <xdr:cxnSp macro="">
      <xdr:nvCxnSpPr>
        <xdr:cNvPr id="430" name="直線コネクタ 429"/>
        <xdr:cNvCxnSpPr/>
      </xdr:nvCxnSpPr>
      <xdr:spPr>
        <a:xfrm>
          <a:off x="13893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77</xdr:row>
      <xdr:rowOff>24130</xdr:rowOff>
    </xdr:to>
    <xdr:cxnSp macro="">
      <xdr:nvCxnSpPr>
        <xdr:cNvPr id="433" name="直線コネクタ 432"/>
        <xdr:cNvCxnSpPr/>
      </xdr:nvCxnSpPr>
      <xdr:spPr>
        <a:xfrm flipV="1">
          <a:off x="13004800" y="13024613"/>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3" name="楕円 442"/>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4"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5" name="楕円 444"/>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6" name="テキスト ボックス 445"/>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7" name="楕円 446"/>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8" name="テキスト ボックス 447"/>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9" name="楕円 448"/>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0" name="テキスト ボックス 44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1" name="楕円 450"/>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2" name="テキスト ボックス 45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27300</xdr:rowOff>
    </xdr:from>
    <xdr:to>
      <xdr:col>29</xdr:col>
      <xdr:colOff>127000</xdr:colOff>
      <xdr:row>17</xdr:row>
      <xdr:rowOff>111783</xdr:rowOff>
    </xdr:to>
    <xdr:cxnSp macro="">
      <xdr:nvCxnSpPr>
        <xdr:cNvPr id="50" name="直線コネクタ 49"/>
        <xdr:cNvCxnSpPr/>
      </xdr:nvCxnSpPr>
      <xdr:spPr bwMode="auto">
        <a:xfrm flipV="1">
          <a:off x="5003800" y="2989575"/>
          <a:ext cx="647700" cy="8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111783</xdr:rowOff>
    </xdr:from>
    <xdr:to>
      <xdr:col>26</xdr:col>
      <xdr:colOff>50800</xdr:colOff>
      <xdr:row>17</xdr:row>
      <xdr:rowOff>126771</xdr:rowOff>
    </xdr:to>
    <xdr:cxnSp macro="">
      <xdr:nvCxnSpPr>
        <xdr:cNvPr id="53" name="直線コネクタ 52"/>
        <xdr:cNvCxnSpPr/>
      </xdr:nvCxnSpPr>
      <xdr:spPr bwMode="auto">
        <a:xfrm flipV="1">
          <a:off x="4305300" y="3074058"/>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126771</xdr:rowOff>
    </xdr:from>
    <xdr:to>
      <xdr:col>22</xdr:col>
      <xdr:colOff>114300</xdr:colOff>
      <xdr:row>17</xdr:row>
      <xdr:rowOff>138209</xdr:rowOff>
    </xdr:to>
    <xdr:cxnSp macro="">
      <xdr:nvCxnSpPr>
        <xdr:cNvPr id="56" name="直線コネクタ 55"/>
        <xdr:cNvCxnSpPr/>
      </xdr:nvCxnSpPr>
      <xdr:spPr bwMode="auto">
        <a:xfrm flipV="1">
          <a:off x="3606800" y="3089046"/>
          <a:ext cx="698500" cy="1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119258</xdr:rowOff>
    </xdr:from>
    <xdr:to>
      <xdr:col>18</xdr:col>
      <xdr:colOff>177800</xdr:colOff>
      <xdr:row>17</xdr:row>
      <xdr:rowOff>138209</xdr:rowOff>
    </xdr:to>
    <xdr:cxnSp macro="">
      <xdr:nvCxnSpPr>
        <xdr:cNvPr id="59" name="直線コネクタ 58"/>
        <xdr:cNvCxnSpPr/>
      </xdr:nvCxnSpPr>
      <xdr:spPr bwMode="auto">
        <a:xfrm>
          <a:off x="2908300" y="3081533"/>
          <a:ext cx="6985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147950</xdr:rowOff>
    </xdr:from>
    <xdr:to>
      <xdr:col>29</xdr:col>
      <xdr:colOff>177800</xdr:colOff>
      <xdr:row>17</xdr:row>
      <xdr:rowOff>78100</xdr:rowOff>
    </xdr:to>
    <xdr:sp macro="" textlink="">
      <xdr:nvSpPr>
        <xdr:cNvPr id="69" name="楕円 68"/>
        <xdr:cNvSpPr/>
      </xdr:nvSpPr>
      <xdr:spPr bwMode="auto">
        <a:xfrm>
          <a:off x="5600700" y="293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164477</xdr:rowOff>
    </xdr:from>
    <xdr:ext cx="762000" cy="259045"/>
    <xdr:sp macro="" textlink="">
      <xdr:nvSpPr>
        <xdr:cNvPr id="70" name="人口1人当たり決算額の推移該当値テキスト130"/>
        <xdr:cNvSpPr txBox="1"/>
      </xdr:nvSpPr>
      <xdr:spPr>
        <a:xfrm>
          <a:off x="5740400" y="278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60983</xdr:rowOff>
    </xdr:from>
    <xdr:to>
      <xdr:col>26</xdr:col>
      <xdr:colOff>101600</xdr:colOff>
      <xdr:row>17</xdr:row>
      <xdr:rowOff>162583</xdr:rowOff>
    </xdr:to>
    <xdr:sp macro="" textlink="">
      <xdr:nvSpPr>
        <xdr:cNvPr id="71" name="楕円 70"/>
        <xdr:cNvSpPr/>
      </xdr:nvSpPr>
      <xdr:spPr bwMode="auto">
        <a:xfrm>
          <a:off x="4953000" y="302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1310</xdr:rowOff>
    </xdr:from>
    <xdr:ext cx="736600" cy="259045"/>
    <xdr:sp macro="" textlink="">
      <xdr:nvSpPr>
        <xdr:cNvPr id="72" name="テキスト ボックス 71"/>
        <xdr:cNvSpPr txBox="1"/>
      </xdr:nvSpPr>
      <xdr:spPr>
        <a:xfrm>
          <a:off x="4622800" y="279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75971</xdr:rowOff>
    </xdr:from>
    <xdr:to>
      <xdr:col>22</xdr:col>
      <xdr:colOff>165100</xdr:colOff>
      <xdr:row>18</xdr:row>
      <xdr:rowOff>6121</xdr:rowOff>
    </xdr:to>
    <xdr:sp macro="" textlink="">
      <xdr:nvSpPr>
        <xdr:cNvPr id="73" name="楕円 72"/>
        <xdr:cNvSpPr/>
      </xdr:nvSpPr>
      <xdr:spPr bwMode="auto">
        <a:xfrm>
          <a:off x="4254500" y="303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16298</xdr:rowOff>
    </xdr:from>
    <xdr:ext cx="762000" cy="259045"/>
    <xdr:sp macro="" textlink="">
      <xdr:nvSpPr>
        <xdr:cNvPr id="74" name="テキスト ボックス 73"/>
        <xdr:cNvSpPr txBox="1"/>
      </xdr:nvSpPr>
      <xdr:spPr>
        <a:xfrm>
          <a:off x="39243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87409</xdr:rowOff>
    </xdr:from>
    <xdr:to>
      <xdr:col>19</xdr:col>
      <xdr:colOff>38100</xdr:colOff>
      <xdr:row>18</xdr:row>
      <xdr:rowOff>17559</xdr:rowOff>
    </xdr:to>
    <xdr:sp macro="" textlink="">
      <xdr:nvSpPr>
        <xdr:cNvPr id="75" name="楕円 74"/>
        <xdr:cNvSpPr/>
      </xdr:nvSpPr>
      <xdr:spPr bwMode="auto">
        <a:xfrm>
          <a:off x="3556000" y="30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27736</xdr:rowOff>
    </xdr:from>
    <xdr:ext cx="762000" cy="259045"/>
    <xdr:sp macro="" textlink="">
      <xdr:nvSpPr>
        <xdr:cNvPr id="76" name="テキスト ボックス 75"/>
        <xdr:cNvSpPr txBox="1"/>
      </xdr:nvSpPr>
      <xdr:spPr>
        <a:xfrm>
          <a:off x="3225800" y="28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68458</xdr:rowOff>
    </xdr:from>
    <xdr:to>
      <xdr:col>15</xdr:col>
      <xdr:colOff>101600</xdr:colOff>
      <xdr:row>17</xdr:row>
      <xdr:rowOff>170058</xdr:rowOff>
    </xdr:to>
    <xdr:sp macro="" textlink="">
      <xdr:nvSpPr>
        <xdr:cNvPr id="77" name="楕円 76"/>
        <xdr:cNvSpPr/>
      </xdr:nvSpPr>
      <xdr:spPr bwMode="auto">
        <a:xfrm>
          <a:off x="2857500" y="303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8785</xdr:rowOff>
    </xdr:from>
    <xdr:ext cx="762000" cy="259045"/>
    <xdr:sp macro="" textlink="">
      <xdr:nvSpPr>
        <xdr:cNvPr id="78" name="テキスト ボックス 77"/>
        <xdr:cNvSpPr txBox="1"/>
      </xdr:nvSpPr>
      <xdr:spPr>
        <a:xfrm>
          <a:off x="2527300" y="279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182321</xdr:rowOff>
    </xdr:from>
    <xdr:to>
      <xdr:col>29</xdr:col>
      <xdr:colOff>127000</xdr:colOff>
      <xdr:row>35</xdr:row>
      <xdr:rowOff>281515</xdr:rowOff>
    </xdr:to>
    <xdr:cxnSp macro="">
      <xdr:nvCxnSpPr>
        <xdr:cNvPr id="112" name="直線コネクタ 111"/>
        <xdr:cNvCxnSpPr/>
      </xdr:nvCxnSpPr>
      <xdr:spPr bwMode="auto">
        <a:xfrm>
          <a:off x="5003800" y="6792671"/>
          <a:ext cx="647700" cy="9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182321</xdr:rowOff>
    </xdr:from>
    <xdr:to>
      <xdr:col>26</xdr:col>
      <xdr:colOff>50800</xdr:colOff>
      <xdr:row>35</xdr:row>
      <xdr:rowOff>301727</xdr:rowOff>
    </xdr:to>
    <xdr:cxnSp macro="">
      <xdr:nvCxnSpPr>
        <xdr:cNvPr id="115" name="直線コネクタ 114"/>
        <xdr:cNvCxnSpPr/>
      </xdr:nvCxnSpPr>
      <xdr:spPr bwMode="auto">
        <a:xfrm flipV="1">
          <a:off x="4305300" y="6792671"/>
          <a:ext cx="698500" cy="119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301727</xdr:rowOff>
    </xdr:from>
    <xdr:to>
      <xdr:col>22</xdr:col>
      <xdr:colOff>114300</xdr:colOff>
      <xdr:row>36</xdr:row>
      <xdr:rowOff>36570</xdr:rowOff>
    </xdr:to>
    <xdr:cxnSp macro="">
      <xdr:nvCxnSpPr>
        <xdr:cNvPr id="118" name="直線コネクタ 117"/>
        <xdr:cNvCxnSpPr/>
      </xdr:nvCxnSpPr>
      <xdr:spPr bwMode="auto">
        <a:xfrm flipV="1">
          <a:off x="3606800" y="6912077"/>
          <a:ext cx="698500" cy="77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36570</xdr:rowOff>
    </xdr:from>
    <xdr:to>
      <xdr:col>18</xdr:col>
      <xdr:colOff>177800</xdr:colOff>
      <xdr:row>36</xdr:row>
      <xdr:rowOff>76251</xdr:rowOff>
    </xdr:to>
    <xdr:cxnSp macro="">
      <xdr:nvCxnSpPr>
        <xdr:cNvPr id="121" name="直線コネクタ 120"/>
        <xdr:cNvCxnSpPr/>
      </xdr:nvCxnSpPr>
      <xdr:spPr bwMode="auto">
        <a:xfrm flipV="1">
          <a:off x="2908300" y="6989820"/>
          <a:ext cx="698500" cy="3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230715</xdr:rowOff>
    </xdr:from>
    <xdr:to>
      <xdr:col>29</xdr:col>
      <xdr:colOff>177800</xdr:colOff>
      <xdr:row>35</xdr:row>
      <xdr:rowOff>332315</xdr:rowOff>
    </xdr:to>
    <xdr:sp macro="" textlink="">
      <xdr:nvSpPr>
        <xdr:cNvPr id="131" name="楕円 130"/>
        <xdr:cNvSpPr/>
      </xdr:nvSpPr>
      <xdr:spPr bwMode="auto">
        <a:xfrm>
          <a:off x="5600700" y="684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75792</xdr:rowOff>
    </xdr:from>
    <xdr:ext cx="762000" cy="259045"/>
    <xdr:sp macro="" textlink="">
      <xdr:nvSpPr>
        <xdr:cNvPr id="132" name="人口1人当たり決算額の推移該当値テキスト445"/>
        <xdr:cNvSpPr txBox="1"/>
      </xdr:nvSpPr>
      <xdr:spPr>
        <a:xfrm>
          <a:off x="5740400" y="668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131521</xdr:rowOff>
    </xdr:from>
    <xdr:to>
      <xdr:col>26</xdr:col>
      <xdr:colOff>101600</xdr:colOff>
      <xdr:row>35</xdr:row>
      <xdr:rowOff>233121</xdr:rowOff>
    </xdr:to>
    <xdr:sp macro="" textlink="">
      <xdr:nvSpPr>
        <xdr:cNvPr id="133" name="楕円 132"/>
        <xdr:cNvSpPr/>
      </xdr:nvSpPr>
      <xdr:spPr bwMode="auto">
        <a:xfrm>
          <a:off x="4953000" y="674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243298</xdr:rowOff>
    </xdr:from>
    <xdr:ext cx="736600" cy="259045"/>
    <xdr:sp macro="" textlink="">
      <xdr:nvSpPr>
        <xdr:cNvPr id="134" name="テキスト ボックス 133"/>
        <xdr:cNvSpPr txBox="1"/>
      </xdr:nvSpPr>
      <xdr:spPr>
        <a:xfrm>
          <a:off x="4622800" y="651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250927</xdr:rowOff>
    </xdr:from>
    <xdr:to>
      <xdr:col>22</xdr:col>
      <xdr:colOff>165100</xdr:colOff>
      <xdr:row>36</xdr:row>
      <xdr:rowOff>9627</xdr:rowOff>
    </xdr:to>
    <xdr:sp macro="" textlink="">
      <xdr:nvSpPr>
        <xdr:cNvPr id="135" name="楕円 134"/>
        <xdr:cNvSpPr/>
      </xdr:nvSpPr>
      <xdr:spPr bwMode="auto">
        <a:xfrm>
          <a:off x="4254500" y="686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19804</xdr:rowOff>
    </xdr:from>
    <xdr:ext cx="762000" cy="259045"/>
    <xdr:sp macro="" textlink="">
      <xdr:nvSpPr>
        <xdr:cNvPr id="136" name="テキスト ボックス 135"/>
        <xdr:cNvSpPr txBox="1"/>
      </xdr:nvSpPr>
      <xdr:spPr>
        <a:xfrm>
          <a:off x="3924300" y="66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328670</xdr:rowOff>
    </xdr:from>
    <xdr:to>
      <xdr:col>19</xdr:col>
      <xdr:colOff>38100</xdr:colOff>
      <xdr:row>36</xdr:row>
      <xdr:rowOff>87370</xdr:rowOff>
    </xdr:to>
    <xdr:sp macro="" textlink="">
      <xdr:nvSpPr>
        <xdr:cNvPr id="137" name="楕円 136"/>
        <xdr:cNvSpPr/>
      </xdr:nvSpPr>
      <xdr:spPr bwMode="auto">
        <a:xfrm>
          <a:off x="3556000" y="69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97547</xdr:rowOff>
    </xdr:from>
    <xdr:ext cx="762000" cy="259045"/>
    <xdr:sp macro="" textlink="">
      <xdr:nvSpPr>
        <xdr:cNvPr id="138" name="テキスト ボックス 137"/>
        <xdr:cNvSpPr txBox="1"/>
      </xdr:nvSpPr>
      <xdr:spPr>
        <a:xfrm>
          <a:off x="3225800" y="670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25451</xdr:rowOff>
    </xdr:from>
    <xdr:to>
      <xdr:col>15</xdr:col>
      <xdr:colOff>101600</xdr:colOff>
      <xdr:row>36</xdr:row>
      <xdr:rowOff>127051</xdr:rowOff>
    </xdr:to>
    <xdr:sp macro="" textlink="">
      <xdr:nvSpPr>
        <xdr:cNvPr id="139" name="楕円 138"/>
        <xdr:cNvSpPr/>
      </xdr:nvSpPr>
      <xdr:spPr bwMode="auto">
        <a:xfrm>
          <a:off x="2857500" y="69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137228</xdr:rowOff>
    </xdr:from>
    <xdr:ext cx="762000" cy="259045"/>
    <xdr:sp macro="" textlink="">
      <xdr:nvSpPr>
        <xdr:cNvPr id="140" name="テキスト ボックス 139"/>
        <xdr:cNvSpPr txBox="1"/>
      </xdr:nvSpPr>
      <xdr:spPr>
        <a:xfrm>
          <a:off x="2527300" y="67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7414</xdr:rowOff>
    </xdr:from>
    <xdr:to>
      <xdr:col>24</xdr:col>
      <xdr:colOff>63500</xdr:colOff>
      <xdr:row>36</xdr:row>
      <xdr:rowOff>63677</xdr:rowOff>
    </xdr:to>
    <xdr:cxnSp macro="">
      <xdr:nvCxnSpPr>
        <xdr:cNvPr id="59" name="直線コネクタ 58"/>
        <xdr:cNvCxnSpPr/>
      </xdr:nvCxnSpPr>
      <xdr:spPr>
        <a:xfrm flipV="1">
          <a:off x="3797300" y="6179614"/>
          <a:ext cx="838200" cy="5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63677</xdr:rowOff>
    </xdr:from>
    <xdr:to>
      <xdr:col>19</xdr:col>
      <xdr:colOff>177800</xdr:colOff>
      <xdr:row>36</xdr:row>
      <xdr:rowOff>75701</xdr:rowOff>
    </xdr:to>
    <xdr:cxnSp macro="">
      <xdr:nvCxnSpPr>
        <xdr:cNvPr id="62" name="直線コネクタ 61"/>
        <xdr:cNvCxnSpPr/>
      </xdr:nvCxnSpPr>
      <xdr:spPr>
        <a:xfrm flipV="1">
          <a:off x="2908300" y="6235877"/>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75701</xdr:rowOff>
    </xdr:from>
    <xdr:to>
      <xdr:col>15</xdr:col>
      <xdr:colOff>50800</xdr:colOff>
      <xdr:row>36</xdr:row>
      <xdr:rowOff>79825</xdr:rowOff>
    </xdr:to>
    <xdr:cxnSp macro="">
      <xdr:nvCxnSpPr>
        <xdr:cNvPr id="65" name="直線コネクタ 64"/>
        <xdr:cNvCxnSpPr/>
      </xdr:nvCxnSpPr>
      <xdr:spPr>
        <a:xfrm flipV="1">
          <a:off x="2019300" y="6247901"/>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57559</xdr:rowOff>
    </xdr:from>
    <xdr:to>
      <xdr:col>10</xdr:col>
      <xdr:colOff>114300</xdr:colOff>
      <xdr:row>36</xdr:row>
      <xdr:rowOff>79825</xdr:rowOff>
    </xdr:to>
    <xdr:cxnSp macro="">
      <xdr:nvCxnSpPr>
        <xdr:cNvPr id="68" name="直線コネクタ 67"/>
        <xdr:cNvCxnSpPr/>
      </xdr:nvCxnSpPr>
      <xdr:spPr>
        <a:xfrm>
          <a:off x="1130300" y="6229759"/>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128064</xdr:rowOff>
    </xdr:from>
    <xdr:to>
      <xdr:col>24</xdr:col>
      <xdr:colOff>114300</xdr:colOff>
      <xdr:row>36</xdr:row>
      <xdr:rowOff>58214</xdr:rowOff>
    </xdr:to>
    <xdr:sp macro="" textlink="">
      <xdr:nvSpPr>
        <xdr:cNvPr id="78" name="楕円 77"/>
        <xdr:cNvSpPr/>
      </xdr:nvSpPr>
      <xdr:spPr>
        <a:xfrm>
          <a:off x="4584700" y="61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150941</xdr:rowOff>
    </xdr:from>
    <xdr:ext cx="599010" cy="259045"/>
    <xdr:sp macro="" textlink="">
      <xdr:nvSpPr>
        <xdr:cNvPr id="79" name="人件費該当値テキスト"/>
        <xdr:cNvSpPr txBox="1"/>
      </xdr:nvSpPr>
      <xdr:spPr>
        <a:xfrm>
          <a:off x="4686300" y="598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12877</xdr:rowOff>
    </xdr:from>
    <xdr:to>
      <xdr:col>20</xdr:col>
      <xdr:colOff>38100</xdr:colOff>
      <xdr:row>36</xdr:row>
      <xdr:rowOff>114477</xdr:rowOff>
    </xdr:to>
    <xdr:sp macro="" textlink="">
      <xdr:nvSpPr>
        <xdr:cNvPr id="80" name="楕円 79"/>
        <xdr:cNvSpPr/>
      </xdr:nvSpPr>
      <xdr:spPr>
        <a:xfrm>
          <a:off x="3746500" y="61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131004</xdr:rowOff>
    </xdr:from>
    <xdr:ext cx="534377" cy="259045"/>
    <xdr:sp macro="" textlink="">
      <xdr:nvSpPr>
        <xdr:cNvPr id="81" name="テキスト ボックス 80"/>
        <xdr:cNvSpPr txBox="1"/>
      </xdr:nvSpPr>
      <xdr:spPr>
        <a:xfrm>
          <a:off x="3530111" y="59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24901</xdr:rowOff>
    </xdr:from>
    <xdr:to>
      <xdr:col>15</xdr:col>
      <xdr:colOff>101600</xdr:colOff>
      <xdr:row>36</xdr:row>
      <xdr:rowOff>126501</xdr:rowOff>
    </xdr:to>
    <xdr:sp macro="" textlink="">
      <xdr:nvSpPr>
        <xdr:cNvPr id="82" name="楕円 81"/>
        <xdr:cNvSpPr/>
      </xdr:nvSpPr>
      <xdr:spPr>
        <a:xfrm>
          <a:off x="2857500" y="6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143028</xdr:rowOff>
    </xdr:from>
    <xdr:ext cx="534377" cy="259045"/>
    <xdr:sp macro="" textlink="">
      <xdr:nvSpPr>
        <xdr:cNvPr id="83" name="テキスト ボックス 82"/>
        <xdr:cNvSpPr txBox="1"/>
      </xdr:nvSpPr>
      <xdr:spPr>
        <a:xfrm>
          <a:off x="2641111" y="597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29025</xdr:rowOff>
    </xdr:from>
    <xdr:to>
      <xdr:col>10</xdr:col>
      <xdr:colOff>165100</xdr:colOff>
      <xdr:row>36</xdr:row>
      <xdr:rowOff>130625</xdr:rowOff>
    </xdr:to>
    <xdr:sp macro="" textlink="">
      <xdr:nvSpPr>
        <xdr:cNvPr id="84" name="楕円 83"/>
        <xdr:cNvSpPr/>
      </xdr:nvSpPr>
      <xdr:spPr>
        <a:xfrm>
          <a:off x="1968500" y="6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147152</xdr:rowOff>
    </xdr:from>
    <xdr:ext cx="534377" cy="259045"/>
    <xdr:sp macro="" textlink="">
      <xdr:nvSpPr>
        <xdr:cNvPr id="85" name="テキスト ボックス 84"/>
        <xdr:cNvSpPr txBox="1"/>
      </xdr:nvSpPr>
      <xdr:spPr>
        <a:xfrm>
          <a:off x="1752111" y="59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6759</xdr:rowOff>
    </xdr:from>
    <xdr:to>
      <xdr:col>6</xdr:col>
      <xdr:colOff>38100</xdr:colOff>
      <xdr:row>36</xdr:row>
      <xdr:rowOff>108359</xdr:rowOff>
    </xdr:to>
    <xdr:sp macro="" textlink="">
      <xdr:nvSpPr>
        <xdr:cNvPr id="86" name="楕円 85"/>
        <xdr:cNvSpPr/>
      </xdr:nvSpPr>
      <xdr:spPr>
        <a:xfrm>
          <a:off x="1079500" y="61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124886</xdr:rowOff>
    </xdr:from>
    <xdr:ext cx="534377" cy="259045"/>
    <xdr:sp macro="" textlink="">
      <xdr:nvSpPr>
        <xdr:cNvPr id="87" name="テキスト ボックス 86"/>
        <xdr:cNvSpPr txBox="1"/>
      </xdr:nvSpPr>
      <xdr:spPr>
        <a:xfrm>
          <a:off x="863111" y="5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28623</xdr:rowOff>
    </xdr:from>
    <xdr:to>
      <xdr:col>24</xdr:col>
      <xdr:colOff>63500</xdr:colOff>
      <xdr:row>56</xdr:row>
      <xdr:rowOff>94725</xdr:rowOff>
    </xdr:to>
    <xdr:cxnSp macro="">
      <xdr:nvCxnSpPr>
        <xdr:cNvPr id="114" name="直線コネクタ 113"/>
        <xdr:cNvCxnSpPr/>
      </xdr:nvCxnSpPr>
      <xdr:spPr>
        <a:xfrm flipV="1">
          <a:off x="3797300" y="8944023"/>
          <a:ext cx="838200" cy="7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94725</xdr:rowOff>
    </xdr:from>
    <xdr:to>
      <xdr:col>19</xdr:col>
      <xdr:colOff>177800</xdr:colOff>
      <xdr:row>56</xdr:row>
      <xdr:rowOff>102657</xdr:rowOff>
    </xdr:to>
    <xdr:cxnSp macro="">
      <xdr:nvCxnSpPr>
        <xdr:cNvPr id="117" name="直線コネクタ 116"/>
        <xdr:cNvCxnSpPr/>
      </xdr:nvCxnSpPr>
      <xdr:spPr>
        <a:xfrm flipV="1">
          <a:off x="2908300" y="969592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102657</xdr:rowOff>
    </xdr:from>
    <xdr:to>
      <xdr:col>15</xdr:col>
      <xdr:colOff>50800</xdr:colOff>
      <xdr:row>56</xdr:row>
      <xdr:rowOff>118797</xdr:rowOff>
    </xdr:to>
    <xdr:cxnSp macro="">
      <xdr:nvCxnSpPr>
        <xdr:cNvPr id="120" name="直線コネクタ 119"/>
        <xdr:cNvCxnSpPr/>
      </xdr:nvCxnSpPr>
      <xdr:spPr>
        <a:xfrm flipV="1">
          <a:off x="2019300" y="9703857"/>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113671</xdr:rowOff>
    </xdr:from>
    <xdr:to>
      <xdr:col>10</xdr:col>
      <xdr:colOff>114300</xdr:colOff>
      <xdr:row>56</xdr:row>
      <xdr:rowOff>118797</xdr:rowOff>
    </xdr:to>
    <xdr:cxnSp macro="">
      <xdr:nvCxnSpPr>
        <xdr:cNvPr id="123" name="直線コネクタ 122"/>
        <xdr:cNvCxnSpPr/>
      </xdr:nvCxnSpPr>
      <xdr:spPr>
        <a:xfrm>
          <a:off x="1130300" y="9714871"/>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149273</xdr:rowOff>
    </xdr:from>
    <xdr:to>
      <xdr:col>24</xdr:col>
      <xdr:colOff>114300</xdr:colOff>
      <xdr:row>52</xdr:row>
      <xdr:rowOff>79423</xdr:rowOff>
    </xdr:to>
    <xdr:sp macro="" textlink="">
      <xdr:nvSpPr>
        <xdr:cNvPr id="133" name="楕円 132"/>
        <xdr:cNvSpPr/>
      </xdr:nvSpPr>
      <xdr:spPr>
        <a:xfrm>
          <a:off x="4584700" y="88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700</xdr:rowOff>
    </xdr:from>
    <xdr:ext cx="599010" cy="259045"/>
    <xdr:sp macro="" textlink="">
      <xdr:nvSpPr>
        <xdr:cNvPr id="134" name="物件費該当値テキスト"/>
        <xdr:cNvSpPr txBox="1"/>
      </xdr:nvSpPr>
      <xdr:spPr>
        <a:xfrm>
          <a:off x="4686300" y="874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43925</xdr:rowOff>
    </xdr:from>
    <xdr:to>
      <xdr:col>20</xdr:col>
      <xdr:colOff>38100</xdr:colOff>
      <xdr:row>56</xdr:row>
      <xdr:rowOff>145525</xdr:rowOff>
    </xdr:to>
    <xdr:sp macro="" textlink="">
      <xdr:nvSpPr>
        <xdr:cNvPr id="135" name="楕円 134"/>
        <xdr:cNvSpPr/>
      </xdr:nvSpPr>
      <xdr:spPr>
        <a:xfrm>
          <a:off x="3746500" y="9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136652</xdr:rowOff>
    </xdr:from>
    <xdr:ext cx="534377" cy="259045"/>
    <xdr:sp macro="" textlink="">
      <xdr:nvSpPr>
        <xdr:cNvPr id="136" name="テキスト ボックス 135"/>
        <xdr:cNvSpPr txBox="1"/>
      </xdr:nvSpPr>
      <xdr:spPr>
        <a:xfrm>
          <a:off x="3530111" y="97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51857</xdr:rowOff>
    </xdr:from>
    <xdr:to>
      <xdr:col>15</xdr:col>
      <xdr:colOff>101600</xdr:colOff>
      <xdr:row>56</xdr:row>
      <xdr:rowOff>153457</xdr:rowOff>
    </xdr:to>
    <xdr:sp macro="" textlink="">
      <xdr:nvSpPr>
        <xdr:cNvPr id="137" name="楕円 136"/>
        <xdr:cNvSpPr/>
      </xdr:nvSpPr>
      <xdr:spPr>
        <a:xfrm>
          <a:off x="2857500" y="96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144584</xdr:rowOff>
    </xdr:from>
    <xdr:ext cx="534377" cy="259045"/>
    <xdr:sp macro="" textlink="">
      <xdr:nvSpPr>
        <xdr:cNvPr id="138" name="テキスト ボックス 137"/>
        <xdr:cNvSpPr txBox="1"/>
      </xdr:nvSpPr>
      <xdr:spPr>
        <a:xfrm>
          <a:off x="2641111" y="97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67997</xdr:rowOff>
    </xdr:from>
    <xdr:to>
      <xdr:col>10</xdr:col>
      <xdr:colOff>165100</xdr:colOff>
      <xdr:row>56</xdr:row>
      <xdr:rowOff>169597</xdr:rowOff>
    </xdr:to>
    <xdr:sp macro="" textlink="">
      <xdr:nvSpPr>
        <xdr:cNvPr id="139" name="楕円 138"/>
        <xdr:cNvSpPr/>
      </xdr:nvSpPr>
      <xdr:spPr>
        <a:xfrm>
          <a:off x="1968500" y="96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160724</xdr:rowOff>
    </xdr:from>
    <xdr:ext cx="534377" cy="259045"/>
    <xdr:sp macro="" textlink="">
      <xdr:nvSpPr>
        <xdr:cNvPr id="140" name="テキスト ボックス 139"/>
        <xdr:cNvSpPr txBox="1"/>
      </xdr:nvSpPr>
      <xdr:spPr>
        <a:xfrm>
          <a:off x="1752111" y="97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62871</xdr:rowOff>
    </xdr:from>
    <xdr:to>
      <xdr:col>6</xdr:col>
      <xdr:colOff>38100</xdr:colOff>
      <xdr:row>56</xdr:row>
      <xdr:rowOff>164471</xdr:rowOff>
    </xdr:to>
    <xdr:sp macro="" textlink="">
      <xdr:nvSpPr>
        <xdr:cNvPr id="141" name="楕円 140"/>
        <xdr:cNvSpPr/>
      </xdr:nvSpPr>
      <xdr:spPr>
        <a:xfrm>
          <a:off x="1079500" y="9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155598</xdr:rowOff>
    </xdr:from>
    <xdr:ext cx="534377" cy="259045"/>
    <xdr:sp macro="" textlink="">
      <xdr:nvSpPr>
        <xdr:cNvPr id="142" name="テキスト ボックス 141"/>
        <xdr:cNvSpPr txBox="1"/>
      </xdr:nvSpPr>
      <xdr:spPr>
        <a:xfrm>
          <a:off x="863111" y="97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164275</xdr:rowOff>
    </xdr:from>
    <xdr:to>
      <xdr:col>24</xdr:col>
      <xdr:colOff>63500</xdr:colOff>
      <xdr:row>76</xdr:row>
      <xdr:rowOff>34506</xdr:rowOff>
    </xdr:to>
    <xdr:cxnSp macro="">
      <xdr:nvCxnSpPr>
        <xdr:cNvPr id="171" name="直線コネクタ 170"/>
        <xdr:cNvCxnSpPr/>
      </xdr:nvCxnSpPr>
      <xdr:spPr>
        <a:xfrm>
          <a:off x="3797300" y="13023025"/>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164275</xdr:rowOff>
    </xdr:from>
    <xdr:to>
      <xdr:col>19</xdr:col>
      <xdr:colOff>177800</xdr:colOff>
      <xdr:row>75</xdr:row>
      <xdr:rowOff>167360</xdr:rowOff>
    </xdr:to>
    <xdr:cxnSp macro="">
      <xdr:nvCxnSpPr>
        <xdr:cNvPr id="174" name="直線コネクタ 173"/>
        <xdr:cNvCxnSpPr/>
      </xdr:nvCxnSpPr>
      <xdr:spPr>
        <a:xfrm flipV="1">
          <a:off x="2908300" y="1302302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91694</xdr:rowOff>
    </xdr:from>
    <xdr:to>
      <xdr:col>15</xdr:col>
      <xdr:colOff>50800</xdr:colOff>
      <xdr:row>75</xdr:row>
      <xdr:rowOff>167360</xdr:rowOff>
    </xdr:to>
    <xdr:cxnSp macro="">
      <xdr:nvCxnSpPr>
        <xdr:cNvPr id="177" name="直線コネクタ 176"/>
        <xdr:cNvCxnSpPr/>
      </xdr:nvCxnSpPr>
      <xdr:spPr>
        <a:xfrm>
          <a:off x="2019300" y="12950444"/>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91694</xdr:rowOff>
    </xdr:from>
    <xdr:to>
      <xdr:col>10</xdr:col>
      <xdr:colOff>114300</xdr:colOff>
      <xdr:row>75</xdr:row>
      <xdr:rowOff>158369</xdr:rowOff>
    </xdr:to>
    <xdr:cxnSp macro="">
      <xdr:nvCxnSpPr>
        <xdr:cNvPr id="180" name="直線コネクタ 179"/>
        <xdr:cNvCxnSpPr/>
      </xdr:nvCxnSpPr>
      <xdr:spPr>
        <a:xfrm flipV="1">
          <a:off x="1130300" y="1295044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155156</xdr:rowOff>
    </xdr:from>
    <xdr:to>
      <xdr:col>24</xdr:col>
      <xdr:colOff>114300</xdr:colOff>
      <xdr:row>76</xdr:row>
      <xdr:rowOff>85306</xdr:rowOff>
    </xdr:to>
    <xdr:sp macro="" textlink="">
      <xdr:nvSpPr>
        <xdr:cNvPr id="190" name="楕円 189"/>
        <xdr:cNvSpPr/>
      </xdr:nvSpPr>
      <xdr:spPr>
        <a:xfrm>
          <a:off x="45847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6583</xdr:rowOff>
    </xdr:from>
    <xdr:ext cx="534377" cy="259045"/>
    <xdr:sp macro="" textlink="">
      <xdr:nvSpPr>
        <xdr:cNvPr id="191" name="維持補修費該当値テキスト"/>
        <xdr:cNvSpPr txBox="1"/>
      </xdr:nvSpPr>
      <xdr:spPr>
        <a:xfrm>
          <a:off x="4686300" y="128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113474</xdr:rowOff>
    </xdr:from>
    <xdr:to>
      <xdr:col>20</xdr:col>
      <xdr:colOff>38100</xdr:colOff>
      <xdr:row>76</xdr:row>
      <xdr:rowOff>43625</xdr:rowOff>
    </xdr:to>
    <xdr:sp macro="" textlink="">
      <xdr:nvSpPr>
        <xdr:cNvPr id="192" name="楕円 191"/>
        <xdr:cNvSpPr/>
      </xdr:nvSpPr>
      <xdr:spPr>
        <a:xfrm>
          <a:off x="3746500" y="12972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60151</xdr:rowOff>
    </xdr:from>
    <xdr:ext cx="534377" cy="259045"/>
    <xdr:sp macro="" textlink="">
      <xdr:nvSpPr>
        <xdr:cNvPr id="193" name="テキスト ボックス 192"/>
        <xdr:cNvSpPr txBox="1"/>
      </xdr:nvSpPr>
      <xdr:spPr>
        <a:xfrm>
          <a:off x="3530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116560</xdr:rowOff>
    </xdr:from>
    <xdr:to>
      <xdr:col>15</xdr:col>
      <xdr:colOff>101600</xdr:colOff>
      <xdr:row>76</xdr:row>
      <xdr:rowOff>46710</xdr:rowOff>
    </xdr:to>
    <xdr:sp macro="" textlink="">
      <xdr:nvSpPr>
        <xdr:cNvPr id="194" name="楕円 193"/>
        <xdr:cNvSpPr/>
      </xdr:nvSpPr>
      <xdr:spPr>
        <a:xfrm>
          <a:off x="28575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63237</xdr:rowOff>
    </xdr:from>
    <xdr:ext cx="534377" cy="259045"/>
    <xdr:sp macro="" textlink="">
      <xdr:nvSpPr>
        <xdr:cNvPr id="195" name="テキスト ボックス 194"/>
        <xdr:cNvSpPr txBox="1"/>
      </xdr:nvSpPr>
      <xdr:spPr>
        <a:xfrm>
          <a:off x="2641111" y="127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40894</xdr:rowOff>
    </xdr:from>
    <xdr:to>
      <xdr:col>10</xdr:col>
      <xdr:colOff>165100</xdr:colOff>
      <xdr:row>75</xdr:row>
      <xdr:rowOff>142494</xdr:rowOff>
    </xdr:to>
    <xdr:sp macro="" textlink="">
      <xdr:nvSpPr>
        <xdr:cNvPr id="196" name="楕円 195"/>
        <xdr:cNvSpPr/>
      </xdr:nvSpPr>
      <xdr:spPr>
        <a:xfrm>
          <a:off x="19685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159021</xdr:rowOff>
    </xdr:from>
    <xdr:ext cx="534377" cy="259045"/>
    <xdr:sp macro="" textlink="">
      <xdr:nvSpPr>
        <xdr:cNvPr id="197" name="テキスト ボックス 196"/>
        <xdr:cNvSpPr txBox="1"/>
      </xdr:nvSpPr>
      <xdr:spPr>
        <a:xfrm>
          <a:off x="1752111" y="126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107569</xdr:rowOff>
    </xdr:from>
    <xdr:to>
      <xdr:col>6</xdr:col>
      <xdr:colOff>38100</xdr:colOff>
      <xdr:row>76</xdr:row>
      <xdr:rowOff>37719</xdr:rowOff>
    </xdr:to>
    <xdr:sp macro="" textlink="">
      <xdr:nvSpPr>
        <xdr:cNvPr id="198" name="楕円 197"/>
        <xdr:cNvSpPr/>
      </xdr:nvSpPr>
      <xdr:spPr>
        <a:xfrm>
          <a:off x="10795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54246</xdr:rowOff>
    </xdr:from>
    <xdr:ext cx="534377" cy="259045"/>
    <xdr:sp macro="" textlink="">
      <xdr:nvSpPr>
        <xdr:cNvPr id="199" name="テキスト ボックス 198"/>
        <xdr:cNvSpPr txBox="1"/>
      </xdr:nvSpPr>
      <xdr:spPr>
        <a:xfrm>
          <a:off x="863111" y="127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85065</xdr:rowOff>
    </xdr:from>
    <xdr:to>
      <xdr:col>24</xdr:col>
      <xdr:colOff>63500</xdr:colOff>
      <xdr:row>98</xdr:row>
      <xdr:rowOff>135488</xdr:rowOff>
    </xdr:to>
    <xdr:cxnSp macro="">
      <xdr:nvCxnSpPr>
        <xdr:cNvPr id="231" name="直線コネクタ 230"/>
        <xdr:cNvCxnSpPr/>
      </xdr:nvCxnSpPr>
      <xdr:spPr>
        <a:xfrm>
          <a:off x="3797300" y="16887165"/>
          <a:ext cx="838200" cy="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66711</xdr:rowOff>
    </xdr:from>
    <xdr:to>
      <xdr:col>19</xdr:col>
      <xdr:colOff>177800</xdr:colOff>
      <xdr:row>98</xdr:row>
      <xdr:rowOff>85065</xdr:rowOff>
    </xdr:to>
    <xdr:cxnSp macro="">
      <xdr:nvCxnSpPr>
        <xdr:cNvPr id="234" name="直線コネクタ 233"/>
        <xdr:cNvCxnSpPr/>
      </xdr:nvCxnSpPr>
      <xdr:spPr>
        <a:xfrm>
          <a:off x="2908300" y="16868811"/>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66711</xdr:rowOff>
    </xdr:from>
    <xdr:to>
      <xdr:col>15</xdr:col>
      <xdr:colOff>50800</xdr:colOff>
      <xdr:row>98</xdr:row>
      <xdr:rowOff>132271</xdr:rowOff>
    </xdr:to>
    <xdr:cxnSp macro="">
      <xdr:nvCxnSpPr>
        <xdr:cNvPr id="237" name="直線コネクタ 236"/>
        <xdr:cNvCxnSpPr/>
      </xdr:nvCxnSpPr>
      <xdr:spPr>
        <a:xfrm flipV="1">
          <a:off x="2019300" y="16868811"/>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132271</xdr:rowOff>
    </xdr:from>
    <xdr:to>
      <xdr:col>10</xdr:col>
      <xdr:colOff>114300</xdr:colOff>
      <xdr:row>99</xdr:row>
      <xdr:rowOff>3209</xdr:rowOff>
    </xdr:to>
    <xdr:cxnSp macro="">
      <xdr:nvCxnSpPr>
        <xdr:cNvPr id="240" name="直線コネクタ 239"/>
        <xdr:cNvCxnSpPr/>
      </xdr:nvCxnSpPr>
      <xdr:spPr>
        <a:xfrm flipV="1">
          <a:off x="1130300" y="16934371"/>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84688</xdr:rowOff>
    </xdr:from>
    <xdr:to>
      <xdr:col>24</xdr:col>
      <xdr:colOff>114300</xdr:colOff>
      <xdr:row>99</xdr:row>
      <xdr:rowOff>14838</xdr:rowOff>
    </xdr:to>
    <xdr:sp macro="" textlink="">
      <xdr:nvSpPr>
        <xdr:cNvPr id="250" name="楕円 249"/>
        <xdr:cNvSpPr/>
      </xdr:nvSpPr>
      <xdr:spPr>
        <a:xfrm>
          <a:off x="4584700" y="168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171065</xdr:rowOff>
    </xdr:from>
    <xdr:ext cx="534377" cy="259045"/>
    <xdr:sp macro="" textlink="">
      <xdr:nvSpPr>
        <xdr:cNvPr id="251" name="扶助費該当値テキスト"/>
        <xdr:cNvSpPr txBox="1"/>
      </xdr:nvSpPr>
      <xdr:spPr>
        <a:xfrm>
          <a:off x="4686300" y="168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34265</xdr:rowOff>
    </xdr:from>
    <xdr:to>
      <xdr:col>20</xdr:col>
      <xdr:colOff>38100</xdr:colOff>
      <xdr:row>98</xdr:row>
      <xdr:rowOff>135865</xdr:rowOff>
    </xdr:to>
    <xdr:sp macro="" textlink="">
      <xdr:nvSpPr>
        <xdr:cNvPr id="252" name="楕円 251"/>
        <xdr:cNvSpPr/>
      </xdr:nvSpPr>
      <xdr:spPr>
        <a:xfrm>
          <a:off x="3746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126992</xdr:rowOff>
    </xdr:from>
    <xdr:ext cx="534377" cy="259045"/>
    <xdr:sp macro="" textlink="">
      <xdr:nvSpPr>
        <xdr:cNvPr id="253" name="テキスト ボックス 252"/>
        <xdr:cNvSpPr txBox="1"/>
      </xdr:nvSpPr>
      <xdr:spPr>
        <a:xfrm>
          <a:off x="3530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15911</xdr:rowOff>
    </xdr:from>
    <xdr:to>
      <xdr:col>15</xdr:col>
      <xdr:colOff>101600</xdr:colOff>
      <xdr:row>98</xdr:row>
      <xdr:rowOff>117511</xdr:rowOff>
    </xdr:to>
    <xdr:sp macro="" textlink="">
      <xdr:nvSpPr>
        <xdr:cNvPr id="254" name="楕円 253"/>
        <xdr:cNvSpPr/>
      </xdr:nvSpPr>
      <xdr:spPr>
        <a:xfrm>
          <a:off x="2857500" y="168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108638</xdr:rowOff>
    </xdr:from>
    <xdr:ext cx="534377" cy="259045"/>
    <xdr:sp macro="" textlink="">
      <xdr:nvSpPr>
        <xdr:cNvPr id="255" name="テキスト ボックス 254"/>
        <xdr:cNvSpPr txBox="1"/>
      </xdr:nvSpPr>
      <xdr:spPr>
        <a:xfrm>
          <a:off x="2641111" y="169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81471</xdr:rowOff>
    </xdr:from>
    <xdr:to>
      <xdr:col>10</xdr:col>
      <xdr:colOff>165100</xdr:colOff>
      <xdr:row>99</xdr:row>
      <xdr:rowOff>11621</xdr:rowOff>
    </xdr:to>
    <xdr:sp macro="" textlink="">
      <xdr:nvSpPr>
        <xdr:cNvPr id="256" name="楕円 255"/>
        <xdr:cNvSpPr/>
      </xdr:nvSpPr>
      <xdr:spPr>
        <a:xfrm>
          <a:off x="1968500" y="168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2748</xdr:rowOff>
    </xdr:from>
    <xdr:ext cx="534377" cy="259045"/>
    <xdr:sp macro="" textlink="">
      <xdr:nvSpPr>
        <xdr:cNvPr id="257" name="テキスト ボックス 256"/>
        <xdr:cNvSpPr txBox="1"/>
      </xdr:nvSpPr>
      <xdr:spPr>
        <a:xfrm>
          <a:off x="1752111" y="169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123859</xdr:rowOff>
    </xdr:from>
    <xdr:to>
      <xdr:col>6</xdr:col>
      <xdr:colOff>38100</xdr:colOff>
      <xdr:row>99</xdr:row>
      <xdr:rowOff>54009</xdr:rowOff>
    </xdr:to>
    <xdr:sp macro="" textlink="">
      <xdr:nvSpPr>
        <xdr:cNvPr id="258" name="楕円 257"/>
        <xdr:cNvSpPr/>
      </xdr:nvSpPr>
      <xdr:spPr>
        <a:xfrm>
          <a:off x="1079500" y="169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45136</xdr:rowOff>
    </xdr:from>
    <xdr:ext cx="534377" cy="259045"/>
    <xdr:sp macro="" textlink="">
      <xdr:nvSpPr>
        <xdr:cNvPr id="259" name="テキスト ボックス 258"/>
        <xdr:cNvSpPr txBox="1"/>
      </xdr:nvSpPr>
      <xdr:spPr>
        <a:xfrm>
          <a:off x="863111" y="170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14535</xdr:rowOff>
    </xdr:from>
    <xdr:to>
      <xdr:col>55</xdr:col>
      <xdr:colOff>0</xdr:colOff>
      <xdr:row>37</xdr:row>
      <xdr:rowOff>96472</xdr:rowOff>
    </xdr:to>
    <xdr:cxnSp macro="">
      <xdr:nvCxnSpPr>
        <xdr:cNvPr id="290" name="直線コネクタ 289"/>
        <xdr:cNvCxnSpPr/>
      </xdr:nvCxnSpPr>
      <xdr:spPr>
        <a:xfrm flipV="1">
          <a:off x="9639300" y="6358185"/>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96472</xdr:rowOff>
    </xdr:from>
    <xdr:to>
      <xdr:col>50</xdr:col>
      <xdr:colOff>114300</xdr:colOff>
      <xdr:row>37</xdr:row>
      <xdr:rowOff>109724</xdr:rowOff>
    </xdr:to>
    <xdr:cxnSp macro="">
      <xdr:nvCxnSpPr>
        <xdr:cNvPr id="293" name="直線コネクタ 292"/>
        <xdr:cNvCxnSpPr/>
      </xdr:nvCxnSpPr>
      <xdr:spPr>
        <a:xfrm flipV="1">
          <a:off x="8750300" y="6440122"/>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85133</xdr:rowOff>
    </xdr:from>
    <xdr:to>
      <xdr:col>45</xdr:col>
      <xdr:colOff>177800</xdr:colOff>
      <xdr:row>37</xdr:row>
      <xdr:rowOff>109724</xdr:rowOff>
    </xdr:to>
    <xdr:cxnSp macro="">
      <xdr:nvCxnSpPr>
        <xdr:cNvPr id="296" name="直線コネクタ 295"/>
        <xdr:cNvCxnSpPr/>
      </xdr:nvCxnSpPr>
      <xdr:spPr>
        <a:xfrm>
          <a:off x="7861300" y="6428783"/>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30119</xdr:rowOff>
    </xdr:from>
    <xdr:to>
      <xdr:col>41</xdr:col>
      <xdr:colOff>50800</xdr:colOff>
      <xdr:row>37</xdr:row>
      <xdr:rowOff>85133</xdr:rowOff>
    </xdr:to>
    <xdr:cxnSp macro="">
      <xdr:nvCxnSpPr>
        <xdr:cNvPr id="299" name="直線コネクタ 298"/>
        <xdr:cNvCxnSpPr/>
      </xdr:nvCxnSpPr>
      <xdr:spPr>
        <a:xfrm>
          <a:off x="6972300" y="6373769"/>
          <a:ext cx="889000" cy="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135185</xdr:rowOff>
    </xdr:from>
    <xdr:to>
      <xdr:col>55</xdr:col>
      <xdr:colOff>50800</xdr:colOff>
      <xdr:row>37</xdr:row>
      <xdr:rowOff>65335</xdr:rowOff>
    </xdr:to>
    <xdr:sp macro="" textlink="">
      <xdr:nvSpPr>
        <xdr:cNvPr id="309" name="楕円 308"/>
        <xdr:cNvSpPr/>
      </xdr:nvSpPr>
      <xdr:spPr>
        <a:xfrm>
          <a:off x="10426700" y="63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158062</xdr:rowOff>
    </xdr:from>
    <xdr:ext cx="599010" cy="259045"/>
    <xdr:sp macro="" textlink="">
      <xdr:nvSpPr>
        <xdr:cNvPr id="310" name="補助費等該当値テキスト"/>
        <xdr:cNvSpPr txBox="1"/>
      </xdr:nvSpPr>
      <xdr:spPr>
        <a:xfrm>
          <a:off x="10528300" y="615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45672</xdr:rowOff>
    </xdr:from>
    <xdr:to>
      <xdr:col>50</xdr:col>
      <xdr:colOff>165100</xdr:colOff>
      <xdr:row>37</xdr:row>
      <xdr:rowOff>147272</xdr:rowOff>
    </xdr:to>
    <xdr:sp macro="" textlink="">
      <xdr:nvSpPr>
        <xdr:cNvPr id="311" name="楕円 310"/>
        <xdr:cNvSpPr/>
      </xdr:nvSpPr>
      <xdr:spPr>
        <a:xfrm>
          <a:off x="9588500" y="63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163799</xdr:rowOff>
    </xdr:from>
    <xdr:ext cx="599010" cy="259045"/>
    <xdr:sp macro="" textlink="">
      <xdr:nvSpPr>
        <xdr:cNvPr id="312" name="テキスト ボックス 311"/>
        <xdr:cNvSpPr txBox="1"/>
      </xdr:nvSpPr>
      <xdr:spPr>
        <a:xfrm>
          <a:off x="9339795" y="616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58924</xdr:rowOff>
    </xdr:from>
    <xdr:to>
      <xdr:col>46</xdr:col>
      <xdr:colOff>38100</xdr:colOff>
      <xdr:row>37</xdr:row>
      <xdr:rowOff>160524</xdr:rowOff>
    </xdr:to>
    <xdr:sp macro="" textlink="">
      <xdr:nvSpPr>
        <xdr:cNvPr id="313" name="楕円 312"/>
        <xdr:cNvSpPr/>
      </xdr:nvSpPr>
      <xdr:spPr>
        <a:xfrm>
          <a:off x="8699500" y="64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5601</xdr:rowOff>
    </xdr:from>
    <xdr:ext cx="599010" cy="259045"/>
    <xdr:sp macro="" textlink="">
      <xdr:nvSpPr>
        <xdr:cNvPr id="314" name="テキスト ボックス 313"/>
        <xdr:cNvSpPr txBox="1"/>
      </xdr:nvSpPr>
      <xdr:spPr>
        <a:xfrm>
          <a:off x="8450795" y="61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34333</xdr:rowOff>
    </xdr:from>
    <xdr:to>
      <xdr:col>41</xdr:col>
      <xdr:colOff>101600</xdr:colOff>
      <xdr:row>37</xdr:row>
      <xdr:rowOff>135933</xdr:rowOff>
    </xdr:to>
    <xdr:sp macro="" textlink="">
      <xdr:nvSpPr>
        <xdr:cNvPr id="315" name="楕円 314"/>
        <xdr:cNvSpPr/>
      </xdr:nvSpPr>
      <xdr:spPr>
        <a:xfrm>
          <a:off x="7810500" y="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152460</xdr:rowOff>
    </xdr:from>
    <xdr:ext cx="599010" cy="259045"/>
    <xdr:sp macro="" textlink="">
      <xdr:nvSpPr>
        <xdr:cNvPr id="316" name="テキスト ボックス 315"/>
        <xdr:cNvSpPr txBox="1"/>
      </xdr:nvSpPr>
      <xdr:spPr>
        <a:xfrm>
          <a:off x="7561795" y="615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150769</xdr:rowOff>
    </xdr:from>
    <xdr:to>
      <xdr:col>36</xdr:col>
      <xdr:colOff>165100</xdr:colOff>
      <xdr:row>37</xdr:row>
      <xdr:rowOff>80919</xdr:rowOff>
    </xdr:to>
    <xdr:sp macro="" textlink="">
      <xdr:nvSpPr>
        <xdr:cNvPr id="317" name="楕円 316"/>
        <xdr:cNvSpPr/>
      </xdr:nvSpPr>
      <xdr:spPr>
        <a:xfrm>
          <a:off x="6921500" y="63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97446</xdr:rowOff>
    </xdr:from>
    <xdr:ext cx="599010" cy="259045"/>
    <xdr:sp macro="" textlink="">
      <xdr:nvSpPr>
        <xdr:cNvPr id="318" name="テキスト ボックス 317"/>
        <xdr:cNvSpPr txBox="1"/>
      </xdr:nvSpPr>
      <xdr:spPr>
        <a:xfrm>
          <a:off x="6672795" y="60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73730</xdr:rowOff>
    </xdr:from>
    <xdr:to>
      <xdr:col>55</xdr:col>
      <xdr:colOff>0</xdr:colOff>
      <xdr:row>58</xdr:row>
      <xdr:rowOff>114594</xdr:rowOff>
    </xdr:to>
    <xdr:cxnSp macro="">
      <xdr:nvCxnSpPr>
        <xdr:cNvPr id="347" name="直線コネクタ 346"/>
        <xdr:cNvCxnSpPr/>
      </xdr:nvCxnSpPr>
      <xdr:spPr>
        <a:xfrm>
          <a:off x="9639300" y="10017830"/>
          <a:ext cx="838200" cy="4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73730</xdr:rowOff>
    </xdr:from>
    <xdr:to>
      <xdr:col>50</xdr:col>
      <xdr:colOff>114300</xdr:colOff>
      <xdr:row>58</xdr:row>
      <xdr:rowOff>76856</xdr:rowOff>
    </xdr:to>
    <xdr:cxnSp macro="">
      <xdr:nvCxnSpPr>
        <xdr:cNvPr id="350" name="直線コネクタ 349"/>
        <xdr:cNvCxnSpPr/>
      </xdr:nvCxnSpPr>
      <xdr:spPr>
        <a:xfrm flipV="1">
          <a:off x="8750300" y="10017830"/>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76856</xdr:rowOff>
    </xdr:from>
    <xdr:to>
      <xdr:col>45</xdr:col>
      <xdr:colOff>177800</xdr:colOff>
      <xdr:row>58</xdr:row>
      <xdr:rowOff>134086</xdr:rowOff>
    </xdr:to>
    <xdr:cxnSp macro="">
      <xdr:nvCxnSpPr>
        <xdr:cNvPr id="353" name="直線コネクタ 352"/>
        <xdr:cNvCxnSpPr/>
      </xdr:nvCxnSpPr>
      <xdr:spPr>
        <a:xfrm flipV="1">
          <a:off x="7861300" y="10020956"/>
          <a:ext cx="889000" cy="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134086</xdr:rowOff>
    </xdr:from>
    <xdr:to>
      <xdr:col>41</xdr:col>
      <xdr:colOff>50800</xdr:colOff>
      <xdr:row>58</xdr:row>
      <xdr:rowOff>137303</xdr:rowOff>
    </xdr:to>
    <xdr:cxnSp macro="">
      <xdr:nvCxnSpPr>
        <xdr:cNvPr id="356" name="直線コネクタ 355"/>
        <xdr:cNvCxnSpPr/>
      </xdr:nvCxnSpPr>
      <xdr:spPr>
        <a:xfrm flipV="1">
          <a:off x="6972300" y="1007818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63794</xdr:rowOff>
    </xdr:from>
    <xdr:to>
      <xdr:col>55</xdr:col>
      <xdr:colOff>50800</xdr:colOff>
      <xdr:row>58</xdr:row>
      <xdr:rowOff>165394</xdr:rowOff>
    </xdr:to>
    <xdr:sp macro="" textlink="">
      <xdr:nvSpPr>
        <xdr:cNvPr id="366" name="楕円 365"/>
        <xdr:cNvSpPr/>
      </xdr:nvSpPr>
      <xdr:spPr>
        <a:xfrm>
          <a:off x="10426700" y="100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150171</xdr:rowOff>
    </xdr:from>
    <xdr:ext cx="534377" cy="259045"/>
    <xdr:sp macro="" textlink="">
      <xdr:nvSpPr>
        <xdr:cNvPr id="367" name="普通建設事業費該当値テキスト"/>
        <xdr:cNvSpPr txBox="1"/>
      </xdr:nvSpPr>
      <xdr:spPr>
        <a:xfrm>
          <a:off x="10528300" y="99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22930</xdr:rowOff>
    </xdr:from>
    <xdr:to>
      <xdr:col>50</xdr:col>
      <xdr:colOff>165100</xdr:colOff>
      <xdr:row>58</xdr:row>
      <xdr:rowOff>124530</xdr:rowOff>
    </xdr:to>
    <xdr:sp macro="" textlink="">
      <xdr:nvSpPr>
        <xdr:cNvPr id="368" name="楕円 367"/>
        <xdr:cNvSpPr/>
      </xdr:nvSpPr>
      <xdr:spPr>
        <a:xfrm>
          <a:off x="9588500" y="99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115657</xdr:rowOff>
    </xdr:from>
    <xdr:ext cx="534377" cy="259045"/>
    <xdr:sp macro="" textlink="">
      <xdr:nvSpPr>
        <xdr:cNvPr id="369" name="テキスト ボックス 368"/>
        <xdr:cNvSpPr txBox="1"/>
      </xdr:nvSpPr>
      <xdr:spPr>
        <a:xfrm>
          <a:off x="9372111" y="100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26056</xdr:rowOff>
    </xdr:from>
    <xdr:to>
      <xdr:col>46</xdr:col>
      <xdr:colOff>38100</xdr:colOff>
      <xdr:row>58</xdr:row>
      <xdr:rowOff>127656</xdr:rowOff>
    </xdr:to>
    <xdr:sp macro="" textlink="">
      <xdr:nvSpPr>
        <xdr:cNvPr id="370" name="楕円 369"/>
        <xdr:cNvSpPr/>
      </xdr:nvSpPr>
      <xdr:spPr>
        <a:xfrm>
          <a:off x="8699500" y="99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118783</xdr:rowOff>
    </xdr:from>
    <xdr:ext cx="534377" cy="259045"/>
    <xdr:sp macro="" textlink="">
      <xdr:nvSpPr>
        <xdr:cNvPr id="371" name="テキスト ボックス 370"/>
        <xdr:cNvSpPr txBox="1"/>
      </xdr:nvSpPr>
      <xdr:spPr>
        <a:xfrm>
          <a:off x="8483111" y="100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83286</xdr:rowOff>
    </xdr:from>
    <xdr:to>
      <xdr:col>41</xdr:col>
      <xdr:colOff>101600</xdr:colOff>
      <xdr:row>59</xdr:row>
      <xdr:rowOff>13436</xdr:rowOff>
    </xdr:to>
    <xdr:sp macro="" textlink="">
      <xdr:nvSpPr>
        <xdr:cNvPr id="372" name="楕円 371"/>
        <xdr:cNvSpPr/>
      </xdr:nvSpPr>
      <xdr:spPr>
        <a:xfrm>
          <a:off x="7810500" y="100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4563</xdr:rowOff>
    </xdr:from>
    <xdr:ext cx="534377" cy="259045"/>
    <xdr:sp macro="" textlink="">
      <xdr:nvSpPr>
        <xdr:cNvPr id="373" name="テキスト ボックス 372"/>
        <xdr:cNvSpPr txBox="1"/>
      </xdr:nvSpPr>
      <xdr:spPr>
        <a:xfrm>
          <a:off x="7594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86503</xdr:rowOff>
    </xdr:from>
    <xdr:to>
      <xdr:col>36</xdr:col>
      <xdr:colOff>165100</xdr:colOff>
      <xdr:row>59</xdr:row>
      <xdr:rowOff>16653</xdr:rowOff>
    </xdr:to>
    <xdr:sp macro="" textlink="">
      <xdr:nvSpPr>
        <xdr:cNvPr id="374" name="楕円 373"/>
        <xdr:cNvSpPr/>
      </xdr:nvSpPr>
      <xdr:spPr>
        <a:xfrm>
          <a:off x="6921500" y="100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7780</xdr:rowOff>
    </xdr:from>
    <xdr:ext cx="534377" cy="259045"/>
    <xdr:sp macro="" textlink="">
      <xdr:nvSpPr>
        <xdr:cNvPr id="375" name="テキスト ボックス 374"/>
        <xdr:cNvSpPr txBox="1"/>
      </xdr:nvSpPr>
      <xdr:spPr>
        <a:xfrm>
          <a:off x="6705111" y="101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82161</xdr:rowOff>
    </xdr:from>
    <xdr:to>
      <xdr:col>55</xdr:col>
      <xdr:colOff>0</xdr:colOff>
      <xdr:row>78</xdr:row>
      <xdr:rowOff>165399</xdr:rowOff>
    </xdr:to>
    <xdr:cxnSp macro="">
      <xdr:nvCxnSpPr>
        <xdr:cNvPr id="404" name="直線コネクタ 403"/>
        <xdr:cNvCxnSpPr/>
      </xdr:nvCxnSpPr>
      <xdr:spPr>
        <a:xfrm>
          <a:off x="9639300" y="13455261"/>
          <a:ext cx="838200" cy="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82161</xdr:rowOff>
    </xdr:from>
    <xdr:to>
      <xdr:col>50</xdr:col>
      <xdr:colOff>114300</xdr:colOff>
      <xdr:row>78</xdr:row>
      <xdr:rowOff>141407</xdr:rowOff>
    </xdr:to>
    <xdr:cxnSp macro="">
      <xdr:nvCxnSpPr>
        <xdr:cNvPr id="407" name="直線コネクタ 406"/>
        <xdr:cNvCxnSpPr/>
      </xdr:nvCxnSpPr>
      <xdr:spPr>
        <a:xfrm flipV="1">
          <a:off x="8750300" y="13455261"/>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141407</xdr:rowOff>
    </xdr:from>
    <xdr:to>
      <xdr:col>45</xdr:col>
      <xdr:colOff>177800</xdr:colOff>
      <xdr:row>79</xdr:row>
      <xdr:rowOff>26388</xdr:rowOff>
    </xdr:to>
    <xdr:cxnSp macro="">
      <xdr:nvCxnSpPr>
        <xdr:cNvPr id="410" name="直線コネクタ 409"/>
        <xdr:cNvCxnSpPr/>
      </xdr:nvCxnSpPr>
      <xdr:spPr>
        <a:xfrm flipV="1">
          <a:off x="7861300" y="13514507"/>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26388</xdr:rowOff>
    </xdr:from>
    <xdr:to>
      <xdr:col>41</xdr:col>
      <xdr:colOff>50800</xdr:colOff>
      <xdr:row>79</xdr:row>
      <xdr:rowOff>29485</xdr:rowOff>
    </xdr:to>
    <xdr:cxnSp macro="">
      <xdr:nvCxnSpPr>
        <xdr:cNvPr id="413" name="直線コネクタ 412"/>
        <xdr:cNvCxnSpPr/>
      </xdr:nvCxnSpPr>
      <xdr:spPr>
        <a:xfrm flipV="1">
          <a:off x="6972300" y="13570938"/>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114599</xdr:rowOff>
    </xdr:from>
    <xdr:to>
      <xdr:col>55</xdr:col>
      <xdr:colOff>50800</xdr:colOff>
      <xdr:row>79</xdr:row>
      <xdr:rowOff>44749</xdr:rowOff>
    </xdr:to>
    <xdr:sp macro="" textlink="">
      <xdr:nvSpPr>
        <xdr:cNvPr id="423" name="楕円 422"/>
        <xdr:cNvSpPr/>
      </xdr:nvSpPr>
      <xdr:spPr>
        <a:xfrm>
          <a:off x="10426700" y="134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29526</xdr:rowOff>
    </xdr:from>
    <xdr:ext cx="534377" cy="259045"/>
    <xdr:sp macro="" textlink="">
      <xdr:nvSpPr>
        <xdr:cNvPr id="424" name="普通建設事業費 （ うち新規整備　）該当値テキスト"/>
        <xdr:cNvSpPr txBox="1"/>
      </xdr:nvSpPr>
      <xdr:spPr>
        <a:xfrm>
          <a:off x="10528300" y="134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31361</xdr:rowOff>
    </xdr:from>
    <xdr:to>
      <xdr:col>50</xdr:col>
      <xdr:colOff>165100</xdr:colOff>
      <xdr:row>78</xdr:row>
      <xdr:rowOff>132961</xdr:rowOff>
    </xdr:to>
    <xdr:sp macro="" textlink="">
      <xdr:nvSpPr>
        <xdr:cNvPr id="425" name="楕円 424"/>
        <xdr:cNvSpPr/>
      </xdr:nvSpPr>
      <xdr:spPr>
        <a:xfrm>
          <a:off x="9588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149488</xdr:rowOff>
    </xdr:from>
    <xdr:ext cx="534377" cy="259045"/>
    <xdr:sp macro="" textlink="">
      <xdr:nvSpPr>
        <xdr:cNvPr id="426" name="テキスト ボックス 425"/>
        <xdr:cNvSpPr txBox="1"/>
      </xdr:nvSpPr>
      <xdr:spPr>
        <a:xfrm>
          <a:off x="9372111" y="131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90607</xdr:rowOff>
    </xdr:from>
    <xdr:to>
      <xdr:col>46</xdr:col>
      <xdr:colOff>38100</xdr:colOff>
      <xdr:row>79</xdr:row>
      <xdr:rowOff>20757</xdr:rowOff>
    </xdr:to>
    <xdr:sp macro="" textlink="">
      <xdr:nvSpPr>
        <xdr:cNvPr id="427" name="楕円 426"/>
        <xdr:cNvSpPr/>
      </xdr:nvSpPr>
      <xdr:spPr>
        <a:xfrm>
          <a:off x="8699500" y="134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11884</xdr:rowOff>
    </xdr:from>
    <xdr:ext cx="534377" cy="259045"/>
    <xdr:sp macro="" textlink="">
      <xdr:nvSpPr>
        <xdr:cNvPr id="428" name="テキスト ボックス 427"/>
        <xdr:cNvSpPr txBox="1"/>
      </xdr:nvSpPr>
      <xdr:spPr>
        <a:xfrm>
          <a:off x="8483111" y="135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147038</xdr:rowOff>
    </xdr:from>
    <xdr:to>
      <xdr:col>41</xdr:col>
      <xdr:colOff>101600</xdr:colOff>
      <xdr:row>79</xdr:row>
      <xdr:rowOff>77188</xdr:rowOff>
    </xdr:to>
    <xdr:sp macro="" textlink="">
      <xdr:nvSpPr>
        <xdr:cNvPr id="429" name="楕円 428"/>
        <xdr:cNvSpPr/>
      </xdr:nvSpPr>
      <xdr:spPr>
        <a:xfrm>
          <a:off x="7810500" y="135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68315</xdr:rowOff>
    </xdr:from>
    <xdr:ext cx="469744" cy="259045"/>
    <xdr:sp macro="" textlink="">
      <xdr:nvSpPr>
        <xdr:cNvPr id="430" name="テキスト ボックス 429"/>
        <xdr:cNvSpPr txBox="1"/>
      </xdr:nvSpPr>
      <xdr:spPr>
        <a:xfrm>
          <a:off x="7626428" y="1361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150135</xdr:rowOff>
    </xdr:from>
    <xdr:to>
      <xdr:col>36</xdr:col>
      <xdr:colOff>165100</xdr:colOff>
      <xdr:row>79</xdr:row>
      <xdr:rowOff>80285</xdr:rowOff>
    </xdr:to>
    <xdr:sp macro="" textlink="">
      <xdr:nvSpPr>
        <xdr:cNvPr id="431" name="楕円 430"/>
        <xdr:cNvSpPr/>
      </xdr:nvSpPr>
      <xdr:spPr>
        <a:xfrm>
          <a:off x="6921500" y="13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71412</xdr:rowOff>
    </xdr:from>
    <xdr:ext cx="469744" cy="259045"/>
    <xdr:sp macro="" textlink="">
      <xdr:nvSpPr>
        <xdr:cNvPr id="432" name="テキスト ボックス 431"/>
        <xdr:cNvSpPr txBox="1"/>
      </xdr:nvSpPr>
      <xdr:spPr>
        <a:xfrm>
          <a:off x="6737428" y="1361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142951</xdr:rowOff>
    </xdr:from>
    <xdr:to>
      <xdr:col>55</xdr:col>
      <xdr:colOff>0</xdr:colOff>
      <xdr:row>97</xdr:row>
      <xdr:rowOff>143500</xdr:rowOff>
    </xdr:to>
    <xdr:cxnSp macro="">
      <xdr:nvCxnSpPr>
        <xdr:cNvPr id="459" name="直線コネクタ 458"/>
        <xdr:cNvCxnSpPr/>
      </xdr:nvCxnSpPr>
      <xdr:spPr>
        <a:xfrm flipV="1">
          <a:off x="9639300" y="16773601"/>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98836</xdr:rowOff>
    </xdr:from>
    <xdr:to>
      <xdr:col>50</xdr:col>
      <xdr:colOff>114300</xdr:colOff>
      <xdr:row>97</xdr:row>
      <xdr:rowOff>143500</xdr:rowOff>
    </xdr:to>
    <xdr:cxnSp macro="">
      <xdr:nvCxnSpPr>
        <xdr:cNvPr id="462" name="直線コネクタ 461"/>
        <xdr:cNvCxnSpPr/>
      </xdr:nvCxnSpPr>
      <xdr:spPr>
        <a:xfrm>
          <a:off x="8750300" y="16729486"/>
          <a:ext cx="8890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98836</xdr:rowOff>
    </xdr:from>
    <xdr:to>
      <xdr:col>45</xdr:col>
      <xdr:colOff>177800</xdr:colOff>
      <xdr:row>97</xdr:row>
      <xdr:rowOff>148062</xdr:rowOff>
    </xdr:to>
    <xdr:cxnSp macro="">
      <xdr:nvCxnSpPr>
        <xdr:cNvPr id="465" name="直線コネクタ 464"/>
        <xdr:cNvCxnSpPr/>
      </xdr:nvCxnSpPr>
      <xdr:spPr>
        <a:xfrm flipV="1">
          <a:off x="7861300" y="16729486"/>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148062</xdr:rowOff>
    </xdr:from>
    <xdr:to>
      <xdr:col>41</xdr:col>
      <xdr:colOff>50800</xdr:colOff>
      <xdr:row>97</xdr:row>
      <xdr:rowOff>150499</xdr:rowOff>
    </xdr:to>
    <xdr:cxnSp macro="">
      <xdr:nvCxnSpPr>
        <xdr:cNvPr id="468" name="直線コネクタ 467"/>
        <xdr:cNvCxnSpPr/>
      </xdr:nvCxnSpPr>
      <xdr:spPr>
        <a:xfrm flipV="1">
          <a:off x="6972300" y="1677871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92151</xdr:rowOff>
    </xdr:from>
    <xdr:to>
      <xdr:col>55</xdr:col>
      <xdr:colOff>50800</xdr:colOff>
      <xdr:row>98</xdr:row>
      <xdr:rowOff>22301</xdr:rowOff>
    </xdr:to>
    <xdr:sp macro="" textlink="">
      <xdr:nvSpPr>
        <xdr:cNvPr id="478" name="楕円 477"/>
        <xdr:cNvSpPr/>
      </xdr:nvSpPr>
      <xdr:spPr>
        <a:xfrm>
          <a:off x="10426700" y="167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70578</xdr:rowOff>
    </xdr:from>
    <xdr:ext cx="534377" cy="259045"/>
    <xdr:sp macro="" textlink="">
      <xdr:nvSpPr>
        <xdr:cNvPr id="479" name="普通建設事業費 （ うち更新整備　）該当値テキスト"/>
        <xdr:cNvSpPr txBox="1"/>
      </xdr:nvSpPr>
      <xdr:spPr>
        <a:xfrm>
          <a:off x="10528300" y="167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92700</xdr:rowOff>
    </xdr:from>
    <xdr:to>
      <xdr:col>50</xdr:col>
      <xdr:colOff>165100</xdr:colOff>
      <xdr:row>98</xdr:row>
      <xdr:rowOff>22850</xdr:rowOff>
    </xdr:to>
    <xdr:sp macro="" textlink="">
      <xdr:nvSpPr>
        <xdr:cNvPr id="480" name="楕円 479"/>
        <xdr:cNvSpPr/>
      </xdr:nvSpPr>
      <xdr:spPr>
        <a:xfrm>
          <a:off x="9588500" y="167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13977</xdr:rowOff>
    </xdr:from>
    <xdr:ext cx="534377" cy="259045"/>
    <xdr:sp macro="" textlink="">
      <xdr:nvSpPr>
        <xdr:cNvPr id="481" name="テキスト ボックス 480"/>
        <xdr:cNvSpPr txBox="1"/>
      </xdr:nvSpPr>
      <xdr:spPr>
        <a:xfrm>
          <a:off x="9372111" y="168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48036</xdr:rowOff>
    </xdr:from>
    <xdr:to>
      <xdr:col>46</xdr:col>
      <xdr:colOff>38100</xdr:colOff>
      <xdr:row>97</xdr:row>
      <xdr:rowOff>149636</xdr:rowOff>
    </xdr:to>
    <xdr:sp macro="" textlink="">
      <xdr:nvSpPr>
        <xdr:cNvPr id="482" name="楕円 481"/>
        <xdr:cNvSpPr/>
      </xdr:nvSpPr>
      <xdr:spPr>
        <a:xfrm>
          <a:off x="8699500" y="166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140763</xdr:rowOff>
    </xdr:from>
    <xdr:ext cx="534377" cy="259045"/>
    <xdr:sp macro="" textlink="">
      <xdr:nvSpPr>
        <xdr:cNvPr id="483" name="テキスト ボックス 482"/>
        <xdr:cNvSpPr txBox="1"/>
      </xdr:nvSpPr>
      <xdr:spPr>
        <a:xfrm>
          <a:off x="8483111" y="1677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97262</xdr:rowOff>
    </xdr:from>
    <xdr:to>
      <xdr:col>41</xdr:col>
      <xdr:colOff>101600</xdr:colOff>
      <xdr:row>98</xdr:row>
      <xdr:rowOff>27412</xdr:rowOff>
    </xdr:to>
    <xdr:sp macro="" textlink="">
      <xdr:nvSpPr>
        <xdr:cNvPr id="484" name="楕円 483"/>
        <xdr:cNvSpPr/>
      </xdr:nvSpPr>
      <xdr:spPr>
        <a:xfrm>
          <a:off x="7810500" y="167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18539</xdr:rowOff>
    </xdr:from>
    <xdr:ext cx="534377" cy="259045"/>
    <xdr:sp macro="" textlink="">
      <xdr:nvSpPr>
        <xdr:cNvPr id="485" name="テキスト ボックス 484"/>
        <xdr:cNvSpPr txBox="1"/>
      </xdr:nvSpPr>
      <xdr:spPr>
        <a:xfrm>
          <a:off x="7594111" y="168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99699</xdr:rowOff>
    </xdr:from>
    <xdr:to>
      <xdr:col>36</xdr:col>
      <xdr:colOff>165100</xdr:colOff>
      <xdr:row>98</xdr:row>
      <xdr:rowOff>29849</xdr:rowOff>
    </xdr:to>
    <xdr:sp macro="" textlink="">
      <xdr:nvSpPr>
        <xdr:cNvPr id="486" name="楕円 485"/>
        <xdr:cNvSpPr/>
      </xdr:nvSpPr>
      <xdr:spPr>
        <a:xfrm>
          <a:off x="6921500" y="167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46376</xdr:rowOff>
    </xdr:from>
    <xdr:ext cx="534377" cy="259045"/>
    <xdr:sp macro="" textlink="">
      <xdr:nvSpPr>
        <xdr:cNvPr id="487" name="テキスト ボックス 486"/>
        <xdr:cNvSpPr txBox="1"/>
      </xdr:nvSpPr>
      <xdr:spPr>
        <a:xfrm>
          <a:off x="6705111" y="165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19342</xdr:rowOff>
    </xdr:from>
    <xdr:to>
      <xdr:col>85</xdr:col>
      <xdr:colOff>127000</xdr:colOff>
      <xdr:row>38</xdr:row>
      <xdr:rowOff>46145</xdr:rowOff>
    </xdr:to>
    <xdr:cxnSp macro="">
      <xdr:nvCxnSpPr>
        <xdr:cNvPr id="516" name="直線コネクタ 515"/>
        <xdr:cNvCxnSpPr/>
      </xdr:nvCxnSpPr>
      <xdr:spPr>
        <a:xfrm flipV="1">
          <a:off x="15481300" y="5162842"/>
          <a:ext cx="838200" cy="13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41802</xdr:rowOff>
    </xdr:from>
    <xdr:to>
      <xdr:col>81</xdr:col>
      <xdr:colOff>50800</xdr:colOff>
      <xdr:row>38</xdr:row>
      <xdr:rowOff>46145</xdr:rowOff>
    </xdr:to>
    <xdr:cxnSp macro="">
      <xdr:nvCxnSpPr>
        <xdr:cNvPr id="519" name="直線コネクタ 518"/>
        <xdr:cNvCxnSpPr/>
      </xdr:nvCxnSpPr>
      <xdr:spPr>
        <a:xfrm>
          <a:off x="14592300" y="655690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141700</xdr:rowOff>
    </xdr:from>
    <xdr:to>
      <xdr:col>76</xdr:col>
      <xdr:colOff>114300</xdr:colOff>
      <xdr:row>38</xdr:row>
      <xdr:rowOff>41802</xdr:rowOff>
    </xdr:to>
    <xdr:cxnSp macro="">
      <xdr:nvCxnSpPr>
        <xdr:cNvPr id="522" name="直線コネクタ 521"/>
        <xdr:cNvCxnSpPr/>
      </xdr:nvCxnSpPr>
      <xdr:spPr>
        <a:xfrm>
          <a:off x="13703300" y="5456650"/>
          <a:ext cx="889000" cy="110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141700</xdr:rowOff>
    </xdr:from>
    <xdr:to>
      <xdr:col>71</xdr:col>
      <xdr:colOff>177800</xdr:colOff>
      <xdr:row>37</xdr:row>
      <xdr:rowOff>107772</xdr:rowOff>
    </xdr:to>
    <xdr:cxnSp macro="">
      <xdr:nvCxnSpPr>
        <xdr:cNvPr id="525" name="直線コネクタ 524"/>
        <xdr:cNvCxnSpPr/>
      </xdr:nvCxnSpPr>
      <xdr:spPr>
        <a:xfrm flipV="1">
          <a:off x="12814300" y="5456650"/>
          <a:ext cx="889000" cy="99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7" name="テキスト ボックス 526"/>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139992</xdr:rowOff>
    </xdr:from>
    <xdr:to>
      <xdr:col>85</xdr:col>
      <xdr:colOff>177800</xdr:colOff>
      <xdr:row>30</xdr:row>
      <xdr:rowOff>70142</xdr:rowOff>
    </xdr:to>
    <xdr:sp macro="" textlink="">
      <xdr:nvSpPr>
        <xdr:cNvPr id="535" name="楕円 534"/>
        <xdr:cNvSpPr/>
      </xdr:nvSpPr>
      <xdr:spPr>
        <a:xfrm>
          <a:off x="16268700" y="51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76350</xdr:rowOff>
    </xdr:from>
    <xdr:ext cx="534377" cy="259045"/>
    <xdr:sp macro="" textlink="">
      <xdr:nvSpPr>
        <xdr:cNvPr id="536" name="災害復旧事業費該当値テキスト"/>
        <xdr:cNvSpPr txBox="1"/>
      </xdr:nvSpPr>
      <xdr:spPr>
        <a:xfrm>
          <a:off x="16370300" y="50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166795</xdr:rowOff>
    </xdr:from>
    <xdr:to>
      <xdr:col>81</xdr:col>
      <xdr:colOff>101600</xdr:colOff>
      <xdr:row>38</xdr:row>
      <xdr:rowOff>96945</xdr:rowOff>
    </xdr:to>
    <xdr:sp macro="" textlink="">
      <xdr:nvSpPr>
        <xdr:cNvPr id="537" name="楕円 536"/>
        <xdr:cNvSpPr/>
      </xdr:nvSpPr>
      <xdr:spPr>
        <a:xfrm>
          <a:off x="15430500" y="65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88072</xdr:rowOff>
    </xdr:from>
    <xdr:ext cx="469744" cy="259045"/>
    <xdr:sp macro="" textlink="">
      <xdr:nvSpPr>
        <xdr:cNvPr id="538" name="テキスト ボックス 537"/>
        <xdr:cNvSpPr txBox="1"/>
      </xdr:nvSpPr>
      <xdr:spPr>
        <a:xfrm>
          <a:off x="15246428" y="66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162452</xdr:rowOff>
    </xdr:from>
    <xdr:to>
      <xdr:col>76</xdr:col>
      <xdr:colOff>165100</xdr:colOff>
      <xdr:row>38</xdr:row>
      <xdr:rowOff>92602</xdr:rowOff>
    </xdr:to>
    <xdr:sp macro="" textlink="">
      <xdr:nvSpPr>
        <xdr:cNvPr id="539" name="楕円 538"/>
        <xdr:cNvSpPr/>
      </xdr:nvSpPr>
      <xdr:spPr>
        <a:xfrm>
          <a:off x="14541500" y="65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109129</xdr:rowOff>
    </xdr:from>
    <xdr:ext cx="469744" cy="259045"/>
    <xdr:sp macro="" textlink="">
      <xdr:nvSpPr>
        <xdr:cNvPr id="540" name="テキスト ボックス 539"/>
        <xdr:cNvSpPr txBox="1"/>
      </xdr:nvSpPr>
      <xdr:spPr>
        <a:xfrm>
          <a:off x="14357428" y="62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90900</xdr:rowOff>
    </xdr:from>
    <xdr:to>
      <xdr:col>72</xdr:col>
      <xdr:colOff>38100</xdr:colOff>
      <xdr:row>32</xdr:row>
      <xdr:rowOff>21050</xdr:rowOff>
    </xdr:to>
    <xdr:sp macro="" textlink="">
      <xdr:nvSpPr>
        <xdr:cNvPr id="541" name="楕円 540"/>
        <xdr:cNvSpPr/>
      </xdr:nvSpPr>
      <xdr:spPr>
        <a:xfrm>
          <a:off x="13652500" y="54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37577</xdr:rowOff>
    </xdr:from>
    <xdr:ext cx="534377" cy="259045"/>
    <xdr:sp macro="" textlink="">
      <xdr:nvSpPr>
        <xdr:cNvPr id="542" name="テキスト ボックス 541"/>
        <xdr:cNvSpPr txBox="1"/>
      </xdr:nvSpPr>
      <xdr:spPr>
        <a:xfrm>
          <a:off x="13436111" y="51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56972</xdr:rowOff>
    </xdr:from>
    <xdr:to>
      <xdr:col>67</xdr:col>
      <xdr:colOff>101600</xdr:colOff>
      <xdr:row>37</xdr:row>
      <xdr:rowOff>158572</xdr:rowOff>
    </xdr:to>
    <xdr:sp macro="" textlink="">
      <xdr:nvSpPr>
        <xdr:cNvPr id="543" name="楕円 542"/>
        <xdr:cNvSpPr/>
      </xdr:nvSpPr>
      <xdr:spPr>
        <a:xfrm>
          <a:off x="12763500" y="64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3649</xdr:rowOff>
    </xdr:from>
    <xdr:ext cx="534377" cy="259045"/>
    <xdr:sp macro="" textlink="">
      <xdr:nvSpPr>
        <xdr:cNvPr id="544" name="テキスト ボックス 543"/>
        <xdr:cNvSpPr txBox="1"/>
      </xdr:nvSpPr>
      <xdr:spPr>
        <a:xfrm>
          <a:off x="12547111" y="6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35192</xdr:rowOff>
    </xdr:from>
    <xdr:to>
      <xdr:col>85</xdr:col>
      <xdr:colOff>127000</xdr:colOff>
      <xdr:row>76</xdr:row>
      <xdr:rowOff>58699</xdr:rowOff>
    </xdr:to>
    <xdr:cxnSp macro="">
      <xdr:nvCxnSpPr>
        <xdr:cNvPr id="622" name="直線コネクタ 621"/>
        <xdr:cNvCxnSpPr/>
      </xdr:nvCxnSpPr>
      <xdr:spPr>
        <a:xfrm>
          <a:off x="15481300" y="13065392"/>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29302</xdr:rowOff>
    </xdr:from>
    <xdr:to>
      <xdr:col>81</xdr:col>
      <xdr:colOff>50800</xdr:colOff>
      <xdr:row>76</xdr:row>
      <xdr:rowOff>35192</xdr:rowOff>
    </xdr:to>
    <xdr:cxnSp macro="">
      <xdr:nvCxnSpPr>
        <xdr:cNvPr id="625" name="直線コネクタ 624"/>
        <xdr:cNvCxnSpPr/>
      </xdr:nvCxnSpPr>
      <xdr:spPr>
        <a:xfrm>
          <a:off x="14592300" y="13059502"/>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29302</xdr:rowOff>
    </xdr:from>
    <xdr:to>
      <xdr:col>76</xdr:col>
      <xdr:colOff>114300</xdr:colOff>
      <xdr:row>76</xdr:row>
      <xdr:rowOff>54059</xdr:rowOff>
    </xdr:to>
    <xdr:cxnSp macro="">
      <xdr:nvCxnSpPr>
        <xdr:cNvPr id="628" name="直線コネクタ 627"/>
        <xdr:cNvCxnSpPr/>
      </xdr:nvCxnSpPr>
      <xdr:spPr>
        <a:xfrm flipV="1">
          <a:off x="13703300" y="13059502"/>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54059</xdr:rowOff>
    </xdr:from>
    <xdr:to>
      <xdr:col>71</xdr:col>
      <xdr:colOff>177800</xdr:colOff>
      <xdr:row>76</xdr:row>
      <xdr:rowOff>106767</xdr:rowOff>
    </xdr:to>
    <xdr:cxnSp macro="">
      <xdr:nvCxnSpPr>
        <xdr:cNvPr id="631" name="直線コネクタ 630"/>
        <xdr:cNvCxnSpPr/>
      </xdr:nvCxnSpPr>
      <xdr:spPr>
        <a:xfrm flipV="1">
          <a:off x="12814300" y="13084259"/>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7899</xdr:rowOff>
    </xdr:from>
    <xdr:to>
      <xdr:col>85</xdr:col>
      <xdr:colOff>177800</xdr:colOff>
      <xdr:row>76</xdr:row>
      <xdr:rowOff>109499</xdr:rowOff>
    </xdr:to>
    <xdr:sp macro="" textlink="">
      <xdr:nvSpPr>
        <xdr:cNvPr id="641" name="楕円 640"/>
        <xdr:cNvSpPr/>
      </xdr:nvSpPr>
      <xdr:spPr>
        <a:xfrm>
          <a:off x="16268700" y="130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30777</xdr:rowOff>
    </xdr:from>
    <xdr:ext cx="534377" cy="259045"/>
    <xdr:sp macro="" textlink="">
      <xdr:nvSpPr>
        <xdr:cNvPr id="642" name="公債費該当値テキスト"/>
        <xdr:cNvSpPr txBox="1"/>
      </xdr:nvSpPr>
      <xdr:spPr>
        <a:xfrm>
          <a:off x="16370300" y="128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155842</xdr:rowOff>
    </xdr:from>
    <xdr:to>
      <xdr:col>81</xdr:col>
      <xdr:colOff>101600</xdr:colOff>
      <xdr:row>76</xdr:row>
      <xdr:rowOff>85992</xdr:rowOff>
    </xdr:to>
    <xdr:sp macro="" textlink="">
      <xdr:nvSpPr>
        <xdr:cNvPr id="643" name="楕円 642"/>
        <xdr:cNvSpPr/>
      </xdr:nvSpPr>
      <xdr:spPr>
        <a:xfrm>
          <a:off x="15430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102519</xdr:rowOff>
    </xdr:from>
    <xdr:ext cx="534377" cy="259045"/>
    <xdr:sp macro="" textlink="">
      <xdr:nvSpPr>
        <xdr:cNvPr id="644" name="テキスト ボックス 643"/>
        <xdr:cNvSpPr txBox="1"/>
      </xdr:nvSpPr>
      <xdr:spPr>
        <a:xfrm>
          <a:off x="15214111" y="127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149952</xdr:rowOff>
    </xdr:from>
    <xdr:to>
      <xdr:col>76</xdr:col>
      <xdr:colOff>165100</xdr:colOff>
      <xdr:row>76</xdr:row>
      <xdr:rowOff>80102</xdr:rowOff>
    </xdr:to>
    <xdr:sp macro="" textlink="">
      <xdr:nvSpPr>
        <xdr:cNvPr id="645" name="楕円 644"/>
        <xdr:cNvSpPr/>
      </xdr:nvSpPr>
      <xdr:spPr>
        <a:xfrm>
          <a:off x="14541500" y="130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96628</xdr:rowOff>
    </xdr:from>
    <xdr:ext cx="534377" cy="259045"/>
    <xdr:sp macro="" textlink="">
      <xdr:nvSpPr>
        <xdr:cNvPr id="646" name="テキスト ボックス 645"/>
        <xdr:cNvSpPr txBox="1"/>
      </xdr:nvSpPr>
      <xdr:spPr>
        <a:xfrm>
          <a:off x="14325111" y="127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3259</xdr:rowOff>
    </xdr:from>
    <xdr:to>
      <xdr:col>72</xdr:col>
      <xdr:colOff>38100</xdr:colOff>
      <xdr:row>76</xdr:row>
      <xdr:rowOff>104859</xdr:rowOff>
    </xdr:to>
    <xdr:sp macro="" textlink="">
      <xdr:nvSpPr>
        <xdr:cNvPr id="647" name="楕円 646"/>
        <xdr:cNvSpPr/>
      </xdr:nvSpPr>
      <xdr:spPr>
        <a:xfrm>
          <a:off x="13652500" y="130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121386</xdr:rowOff>
    </xdr:from>
    <xdr:ext cx="534377" cy="259045"/>
    <xdr:sp macro="" textlink="">
      <xdr:nvSpPr>
        <xdr:cNvPr id="648" name="テキスト ボックス 647"/>
        <xdr:cNvSpPr txBox="1"/>
      </xdr:nvSpPr>
      <xdr:spPr>
        <a:xfrm>
          <a:off x="13436111" y="128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55967</xdr:rowOff>
    </xdr:from>
    <xdr:to>
      <xdr:col>67</xdr:col>
      <xdr:colOff>101600</xdr:colOff>
      <xdr:row>76</xdr:row>
      <xdr:rowOff>157567</xdr:rowOff>
    </xdr:to>
    <xdr:sp macro="" textlink="">
      <xdr:nvSpPr>
        <xdr:cNvPr id="649" name="楕円 648"/>
        <xdr:cNvSpPr/>
      </xdr:nvSpPr>
      <xdr:spPr>
        <a:xfrm>
          <a:off x="12763500" y="1308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2643</xdr:rowOff>
    </xdr:from>
    <xdr:ext cx="534377" cy="259045"/>
    <xdr:sp macro="" textlink="">
      <xdr:nvSpPr>
        <xdr:cNvPr id="650" name="テキスト ボックス 649"/>
        <xdr:cNvSpPr txBox="1"/>
      </xdr:nvSpPr>
      <xdr:spPr>
        <a:xfrm>
          <a:off x="12547111" y="12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99530</xdr:rowOff>
    </xdr:from>
    <xdr:to>
      <xdr:col>85</xdr:col>
      <xdr:colOff>127000</xdr:colOff>
      <xdr:row>99</xdr:row>
      <xdr:rowOff>39091</xdr:rowOff>
    </xdr:to>
    <xdr:cxnSp macro="">
      <xdr:nvCxnSpPr>
        <xdr:cNvPr id="679" name="直線コネクタ 678"/>
        <xdr:cNvCxnSpPr/>
      </xdr:nvCxnSpPr>
      <xdr:spPr>
        <a:xfrm flipV="1">
          <a:off x="15481300" y="16730180"/>
          <a:ext cx="838200" cy="2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37618</xdr:rowOff>
    </xdr:from>
    <xdr:to>
      <xdr:col>81</xdr:col>
      <xdr:colOff>50800</xdr:colOff>
      <xdr:row>99</xdr:row>
      <xdr:rowOff>39091</xdr:rowOff>
    </xdr:to>
    <xdr:cxnSp macro="">
      <xdr:nvCxnSpPr>
        <xdr:cNvPr id="682" name="直線コネクタ 681"/>
        <xdr:cNvCxnSpPr/>
      </xdr:nvCxnSpPr>
      <xdr:spPr>
        <a:xfrm>
          <a:off x="14592300" y="17011168"/>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32665</xdr:rowOff>
    </xdr:from>
    <xdr:to>
      <xdr:col>76</xdr:col>
      <xdr:colOff>114300</xdr:colOff>
      <xdr:row>99</xdr:row>
      <xdr:rowOff>37618</xdr:rowOff>
    </xdr:to>
    <xdr:cxnSp macro="">
      <xdr:nvCxnSpPr>
        <xdr:cNvPr id="685" name="直線コネクタ 684"/>
        <xdr:cNvCxnSpPr/>
      </xdr:nvCxnSpPr>
      <xdr:spPr>
        <a:xfrm>
          <a:off x="13703300" y="1700621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121171</xdr:rowOff>
    </xdr:from>
    <xdr:to>
      <xdr:col>71</xdr:col>
      <xdr:colOff>177800</xdr:colOff>
      <xdr:row>99</xdr:row>
      <xdr:rowOff>32665</xdr:rowOff>
    </xdr:to>
    <xdr:cxnSp macro="">
      <xdr:nvCxnSpPr>
        <xdr:cNvPr id="688" name="直線コネクタ 687"/>
        <xdr:cNvCxnSpPr/>
      </xdr:nvCxnSpPr>
      <xdr:spPr>
        <a:xfrm>
          <a:off x="12814300" y="16923271"/>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48730</xdr:rowOff>
    </xdr:from>
    <xdr:to>
      <xdr:col>85</xdr:col>
      <xdr:colOff>177800</xdr:colOff>
      <xdr:row>97</xdr:row>
      <xdr:rowOff>150330</xdr:rowOff>
    </xdr:to>
    <xdr:sp macro="" textlink="">
      <xdr:nvSpPr>
        <xdr:cNvPr id="698" name="楕円 697"/>
        <xdr:cNvSpPr/>
      </xdr:nvSpPr>
      <xdr:spPr>
        <a:xfrm>
          <a:off x="16268700" y="166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27157</xdr:rowOff>
    </xdr:from>
    <xdr:ext cx="534377" cy="259045"/>
    <xdr:sp macro="" textlink="">
      <xdr:nvSpPr>
        <xdr:cNvPr id="699" name="積立金該当値テキスト"/>
        <xdr:cNvSpPr txBox="1"/>
      </xdr:nvSpPr>
      <xdr:spPr>
        <a:xfrm>
          <a:off x="16370300" y="166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159741</xdr:rowOff>
    </xdr:from>
    <xdr:to>
      <xdr:col>81</xdr:col>
      <xdr:colOff>101600</xdr:colOff>
      <xdr:row>99</xdr:row>
      <xdr:rowOff>89891</xdr:rowOff>
    </xdr:to>
    <xdr:sp macro="" textlink="">
      <xdr:nvSpPr>
        <xdr:cNvPr id="700" name="楕円 699"/>
        <xdr:cNvSpPr/>
      </xdr:nvSpPr>
      <xdr:spPr>
        <a:xfrm>
          <a:off x="15430500" y="169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81018</xdr:rowOff>
    </xdr:from>
    <xdr:ext cx="378565" cy="259045"/>
    <xdr:sp macro="" textlink="">
      <xdr:nvSpPr>
        <xdr:cNvPr id="701" name="テキスト ボックス 700"/>
        <xdr:cNvSpPr txBox="1"/>
      </xdr:nvSpPr>
      <xdr:spPr>
        <a:xfrm>
          <a:off x="15292017" y="1705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158268</xdr:rowOff>
    </xdr:from>
    <xdr:to>
      <xdr:col>76</xdr:col>
      <xdr:colOff>165100</xdr:colOff>
      <xdr:row>99</xdr:row>
      <xdr:rowOff>88418</xdr:rowOff>
    </xdr:to>
    <xdr:sp macro="" textlink="">
      <xdr:nvSpPr>
        <xdr:cNvPr id="702" name="楕円 701"/>
        <xdr:cNvSpPr/>
      </xdr:nvSpPr>
      <xdr:spPr>
        <a:xfrm>
          <a:off x="14541500" y="169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79545</xdr:rowOff>
    </xdr:from>
    <xdr:ext cx="378565" cy="259045"/>
    <xdr:sp macro="" textlink="">
      <xdr:nvSpPr>
        <xdr:cNvPr id="703" name="テキスト ボックス 702"/>
        <xdr:cNvSpPr txBox="1"/>
      </xdr:nvSpPr>
      <xdr:spPr>
        <a:xfrm>
          <a:off x="14403017" y="1705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153315</xdr:rowOff>
    </xdr:from>
    <xdr:to>
      <xdr:col>72</xdr:col>
      <xdr:colOff>38100</xdr:colOff>
      <xdr:row>99</xdr:row>
      <xdr:rowOff>83465</xdr:rowOff>
    </xdr:to>
    <xdr:sp macro="" textlink="">
      <xdr:nvSpPr>
        <xdr:cNvPr id="704" name="楕円 703"/>
        <xdr:cNvSpPr/>
      </xdr:nvSpPr>
      <xdr:spPr>
        <a:xfrm>
          <a:off x="13652500" y="169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74592</xdr:rowOff>
    </xdr:from>
    <xdr:ext cx="378565" cy="259045"/>
    <xdr:sp macro="" textlink="">
      <xdr:nvSpPr>
        <xdr:cNvPr id="705" name="テキスト ボックス 704"/>
        <xdr:cNvSpPr txBox="1"/>
      </xdr:nvSpPr>
      <xdr:spPr>
        <a:xfrm>
          <a:off x="13514017" y="1704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70371</xdr:rowOff>
    </xdr:from>
    <xdr:to>
      <xdr:col>67</xdr:col>
      <xdr:colOff>101600</xdr:colOff>
      <xdr:row>99</xdr:row>
      <xdr:rowOff>521</xdr:rowOff>
    </xdr:to>
    <xdr:sp macro="" textlink="">
      <xdr:nvSpPr>
        <xdr:cNvPr id="706" name="楕円 705"/>
        <xdr:cNvSpPr/>
      </xdr:nvSpPr>
      <xdr:spPr>
        <a:xfrm>
          <a:off x="12763500" y="168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163098</xdr:rowOff>
    </xdr:from>
    <xdr:ext cx="469744" cy="259045"/>
    <xdr:sp macro="" textlink="">
      <xdr:nvSpPr>
        <xdr:cNvPr id="707" name="テキスト ボックス 706"/>
        <xdr:cNvSpPr txBox="1"/>
      </xdr:nvSpPr>
      <xdr:spPr>
        <a:xfrm>
          <a:off x="12579428" y="169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46751</xdr:rowOff>
    </xdr:from>
    <xdr:to>
      <xdr:col>116</xdr:col>
      <xdr:colOff>63500</xdr:colOff>
      <xdr:row>36</xdr:row>
      <xdr:rowOff>169441</xdr:rowOff>
    </xdr:to>
    <xdr:cxnSp macro="">
      <xdr:nvCxnSpPr>
        <xdr:cNvPr id="734" name="直線コネクタ 733"/>
        <xdr:cNvCxnSpPr/>
      </xdr:nvCxnSpPr>
      <xdr:spPr>
        <a:xfrm>
          <a:off x="21323300" y="6218951"/>
          <a:ext cx="8382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46751</xdr:rowOff>
    </xdr:from>
    <xdr:to>
      <xdr:col>111</xdr:col>
      <xdr:colOff>177800</xdr:colOff>
      <xdr:row>37</xdr:row>
      <xdr:rowOff>59461</xdr:rowOff>
    </xdr:to>
    <xdr:cxnSp macro="">
      <xdr:nvCxnSpPr>
        <xdr:cNvPr id="737" name="直線コネクタ 736"/>
        <xdr:cNvCxnSpPr/>
      </xdr:nvCxnSpPr>
      <xdr:spPr>
        <a:xfrm flipV="1">
          <a:off x="20434300" y="6218951"/>
          <a:ext cx="889000" cy="1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59461</xdr:rowOff>
    </xdr:from>
    <xdr:to>
      <xdr:col>107</xdr:col>
      <xdr:colOff>50800</xdr:colOff>
      <xdr:row>37</xdr:row>
      <xdr:rowOff>115606</xdr:rowOff>
    </xdr:to>
    <xdr:cxnSp macro="">
      <xdr:nvCxnSpPr>
        <xdr:cNvPr id="740" name="直線コネクタ 739"/>
        <xdr:cNvCxnSpPr/>
      </xdr:nvCxnSpPr>
      <xdr:spPr>
        <a:xfrm flipV="1">
          <a:off x="19545300" y="6403111"/>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115606</xdr:rowOff>
    </xdr:from>
    <xdr:to>
      <xdr:col>102</xdr:col>
      <xdr:colOff>114300</xdr:colOff>
      <xdr:row>38</xdr:row>
      <xdr:rowOff>122349</xdr:rowOff>
    </xdr:to>
    <xdr:cxnSp macro="">
      <xdr:nvCxnSpPr>
        <xdr:cNvPr id="743" name="直線コネクタ 742"/>
        <xdr:cNvCxnSpPr/>
      </xdr:nvCxnSpPr>
      <xdr:spPr>
        <a:xfrm flipV="1">
          <a:off x="18656300" y="6459256"/>
          <a:ext cx="889000" cy="1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118641</xdr:rowOff>
    </xdr:from>
    <xdr:to>
      <xdr:col>116</xdr:col>
      <xdr:colOff>114300</xdr:colOff>
      <xdr:row>37</xdr:row>
      <xdr:rowOff>48791</xdr:rowOff>
    </xdr:to>
    <xdr:sp macro="" textlink="">
      <xdr:nvSpPr>
        <xdr:cNvPr id="753" name="楕円 752"/>
        <xdr:cNvSpPr/>
      </xdr:nvSpPr>
      <xdr:spPr>
        <a:xfrm>
          <a:off x="22110700" y="6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141518</xdr:rowOff>
    </xdr:from>
    <xdr:ext cx="534377" cy="259045"/>
    <xdr:sp macro="" textlink="">
      <xdr:nvSpPr>
        <xdr:cNvPr id="754" name="投資及び出資金該当値テキスト"/>
        <xdr:cNvSpPr txBox="1"/>
      </xdr:nvSpPr>
      <xdr:spPr>
        <a:xfrm>
          <a:off x="22212300" y="61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167401</xdr:rowOff>
    </xdr:from>
    <xdr:to>
      <xdr:col>112</xdr:col>
      <xdr:colOff>38100</xdr:colOff>
      <xdr:row>36</xdr:row>
      <xdr:rowOff>97551</xdr:rowOff>
    </xdr:to>
    <xdr:sp macro="" textlink="">
      <xdr:nvSpPr>
        <xdr:cNvPr id="755" name="楕円 754"/>
        <xdr:cNvSpPr/>
      </xdr:nvSpPr>
      <xdr:spPr>
        <a:xfrm>
          <a:off x="21272500" y="6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114078</xdr:rowOff>
    </xdr:from>
    <xdr:ext cx="534377" cy="259045"/>
    <xdr:sp macro="" textlink="">
      <xdr:nvSpPr>
        <xdr:cNvPr id="756" name="テキスト ボックス 755"/>
        <xdr:cNvSpPr txBox="1"/>
      </xdr:nvSpPr>
      <xdr:spPr>
        <a:xfrm>
          <a:off x="21056111" y="5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8661</xdr:rowOff>
    </xdr:from>
    <xdr:to>
      <xdr:col>107</xdr:col>
      <xdr:colOff>101600</xdr:colOff>
      <xdr:row>37</xdr:row>
      <xdr:rowOff>110261</xdr:rowOff>
    </xdr:to>
    <xdr:sp macro="" textlink="">
      <xdr:nvSpPr>
        <xdr:cNvPr id="757" name="楕円 756"/>
        <xdr:cNvSpPr/>
      </xdr:nvSpPr>
      <xdr:spPr>
        <a:xfrm>
          <a:off x="20383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126788</xdr:rowOff>
    </xdr:from>
    <xdr:ext cx="534377" cy="259045"/>
    <xdr:sp macro="" textlink="">
      <xdr:nvSpPr>
        <xdr:cNvPr id="758" name="テキスト ボックス 757"/>
        <xdr:cNvSpPr txBox="1"/>
      </xdr:nvSpPr>
      <xdr:spPr>
        <a:xfrm>
          <a:off x="20167111" y="61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64806</xdr:rowOff>
    </xdr:from>
    <xdr:to>
      <xdr:col>102</xdr:col>
      <xdr:colOff>165100</xdr:colOff>
      <xdr:row>37</xdr:row>
      <xdr:rowOff>166405</xdr:rowOff>
    </xdr:to>
    <xdr:sp macro="" textlink="">
      <xdr:nvSpPr>
        <xdr:cNvPr id="759" name="楕円 758"/>
        <xdr:cNvSpPr/>
      </xdr:nvSpPr>
      <xdr:spPr>
        <a:xfrm>
          <a:off x="19494500" y="6408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11483</xdr:rowOff>
    </xdr:from>
    <xdr:ext cx="469744" cy="259045"/>
    <xdr:sp macro="" textlink="">
      <xdr:nvSpPr>
        <xdr:cNvPr id="760" name="テキスト ボックス 759"/>
        <xdr:cNvSpPr txBox="1"/>
      </xdr:nvSpPr>
      <xdr:spPr>
        <a:xfrm>
          <a:off x="19310428" y="61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71549</xdr:rowOff>
    </xdr:from>
    <xdr:to>
      <xdr:col>98</xdr:col>
      <xdr:colOff>38100</xdr:colOff>
      <xdr:row>39</xdr:row>
      <xdr:rowOff>1699</xdr:rowOff>
    </xdr:to>
    <xdr:sp macro="" textlink="">
      <xdr:nvSpPr>
        <xdr:cNvPr id="761" name="楕円 760"/>
        <xdr:cNvSpPr/>
      </xdr:nvSpPr>
      <xdr:spPr>
        <a:xfrm>
          <a:off x="18605500" y="65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164276</xdr:rowOff>
    </xdr:from>
    <xdr:ext cx="378565" cy="259045"/>
    <xdr:sp macro="" textlink="">
      <xdr:nvSpPr>
        <xdr:cNvPr id="762" name="テキスト ボックス 761"/>
        <xdr:cNvSpPr txBox="1"/>
      </xdr:nvSpPr>
      <xdr:spPr>
        <a:xfrm>
          <a:off x="18467017" y="6679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162629</xdr:rowOff>
    </xdr:from>
    <xdr:to>
      <xdr:col>116</xdr:col>
      <xdr:colOff>63500</xdr:colOff>
      <xdr:row>58</xdr:row>
      <xdr:rowOff>17468</xdr:rowOff>
    </xdr:to>
    <xdr:cxnSp macro="">
      <xdr:nvCxnSpPr>
        <xdr:cNvPr id="789" name="直線コネクタ 788"/>
        <xdr:cNvCxnSpPr/>
      </xdr:nvCxnSpPr>
      <xdr:spPr>
        <a:xfrm flipV="1">
          <a:off x="21323300" y="993527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17468</xdr:rowOff>
    </xdr:from>
    <xdr:to>
      <xdr:col>111</xdr:col>
      <xdr:colOff>177800</xdr:colOff>
      <xdr:row>58</xdr:row>
      <xdr:rowOff>36373</xdr:rowOff>
    </xdr:to>
    <xdr:cxnSp macro="">
      <xdr:nvCxnSpPr>
        <xdr:cNvPr id="792" name="直線コネクタ 791"/>
        <xdr:cNvCxnSpPr/>
      </xdr:nvCxnSpPr>
      <xdr:spPr>
        <a:xfrm flipV="1">
          <a:off x="20434300" y="9961568"/>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36373</xdr:rowOff>
    </xdr:from>
    <xdr:to>
      <xdr:col>107</xdr:col>
      <xdr:colOff>50800</xdr:colOff>
      <xdr:row>58</xdr:row>
      <xdr:rowOff>38659</xdr:rowOff>
    </xdr:to>
    <xdr:cxnSp macro="">
      <xdr:nvCxnSpPr>
        <xdr:cNvPr id="795" name="直線コネクタ 794"/>
        <xdr:cNvCxnSpPr/>
      </xdr:nvCxnSpPr>
      <xdr:spPr>
        <a:xfrm flipV="1">
          <a:off x="19545300" y="99804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38659</xdr:rowOff>
    </xdr:from>
    <xdr:to>
      <xdr:col>102</xdr:col>
      <xdr:colOff>114300</xdr:colOff>
      <xdr:row>58</xdr:row>
      <xdr:rowOff>41928</xdr:rowOff>
    </xdr:to>
    <xdr:cxnSp macro="">
      <xdr:nvCxnSpPr>
        <xdr:cNvPr id="798" name="直線コネクタ 797"/>
        <xdr:cNvCxnSpPr/>
      </xdr:nvCxnSpPr>
      <xdr:spPr>
        <a:xfrm flipV="1">
          <a:off x="18656300" y="9982759"/>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111829</xdr:rowOff>
    </xdr:from>
    <xdr:to>
      <xdr:col>116</xdr:col>
      <xdr:colOff>114300</xdr:colOff>
      <xdr:row>58</xdr:row>
      <xdr:rowOff>41979</xdr:rowOff>
    </xdr:to>
    <xdr:sp macro="" textlink="">
      <xdr:nvSpPr>
        <xdr:cNvPr id="808" name="楕円 807"/>
        <xdr:cNvSpPr/>
      </xdr:nvSpPr>
      <xdr:spPr>
        <a:xfrm>
          <a:off x="22110700" y="98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134706</xdr:rowOff>
    </xdr:from>
    <xdr:ext cx="469744" cy="259045"/>
    <xdr:sp macro="" textlink="">
      <xdr:nvSpPr>
        <xdr:cNvPr id="809" name="貸付金該当値テキスト"/>
        <xdr:cNvSpPr txBox="1"/>
      </xdr:nvSpPr>
      <xdr:spPr>
        <a:xfrm>
          <a:off x="22212300" y="973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138118</xdr:rowOff>
    </xdr:from>
    <xdr:to>
      <xdr:col>112</xdr:col>
      <xdr:colOff>38100</xdr:colOff>
      <xdr:row>58</xdr:row>
      <xdr:rowOff>68268</xdr:rowOff>
    </xdr:to>
    <xdr:sp macro="" textlink="">
      <xdr:nvSpPr>
        <xdr:cNvPr id="810" name="楕円 809"/>
        <xdr:cNvSpPr/>
      </xdr:nvSpPr>
      <xdr:spPr>
        <a:xfrm>
          <a:off x="21272500" y="99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84795</xdr:rowOff>
    </xdr:from>
    <xdr:ext cx="469744" cy="259045"/>
    <xdr:sp macro="" textlink="">
      <xdr:nvSpPr>
        <xdr:cNvPr id="811" name="テキスト ボックス 810"/>
        <xdr:cNvSpPr txBox="1"/>
      </xdr:nvSpPr>
      <xdr:spPr>
        <a:xfrm>
          <a:off x="21088428" y="96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157023</xdr:rowOff>
    </xdr:from>
    <xdr:to>
      <xdr:col>107</xdr:col>
      <xdr:colOff>101600</xdr:colOff>
      <xdr:row>58</xdr:row>
      <xdr:rowOff>87173</xdr:rowOff>
    </xdr:to>
    <xdr:sp macro="" textlink="">
      <xdr:nvSpPr>
        <xdr:cNvPr id="812" name="楕円 811"/>
        <xdr:cNvSpPr/>
      </xdr:nvSpPr>
      <xdr:spPr>
        <a:xfrm>
          <a:off x="20383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78300</xdr:rowOff>
    </xdr:from>
    <xdr:ext cx="469744" cy="259045"/>
    <xdr:sp macro="" textlink="">
      <xdr:nvSpPr>
        <xdr:cNvPr id="813" name="テキスト ボックス 812"/>
        <xdr:cNvSpPr txBox="1"/>
      </xdr:nvSpPr>
      <xdr:spPr>
        <a:xfrm>
          <a:off x="20199428"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159309</xdr:rowOff>
    </xdr:from>
    <xdr:to>
      <xdr:col>102</xdr:col>
      <xdr:colOff>165100</xdr:colOff>
      <xdr:row>58</xdr:row>
      <xdr:rowOff>89459</xdr:rowOff>
    </xdr:to>
    <xdr:sp macro="" textlink="">
      <xdr:nvSpPr>
        <xdr:cNvPr id="814" name="楕円 813"/>
        <xdr:cNvSpPr/>
      </xdr:nvSpPr>
      <xdr:spPr>
        <a:xfrm>
          <a:off x="19494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80586</xdr:rowOff>
    </xdr:from>
    <xdr:ext cx="469744" cy="259045"/>
    <xdr:sp macro="" textlink="">
      <xdr:nvSpPr>
        <xdr:cNvPr id="815" name="テキスト ボックス 814"/>
        <xdr:cNvSpPr txBox="1"/>
      </xdr:nvSpPr>
      <xdr:spPr>
        <a:xfrm>
          <a:off x="19310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162578</xdr:rowOff>
    </xdr:from>
    <xdr:to>
      <xdr:col>98</xdr:col>
      <xdr:colOff>38100</xdr:colOff>
      <xdr:row>58</xdr:row>
      <xdr:rowOff>92728</xdr:rowOff>
    </xdr:to>
    <xdr:sp macro="" textlink="">
      <xdr:nvSpPr>
        <xdr:cNvPr id="816" name="楕円 815"/>
        <xdr:cNvSpPr/>
      </xdr:nvSpPr>
      <xdr:spPr>
        <a:xfrm>
          <a:off x="18605500" y="99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83855</xdr:rowOff>
    </xdr:from>
    <xdr:ext cx="469744" cy="259045"/>
    <xdr:sp macro="" textlink="">
      <xdr:nvSpPr>
        <xdr:cNvPr id="817" name="テキスト ボックス 816"/>
        <xdr:cNvSpPr txBox="1"/>
      </xdr:nvSpPr>
      <xdr:spPr>
        <a:xfrm>
          <a:off x="18421428" y="1002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126876</xdr:rowOff>
    </xdr:from>
    <xdr:to>
      <xdr:col>116</xdr:col>
      <xdr:colOff>63500</xdr:colOff>
      <xdr:row>76</xdr:row>
      <xdr:rowOff>145676</xdr:rowOff>
    </xdr:to>
    <xdr:cxnSp macro="">
      <xdr:nvCxnSpPr>
        <xdr:cNvPr id="849" name="直線コネクタ 848"/>
        <xdr:cNvCxnSpPr/>
      </xdr:nvCxnSpPr>
      <xdr:spPr>
        <a:xfrm flipV="1">
          <a:off x="21323300" y="13157076"/>
          <a:ext cx="8382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145676</xdr:rowOff>
    </xdr:from>
    <xdr:to>
      <xdr:col>111</xdr:col>
      <xdr:colOff>177800</xdr:colOff>
      <xdr:row>77</xdr:row>
      <xdr:rowOff>27208</xdr:rowOff>
    </xdr:to>
    <xdr:cxnSp macro="">
      <xdr:nvCxnSpPr>
        <xdr:cNvPr id="852" name="直線コネクタ 851"/>
        <xdr:cNvCxnSpPr/>
      </xdr:nvCxnSpPr>
      <xdr:spPr>
        <a:xfrm flipV="1">
          <a:off x="20434300" y="13175876"/>
          <a:ext cx="8890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27208</xdr:rowOff>
    </xdr:from>
    <xdr:to>
      <xdr:col>107</xdr:col>
      <xdr:colOff>50800</xdr:colOff>
      <xdr:row>77</xdr:row>
      <xdr:rowOff>34652</xdr:rowOff>
    </xdr:to>
    <xdr:cxnSp macro="">
      <xdr:nvCxnSpPr>
        <xdr:cNvPr id="855" name="直線コネクタ 854"/>
        <xdr:cNvCxnSpPr/>
      </xdr:nvCxnSpPr>
      <xdr:spPr>
        <a:xfrm flipV="1">
          <a:off x="19545300" y="1322885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30908</xdr:rowOff>
    </xdr:from>
    <xdr:to>
      <xdr:col>102</xdr:col>
      <xdr:colOff>114300</xdr:colOff>
      <xdr:row>77</xdr:row>
      <xdr:rowOff>34652</xdr:rowOff>
    </xdr:to>
    <xdr:cxnSp macro="">
      <xdr:nvCxnSpPr>
        <xdr:cNvPr id="858" name="直線コネクタ 857"/>
        <xdr:cNvCxnSpPr/>
      </xdr:nvCxnSpPr>
      <xdr:spPr>
        <a:xfrm>
          <a:off x="18656300" y="13232558"/>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76076</xdr:rowOff>
    </xdr:from>
    <xdr:to>
      <xdr:col>116</xdr:col>
      <xdr:colOff>114300</xdr:colOff>
      <xdr:row>77</xdr:row>
      <xdr:rowOff>6226</xdr:rowOff>
    </xdr:to>
    <xdr:sp macro="" textlink="">
      <xdr:nvSpPr>
        <xdr:cNvPr id="868" name="楕円 867"/>
        <xdr:cNvSpPr/>
      </xdr:nvSpPr>
      <xdr:spPr>
        <a:xfrm>
          <a:off x="221107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98954</xdr:rowOff>
    </xdr:from>
    <xdr:ext cx="534377" cy="259045"/>
    <xdr:sp macro="" textlink="">
      <xdr:nvSpPr>
        <xdr:cNvPr id="869" name="繰出金該当値テキスト"/>
        <xdr:cNvSpPr txBox="1"/>
      </xdr:nvSpPr>
      <xdr:spPr>
        <a:xfrm>
          <a:off x="22212300" y="129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94876</xdr:rowOff>
    </xdr:from>
    <xdr:to>
      <xdr:col>112</xdr:col>
      <xdr:colOff>38100</xdr:colOff>
      <xdr:row>77</xdr:row>
      <xdr:rowOff>25026</xdr:rowOff>
    </xdr:to>
    <xdr:sp macro="" textlink="">
      <xdr:nvSpPr>
        <xdr:cNvPr id="870" name="楕円 869"/>
        <xdr:cNvSpPr/>
      </xdr:nvSpPr>
      <xdr:spPr>
        <a:xfrm>
          <a:off x="21272500" y="131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41553</xdr:rowOff>
    </xdr:from>
    <xdr:ext cx="534377" cy="259045"/>
    <xdr:sp macro="" textlink="">
      <xdr:nvSpPr>
        <xdr:cNvPr id="871" name="テキスト ボックス 870"/>
        <xdr:cNvSpPr txBox="1"/>
      </xdr:nvSpPr>
      <xdr:spPr>
        <a:xfrm>
          <a:off x="21056111" y="129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147858</xdr:rowOff>
    </xdr:from>
    <xdr:to>
      <xdr:col>107</xdr:col>
      <xdr:colOff>101600</xdr:colOff>
      <xdr:row>77</xdr:row>
      <xdr:rowOff>78008</xdr:rowOff>
    </xdr:to>
    <xdr:sp macro="" textlink="">
      <xdr:nvSpPr>
        <xdr:cNvPr id="872" name="楕円 871"/>
        <xdr:cNvSpPr/>
      </xdr:nvSpPr>
      <xdr:spPr>
        <a:xfrm>
          <a:off x="20383500" y="131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94534</xdr:rowOff>
    </xdr:from>
    <xdr:ext cx="534377" cy="259045"/>
    <xdr:sp macro="" textlink="">
      <xdr:nvSpPr>
        <xdr:cNvPr id="873" name="テキスト ボックス 872"/>
        <xdr:cNvSpPr txBox="1"/>
      </xdr:nvSpPr>
      <xdr:spPr>
        <a:xfrm>
          <a:off x="20167111" y="129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155302</xdr:rowOff>
    </xdr:from>
    <xdr:to>
      <xdr:col>102</xdr:col>
      <xdr:colOff>165100</xdr:colOff>
      <xdr:row>77</xdr:row>
      <xdr:rowOff>85452</xdr:rowOff>
    </xdr:to>
    <xdr:sp macro="" textlink="">
      <xdr:nvSpPr>
        <xdr:cNvPr id="874" name="楕円 873"/>
        <xdr:cNvSpPr/>
      </xdr:nvSpPr>
      <xdr:spPr>
        <a:xfrm>
          <a:off x="19494500" y="13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101980</xdr:rowOff>
    </xdr:from>
    <xdr:ext cx="534377" cy="259045"/>
    <xdr:sp macro="" textlink="">
      <xdr:nvSpPr>
        <xdr:cNvPr id="875" name="テキスト ボックス 874"/>
        <xdr:cNvSpPr txBox="1"/>
      </xdr:nvSpPr>
      <xdr:spPr>
        <a:xfrm>
          <a:off x="19278111" y="129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151558</xdr:rowOff>
    </xdr:from>
    <xdr:to>
      <xdr:col>98</xdr:col>
      <xdr:colOff>38100</xdr:colOff>
      <xdr:row>77</xdr:row>
      <xdr:rowOff>81708</xdr:rowOff>
    </xdr:to>
    <xdr:sp macro="" textlink="">
      <xdr:nvSpPr>
        <xdr:cNvPr id="876" name="楕円 875"/>
        <xdr:cNvSpPr/>
      </xdr:nvSpPr>
      <xdr:spPr>
        <a:xfrm>
          <a:off x="18605500" y="131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98235</xdr:rowOff>
    </xdr:from>
    <xdr:ext cx="534377" cy="259045"/>
    <xdr:sp macro="" textlink="">
      <xdr:nvSpPr>
        <xdr:cNvPr id="877" name="テキスト ボックス 876"/>
        <xdr:cNvSpPr txBox="1"/>
      </xdr:nvSpPr>
      <xdr:spPr>
        <a:xfrm>
          <a:off x="183891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令和元年東日本台風に起因するもの</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●人件費：避難所対応、罹災証明等に対応する職員の時間外手当の増。　　●災害復旧事業費：被災した道路や農地、各施設の災害復旧事業費と、当該事業に従事する職員の事業費支弁となる人件費。　　●物件費：災害廃棄物処理事業に係る経費の増。</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その他</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●補助費等：保育施設の再編による教育・保育給付の増や、地域おこし協力隊員の増による報償費の増。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●投資及び出資金：水道事業における水道未普及対策のための建設事業が</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年度から着手された事に伴い、一般会計からの繰出金（決算上は投資及び出資金扱い）が多い事から、類似団体と比較して金額が高い傾向にある。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●維持補修費：道路や学校、公営住宅、庁舎の冷暖房機器等の老朽化に伴う修繕費用の高さが要因である。個別施設計画を策定し、それに基づいた適正な管理に努める。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●積立金：災害ルール分により特別交付税の収入額が大きかった事から、災害復旧のために発行する地方債の償還に備えて、町債管理基金に積立てを行ったため、</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は積立金が増となった。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92329</xdr:rowOff>
    </xdr:from>
    <xdr:to>
      <xdr:col>24</xdr:col>
      <xdr:colOff>63500</xdr:colOff>
      <xdr:row>35</xdr:row>
      <xdr:rowOff>129286</xdr:rowOff>
    </xdr:to>
    <xdr:cxnSp macro="">
      <xdr:nvCxnSpPr>
        <xdr:cNvPr id="61" name="直線コネクタ 60"/>
        <xdr:cNvCxnSpPr/>
      </xdr:nvCxnSpPr>
      <xdr:spPr>
        <a:xfrm flipV="1">
          <a:off x="3797300" y="609307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129286</xdr:rowOff>
    </xdr:from>
    <xdr:to>
      <xdr:col>19</xdr:col>
      <xdr:colOff>177800</xdr:colOff>
      <xdr:row>35</xdr:row>
      <xdr:rowOff>146177</xdr:rowOff>
    </xdr:to>
    <xdr:cxnSp macro="">
      <xdr:nvCxnSpPr>
        <xdr:cNvPr id="64" name="直線コネクタ 63"/>
        <xdr:cNvCxnSpPr/>
      </xdr:nvCxnSpPr>
      <xdr:spPr>
        <a:xfrm flipV="1">
          <a:off x="2908300" y="61300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146177</xdr:rowOff>
    </xdr:from>
    <xdr:to>
      <xdr:col>15</xdr:col>
      <xdr:colOff>50800</xdr:colOff>
      <xdr:row>36</xdr:row>
      <xdr:rowOff>8890</xdr:rowOff>
    </xdr:to>
    <xdr:cxnSp macro="">
      <xdr:nvCxnSpPr>
        <xdr:cNvPr id="67" name="直線コネクタ 66"/>
        <xdr:cNvCxnSpPr/>
      </xdr:nvCxnSpPr>
      <xdr:spPr>
        <a:xfrm flipV="1">
          <a:off x="2019300" y="6146927"/>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20447</xdr:rowOff>
    </xdr:from>
    <xdr:to>
      <xdr:col>10</xdr:col>
      <xdr:colOff>114300</xdr:colOff>
      <xdr:row>36</xdr:row>
      <xdr:rowOff>8890</xdr:rowOff>
    </xdr:to>
    <xdr:cxnSp macro="">
      <xdr:nvCxnSpPr>
        <xdr:cNvPr id="70" name="直線コネクタ 69"/>
        <xdr:cNvCxnSpPr/>
      </xdr:nvCxnSpPr>
      <xdr:spPr>
        <a:xfrm>
          <a:off x="1130300" y="6021197"/>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41529</xdr:rowOff>
    </xdr:from>
    <xdr:to>
      <xdr:col>24</xdr:col>
      <xdr:colOff>114300</xdr:colOff>
      <xdr:row>35</xdr:row>
      <xdr:rowOff>143129</xdr:rowOff>
    </xdr:to>
    <xdr:sp macro="" textlink="">
      <xdr:nvSpPr>
        <xdr:cNvPr id="80" name="楕円 79"/>
        <xdr:cNvSpPr/>
      </xdr:nvSpPr>
      <xdr:spPr>
        <a:xfrm>
          <a:off x="4584700" y="60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64406</xdr:rowOff>
    </xdr:from>
    <xdr:ext cx="469744" cy="259045"/>
    <xdr:sp macro="" textlink="">
      <xdr:nvSpPr>
        <xdr:cNvPr id="81" name="議会費該当値テキスト"/>
        <xdr:cNvSpPr txBox="1"/>
      </xdr:nvSpPr>
      <xdr:spPr>
        <a:xfrm>
          <a:off x="4686300" y="58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78486</xdr:rowOff>
    </xdr:from>
    <xdr:to>
      <xdr:col>20</xdr:col>
      <xdr:colOff>38100</xdr:colOff>
      <xdr:row>36</xdr:row>
      <xdr:rowOff>8636</xdr:rowOff>
    </xdr:to>
    <xdr:sp macro="" textlink="">
      <xdr:nvSpPr>
        <xdr:cNvPr id="82" name="楕円 81"/>
        <xdr:cNvSpPr/>
      </xdr:nvSpPr>
      <xdr:spPr>
        <a:xfrm>
          <a:off x="37465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25163</xdr:rowOff>
    </xdr:from>
    <xdr:ext cx="469744" cy="259045"/>
    <xdr:sp macro="" textlink="">
      <xdr:nvSpPr>
        <xdr:cNvPr id="83" name="テキスト ボックス 82"/>
        <xdr:cNvSpPr txBox="1"/>
      </xdr:nvSpPr>
      <xdr:spPr>
        <a:xfrm>
          <a:off x="3562428"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95377</xdr:rowOff>
    </xdr:from>
    <xdr:to>
      <xdr:col>15</xdr:col>
      <xdr:colOff>101600</xdr:colOff>
      <xdr:row>36</xdr:row>
      <xdr:rowOff>25527</xdr:rowOff>
    </xdr:to>
    <xdr:sp macro="" textlink="">
      <xdr:nvSpPr>
        <xdr:cNvPr id="84" name="楕円 83"/>
        <xdr:cNvSpPr/>
      </xdr:nvSpPr>
      <xdr:spPr>
        <a:xfrm>
          <a:off x="2857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42054</xdr:rowOff>
    </xdr:from>
    <xdr:ext cx="469744" cy="259045"/>
    <xdr:sp macro="" textlink="">
      <xdr:nvSpPr>
        <xdr:cNvPr id="85" name="テキスト ボックス 84"/>
        <xdr:cNvSpPr txBox="1"/>
      </xdr:nvSpPr>
      <xdr:spPr>
        <a:xfrm>
          <a:off x="2673428" y="58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129540</xdr:rowOff>
    </xdr:from>
    <xdr:to>
      <xdr:col>10</xdr:col>
      <xdr:colOff>165100</xdr:colOff>
      <xdr:row>36</xdr:row>
      <xdr:rowOff>59690</xdr:rowOff>
    </xdr:to>
    <xdr:sp macro="" textlink="">
      <xdr:nvSpPr>
        <xdr:cNvPr id="86" name="楕円 85"/>
        <xdr:cNvSpPr/>
      </xdr:nvSpPr>
      <xdr:spPr>
        <a:xfrm>
          <a:off x="1968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76217</xdr:rowOff>
    </xdr:from>
    <xdr:ext cx="469744" cy="259045"/>
    <xdr:sp macro="" textlink="">
      <xdr:nvSpPr>
        <xdr:cNvPr id="87" name="テキスト ボックス 86"/>
        <xdr:cNvSpPr txBox="1"/>
      </xdr:nvSpPr>
      <xdr:spPr>
        <a:xfrm>
          <a:off x="1784428"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141097</xdr:rowOff>
    </xdr:from>
    <xdr:to>
      <xdr:col>6</xdr:col>
      <xdr:colOff>38100</xdr:colOff>
      <xdr:row>35</xdr:row>
      <xdr:rowOff>71247</xdr:rowOff>
    </xdr:to>
    <xdr:sp macro="" textlink="">
      <xdr:nvSpPr>
        <xdr:cNvPr id="88" name="楕円 87"/>
        <xdr:cNvSpPr/>
      </xdr:nvSpPr>
      <xdr:spPr>
        <a:xfrm>
          <a:off x="1079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87774</xdr:rowOff>
    </xdr:from>
    <xdr:ext cx="469744" cy="259045"/>
    <xdr:sp macro="" textlink="">
      <xdr:nvSpPr>
        <xdr:cNvPr id="89" name="テキスト ボックス 88"/>
        <xdr:cNvSpPr txBox="1"/>
      </xdr:nvSpPr>
      <xdr:spPr>
        <a:xfrm>
          <a:off x="895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14061</xdr:rowOff>
    </xdr:from>
    <xdr:to>
      <xdr:col>24</xdr:col>
      <xdr:colOff>63500</xdr:colOff>
      <xdr:row>57</xdr:row>
      <xdr:rowOff>158131</xdr:rowOff>
    </xdr:to>
    <xdr:cxnSp macro="">
      <xdr:nvCxnSpPr>
        <xdr:cNvPr id="120" name="直線コネクタ 119"/>
        <xdr:cNvCxnSpPr/>
      </xdr:nvCxnSpPr>
      <xdr:spPr>
        <a:xfrm flipV="1">
          <a:off x="3797300" y="9786711"/>
          <a:ext cx="838200" cy="1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158131</xdr:rowOff>
    </xdr:from>
    <xdr:to>
      <xdr:col>19</xdr:col>
      <xdr:colOff>177800</xdr:colOff>
      <xdr:row>57</xdr:row>
      <xdr:rowOff>168768</xdr:rowOff>
    </xdr:to>
    <xdr:cxnSp macro="">
      <xdr:nvCxnSpPr>
        <xdr:cNvPr id="123" name="直線コネクタ 122"/>
        <xdr:cNvCxnSpPr/>
      </xdr:nvCxnSpPr>
      <xdr:spPr>
        <a:xfrm flipV="1">
          <a:off x="2908300" y="9930781"/>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142204</xdr:rowOff>
    </xdr:from>
    <xdr:to>
      <xdr:col>15</xdr:col>
      <xdr:colOff>50800</xdr:colOff>
      <xdr:row>57</xdr:row>
      <xdr:rowOff>168768</xdr:rowOff>
    </xdr:to>
    <xdr:cxnSp macro="">
      <xdr:nvCxnSpPr>
        <xdr:cNvPr id="126" name="直線コネクタ 125"/>
        <xdr:cNvCxnSpPr/>
      </xdr:nvCxnSpPr>
      <xdr:spPr>
        <a:xfrm>
          <a:off x="2019300" y="9914854"/>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142204</xdr:rowOff>
    </xdr:from>
    <xdr:to>
      <xdr:col>10</xdr:col>
      <xdr:colOff>114300</xdr:colOff>
      <xdr:row>57</xdr:row>
      <xdr:rowOff>150836</xdr:rowOff>
    </xdr:to>
    <xdr:cxnSp macro="">
      <xdr:nvCxnSpPr>
        <xdr:cNvPr id="129" name="直線コネクタ 128"/>
        <xdr:cNvCxnSpPr/>
      </xdr:nvCxnSpPr>
      <xdr:spPr>
        <a:xfrm flipV="1">
          <a:off x="1130300" y="9914854"/>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134711</xdr:rowOff>
    </xdr:from>
    <xdr:to>
      <xdr:col>24</xdr:col>
      <xdr:colOff>114300</xdr:colOff>
      <xdr:row>57</xdr:row>
      <xdr:rowOff>64861</xdr:rowOff>
    </xdr:to>
    <xdr:sp macro="" textlink="">
      <xdr:nvSpPr>
        <xdr:cNvPr id="139" name="楕円 138"/>
        <xdr:cNvSpPr/>
      </xdr:nvSpPr>
      <xdr:spPr>
        <a:xfrm>
          <a:off x="4584700" y="97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157588</xdr:rowOff>
    </xdr:from>
    <xdr:ext cx="599010" cy="259045"/>
    <xdr:sp macro="" textlink="">
      <xdr:nvSpPr>
        <xdr:cNvPr id="140" name="総務費該当値テキスト"/>
        <xdr:cNvSpPr txBox="1"/>
      </xdr:nvSpPr>
      <xdr:spPr>
        <a:xfrm>
          <a:off x="4686300" y="95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107331</xdr:rowOff>
    </xdr:from>
    <xdr:to>
      <xdr:col>20</xdr:col>
      <xdr:colOff>38100</xdr:colOff>
      <xdr:row>58</xdr:row>
      <xdr:rowOff>37481</xdr:rowOff>
    </xdr:to>
    <xdr:sp macro="" textlink="">
      <xdr:nvSpPr>
        <xdr:cNvPr id="141" name="楕円 140"/>
        <xdr:cNvSpPr/>
      </xdr:nvSpPr>
      <xdr:spPr>
        <a:xfrm>
          <a:off x="3746500" y="98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28608</xdr:rowOff>
    </xdr:from>
    <xdr:ext cx="534377" cy="259045"/>
    <xdr:sp macro="" textlink="">
      <xdr:nvSpPr>
        <xdr:cNvPr id="142" name="テキスト ボックス 141"/>
        <xdr:cNvSpPr txBox="1"/>
      </xdr:nvSpPr>
      <xdr:spPr>
        <a:xfrm>
          <a:off x="3530111" y="99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117968</xdr:rowOff>
    </xdr:from>
    <xdr:to>
      <xdr:col>15</xdr:col>
      <xdr:colOff>101600</xdr:colOff>
      <xdr:row>58</xdr:row>
      <xdr:rowOff>48118</xdr:rowOff>
    </xdr:to>
    <xdr:sp macro="" textlink="">
      <xdr:nvSpPr>
        <xdr:cNvPr id="143" name="楕円 142"/>
        <xdr:cNvSpPr/>
      </xdr:nvSpPr>
      <xdr:spPr>
        <a:xfrm>
          <a:off x="2857500" y="98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39245</xdr:rowOff>
    </xdr:from>
    <xdr:ext cx="534377" cy="259045"/>
    <xdr:sp macro="" textlink="">
      <xdr:nvSpPr>
        <xdr:cNvPr id="144" name="テキスト ボックス 143"/>
        <xdr:cNvSpPr txBox="1"/>
      </xdr:nvSpPr>
      <xdr:spPr>
        <a:xfrm>
          <a:off x="2641111" y="99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91404</xdr:rowOff>
    </xdr:from>
    <xdr:to>
      <xdr:col>10</xdr:col>
      <xdr:colOff>165100</xdr:colOff>
      <xdr:row>58</xdr:row>
      <xdr:rowOff>21554</xdr:rowOff>
    </xdr:to>
    <xdr:sp macro="" textlink="">
      <xdr:nvSpPr>
        <xdr:cNvPr id="145" name="楕円 144"/>
        <xdr:cNvSpPr/>
      </xdr:nvSpPr>
      <xdr:spPr>
        <a:xfrm>
          <a:off x="1968500" y="98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12681</xdr:rowOff>
    </xdr:from>
    <xdr:ext cx="534377" cy="259045"/>
    <xdr:sp macro="" textlink="">
      <xdr:nvSpPr>
        <xdr:cNvPr id="146" name="テキスト ボックス 145"/>
        <xdr:cNvSpPr txBox="1"/>
      </xdr:nvSpPr>
      <xdr:spPr>
        <a:xfrm>
          <a:off x="1752111" y="99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100036</xdr:rowOff>
    </xdr:from>
    <xdr:to>
      <xdr:col>6</xdr:col>
      <xdr:colOff>38100</xdr:colOff>
      <xdr:row>58</xdr:row>
      <xdr:rowOff>30186</xdr:rowOff>
    </xdr:to>
    <xdr:sp macro="" textlink="">
      <xdr:nvSpPr>
        <xdr:cNvPr id="147" name="楕円 146"/>
        <xdr:cNvSpPr/>
      </xdr:nvSpPr>
      <xdr:spPr>
        <a:xfrm>
          <a:off x="1079500" y="98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21313</xdr:rowOff>
    </xdr:from>
    <xdr:ext cx="534377" cy="259045"/>
    <xdr:sp macro="" textlink="">
      <xdr:nvSpPr>
        <xdr:cNvPr id="148" name="テキスト ボックス 147"/>
        <xdr:cNvSpPr txBox="1"/>
      </xdr:nvSpPr>
      <xdr:spPr>
        <a:xfrm>
          <a:off x="863111" y="9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118432</xdr:rowOff>
    </xdr:from>
    <xdr:to>
      <xdr:col>24</xdr:col>
      <xdr:colOff>63500</xdr:colOff>
      <xdr:row>75</xdr:row>
      <xdr:rowOff>163269</xdr:rowOff>
    </xdr:to>
    <xdr:cxnSp macro="">
      <xdr:nvCxnSpPr>
        <xdr:cNvPr id="178" name="直線コネクタ 177"/>
        <xdr:cNvCxnSpPr/>
      </xdr:nvCxnSpPr>
      <xdr:spPr>
        <a:xfrm flipV="1">
          <a:off x="3797300" y="12977182"/>
          <a:ext cx="8382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163269</xdr:rowOff>
    </xdr:from>
    <xdr:to>
      <xdr:col>19</xdr:col>
      <xdr:colOff>177800</xdr:colOff>
      <xdr:row>76</xdr:row>
      <xdr:rowOff>82566</xdr:rowOff>
    </xdr:to>
    <xdr:cxnSp macro="">
      <xdr:nvCxnSpPr>
        <xdr:cNvPr id="181" name="直線コネクタ 180"/>
        <xdr:cNvCxnSpPr/>
      </xdr:nvCxnSpPr>
      <xdr:spPr>
        <a:xfrm flipV="1">
          <a:off x="2908300" y="13022019"/>
          <a:ext cx="889000" cy="9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82566</xdr:rowOff>
    </xdr:from>
    <xdr:to>
      <xdr:col>15</xdr:col>
      <xdr:colOff>50800</xdr:colOff>
      <xdr:row>77</xdr:row>
      <xdr:rowOff>66906</xdr:rowOff>
    </xdr:to>
    <xdr:cxnSp macro="">
      <xdr:nvCxnSpPr>
        <xdr:cNvPr id="184" name="直線コネクタ 183"/>
        <xdr:cNvCxnSpPr/>
      </xdr:nvCxnSpPr>
      <xdr:spPr>
        <a:xfrm flipV="1">
          <a:off x="2019300" y="13112766"/>
          <a:ext cx="889000" cy="1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66906</xdr:rowOff>
    </xdr:from>
    <xdr:to>
      <xdr:col>10</xdr:col>
      <xdr:colOff>114300</xdr:colOff>
      <xdr:row>77</xdr:row>
      <xdr:rowOff>103963</xdr:rowOff>
    </xdr:to>
    <xdr:cxnSp macro="">
      <xdr:nvCxnSpPr>
        <xdr:cNvPr id="187" name="直線コネクタ 186"/>
        <xdr:cNvCxnSpPr/>
      </xdr:nvCxnSpPr>
      <xdr:spPr>
        <a:xfrm flipV="1">
          <a:off x="1130300" y="132685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67632</xdr:rowOff>
    </xdr:from>
    <xdr:to>
      <xdr:col>24</xdr:col>
      <xdr:colOff>114300</xdr:colOff>
      <xdr:row>75</xdr:row>
      <xdr:rowOff>169233</xdr:rowOff>
    </xdr:to>
    <xdr:sp macro="" textlink="">
      <xdr:nvSpPr>
        <xdr:cNvPr id="197" name="楕円 196"/>
        <xdr:cNvSpPr/>
      </xdr:nvSpPr>
      <xdr:spPr>
        <a:xfrm>
          <a:off x="4584700" y="12926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90509</xdr:rowOff>
    </xdr:from>
    <xdr:ext cx="599010" cy="259045"/>
    <xdr:sp macro="" textlink="">
      <xdr:nvSpPr>
        <xdr:cNvPr id="198" name="民生費該当値テキスト"/>
        <xdr:cNvSpPr txBox="1"/>
      </xdr:nvSpPr>
      <xdr:spPr>
        <a:xfrm>
          <a:off x="4686300" y="1277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112468</xdr:rowOff>
    </xdr:from>
    <xdr:to>
      <xdr:col>20</xdr:col>
      <xdr:colOff>38100</xdr:colOff>
      <xdr:row>76</xdr:row>
      <xdr:rowOff>42618</xdr:rowOff>
    </xdr:to>
    <xdr:sp macro="" textlink="">
      <xdr:nvSpPr>
        <xdr:cNvPr id="199" name="楕円 198"/>
        <xdr:cNvSpPr/>
      </xdr:nvSpPr>
      <xdr:spPr>
        <a:xfrm>
          <a:off x="3746500" y="12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59145</xdr:rowOff>
    </xdr:from>
    <xdr:ext cx="599010" cy="259045"/>
    <xdr:sp macro="" textlink="">
      <xdr:nvSpPr>
        <xdr:cNvPr id="200" name="テキスト ボックス 199"/>
        <xdr:cNvSpPr txBox="1"/>
      </xdr:nvSpPr>
      <xdr:spPr>
        <a:xfrm>
          <a:off x="3497795" y="12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31766</xdr:rowOff>
    </xdr:from>
    <xdr:to>
      <xdr:col>15</xdr:col>
      <xdr:colOff>101600</xdr:colOff>
      <xdr:row>76</xdr:row>
      <xdr:rowOff>133366</xdr:rowOff>
    </xdr:to>
    <xdr:sp macro="" textlink="">
      <xdr:nvSpPr>
        <xdr:cNvPr id="201" name="楕円 200"/>
        <xdr:cNvSpPr/>
      </xdr:nvSpPr>
      <xdr:spPr>
        <a:xfrm>
          <a:off x="2857500" y="130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149893</xdr:rowOff>
    </xdr:from>
    <xdr:ext cx="599010" cy="259045"/>
    <xdr:sp macro="" textlink="">
      <xdr:nvSpPr>
        <xdr:cNvPr id="202" name="テキスト ボックス 201"/>
        <xdr:cNvSpPr txBox="1"/>
      </xdr:nvSpPr>
      <xdr:spPr>
        <a:xfrm>
          <a:off x="2608795" y="1283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16106</xdr:rowOff>
    </xdr:from>
    <xdr:to>
      <xdr:col>10</xdr:col>
      <xdr:colOff>165100</xdr:colOff>
      <xdr:row>77</xdr:row>
      <xdr:rowOff>117706</xdr:rowOff>
    </xdr:to>
    <xdr:sp macro="" textlink="">
      <xdr:nvSpPr>
        <xdr:cNvPr id="203" name="楕円 202"/>
        <xdr:cNvSpPr/>
      </xdr:nvSpPr>
      <xdr:spPr>
        <a:xfrm>
          <a:off x="1968500" y="132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108833</xdr:rowOff>
    </xdr:from>
    <xdr:ext cx="599010" cy="259045"/>
    <xdr:sp macro="" textlink="">
      <xdr:nvSpPr>
        <xdr:cNvPr id="204" name="テキスト ボックス 203"/>
        <xdr:cNvSpPr txBox="1"/>
      </xdr:nvSpPr>
      <xdr:spPr>
        <a:xfrm>
          <a:off x="1719795" y="133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53163</xdr:rowOff>
    </xdr:from>
    <xdr:to>
      <xdr:col>6</xdr:col>
      <xdr:colOff>38100</xdr:colOff>
      <xdr:row>77</xdr:row>
      <xdr:rowOff>154763</xdr:rowOff>
    </xdr:to>
    <xdr:sp macro="" textlink="">
      <xdr:nvSpPr>
        <xdr:cNvPr id="205" name="楕円 204"/>
        <xdr:cNvSpPr/>
      </xdr:nvSpPr>
      <xdr:spPr>
        <a:xfrm>
          <a:off x="1079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145890</xdr:rowOff>
    </xdr:from>
    <xdr:ext cx="599010" cy="259045"/>
    <xdr:sp macro="" textlink="">
      <xdr:nvSpPr>
        <xdr:cNvPr id="206" name="テキスト ボックス 205"/>
        <xdr:cNvSpPr txBox="1"/>
      </xdr:nvSpPr>
      <xdr:spPr>
        <a:xfrm>
          <a:off x="830795" y="1334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85514</xdr:rowOff>
    </xdr:from>
    <xdr:to>
      <xdr:col>24</xdr:col>
      <xdr:colOff>63500</xdr:colOff>
      <xdr:row>96</xdr:row>
      <xdr:rowOff>101905</xdr:rowOff>
    </xdr:to>
    <xdr:cxnSp macro="">
      <xdr:nvCxnSpPr>
        <xdr:cNvPr id="235" name="直線コネクタ 234"/>
        <xdr:cNvCxnSpPr/>
      </xdr:nvCxnSpPr>
      <xdr:spPr>
        <a:xfrm flipV="1">
          <a:off x="3797300" y="15516014"/>
          <a:ext cx="838200" cy="10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101905</xdr:rowOff>
    </xdr:from>
    <xdr:to>
      <xdr:col>19</xdr:col>
      <xdr:colOff>177800</xdr:colOff>
      <xdr:row>96</xdr:row>
      <xdr:rowOff>153637</xdr:rowOff>
    </xdr:to>
    <xdr:cxnSp macro="">
      <xdr:nvCxnSpPr>
        <xdr:cNvPr id="238" name="直線コネクタ 237"/>
        <xdr:cNvCxnSpPr/>
      </xdr:nvCxnSpPr>
      <xdr:spPr>
        <a:xfrm flipV="1">
          <a:off x="2908300" y="16561105"/>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124971</xdr:rowOff>
    </xdr:from>
    <xdr:to>
      <xdr:col>15</xdr:col>
      <xdr:colOff>50800</xdr:colOff>
      <xdr:row>96</xdr:row>
      <xdr:rowOff>153637</xdr:rowOff>
    </xdr:to>
    <xdr:cxnSp macro="">
      <xdr:nvCxnSpPr>
        <xdr:cNvPr id="241" name="直線コネクタ 240"/>
        <xdr:cNvCxnSpPr/>
      </xdr:nvCxnSpPr>
      <xdr:spPr>
        <a:xfrm>
          <a:off x="2019300" y="16584171"/>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55232</xdr:rowOff>
    </xdr:from>
    <xdr:to>
      <xdr:col>10</xdr:col>
      <xdr:colOff>114300</xdr:colOff>
      <xdr:row>96</xdr:row>
      <xdr:rowOff>124971</xdr:rowOff>
    </xdr:to>
    <xdr:cxnSp macro="">
      <xdr:nvCxnSpPr>
        <xdr:cNvPr id="244" name="直線コネクタ 243"/>
        <xdr:cNvCxnSpPr/>
      </xdr:nvCxnSpPr>
      <xdr:spPr>
        <a:xfrm>
          <a:off x="1130300" y="16514432"/>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34714</xdr:rowOff>
    </xdr:from>
    <xdr:to>
      <xdr:col>24</xdr:col>
      <xdr:colOff>114300</xdr:colOff>
      <xdr:row>90</xdr:row>
      <xdr:rowOff>136314</xdr:rowOff>
    </xdr:to>
    <xdr:sp macro="" textlink="">
      <xdr:nvSpPr>
        <xdr:cNvPr id="254" name="楕円 253"/>
        <xdr:cNvSpPr/>
      </xdr:nvSpPr>
      <xdr:spPr>
        <a:xfrm>
          <a:off x="4584700" y="154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159191</xdr:rowOff>
    </xdr:from>
    <xdr:ext cx="599010" cy="259045"/>
    <xdr:sp macro="" textlink="">
      <xdr:nvSpPr>
        <xdr:cNvPr id="255" name="衛生費該当値テキスト"/>
        <xdr:cNvSpPr txBox="1"/>
      </xdr:nvSpPr>
      <xdr:spPr>
        <a:xfrm>
          <a:off x="4686300" y="154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51105</xdr:rowOff>
    </xdr:from>
    <xdr:to>
      <xdr:col>20</xdr:col>
      <xdr:colOff>38100</xdr:colOff>
      <xdr:row>96</xdr:row>
      <xdr:rowOff>152705</xdr:rowOff>
    </xdr:to>
    <xdr:sp macro="" textlink="">
      <xdr:nvSpPr>
        <xdr:cNvPr id="256" name="楕円 255"/>
        <xdr:cNvSpPr/>
      </xdr:nvSpPr>
      <xdr:spPr>
        <a:xfrm>
          <a:off x="3746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169232</xdr:rowOff>
    </xdr:from>
    <xdr:ext cx="534377" cy="259045"/>
    <xdr:sp macro="" textlink="">
      <xdr:nvSpPr>
        <xdr:cNvPr id="257" name="テキスト ボックス 256"/>
        <xdr:cNvSpPr txBox="1"/>
      </xdr:nvSpPr>
      <xdr:spPr>
        <a:xfrm>
          <a:off x="3530111" y="162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102837</xdr:rowOff>
    </xdr:from>
    <xdr:to>
      <xdr:col>15</xdr:col>
      <xdr:colOff>101600</xdr:colOff>
      <xdr:row>97</xdr:row>
      <xdr:rowOff>32987</xdr:rowOff>
    </xdr:to>
    <xdr:sp macro="" textlink="">
      <xdr:nvSpPr>
        <xdr:cNvPr id="258" name="楕円 257"/>
        <xdr:cNvSpPr/>
      </xdr:nvSpPr>
      <xdr:spPr>
        <a:xfrm>
          <a:off x="2857500" y="165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49514</xdr:rowOff>
    </xdr:from>
    <xdr:ext cx="534377" cy="259045"/>
    <xdr:sp macro="" textlink="">
      <xdr:nvSpPr>
        <xdr:cNvPr id="259" name="テキスト ボックス 258"/>
        <xdr:cNvSpPr txBox="1"/>
      </xdr:nvSpPr>
      <xdr:spPr>
        <a:xfrm>
          <a:off x="2641111" y="163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74171</xdr:rowOff>
    </xdr:from>
    <xdr:to>
      <xdr:col>10</xdr:col>
      <xdr:colOff>165100</xdr:colOff>
      <xdr:row>97</xdr:row>
      <xdr:rowOff>4321</xdr:rowOff>
    </xdr:to>
    <xdr:sp macro="" textlink="">
      <xdr:nvSpPr>
        <xdr:cNvPr id="260" name="楕円 259"/>
        <xdr:cNvSpPr/>
      </xdr:nvSpPr>
      <xdr:spPr>
        <a:xfrm>
          <a:off x="1968500" y="165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20848</xdr:rowOff>
    </xdr:from>
    <xdr:ext cx="534377" cy="259045"/>
    <xdr:sp macro="" textlink="">
      <xdr:nvSpPr>
        <xdr:cNvPr id="261" name="テキスト ボックス 260"/>
        <xdr:cNvSpPr txBox="1"/>
      </xdr:nvSpPr>
      <xdr:spPr>
        <a:xfrm>
          <a:off x="1752111" y="163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4432</xdr:rowOff>
    </xdr:from>
    <xdr:to>
      <xdr:col>6</xdr:col>
      <xdr:colOff>38100</xdr:colOff>
      <xdr:row>96</xdr:row>
      <xdr:rowOff>106032</xdr:rowOff>
    </xdr:to>
    <xdr:sp macro="" textlink="">
      <xdr:nvSpPr>
        <xdr:cNvPr id="262" name="楕円 261"/>
        <xdr:cNvSpPr/>
      </xdr:nvSpPr>
      <xdr:spPr>
        <a:xfrm>
          <a:off x="1079500" y="16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122559</xdr:rowOff>
    </xdr:from>
    <xdr:ext cx="534377" cy="259045"/>
    <xdr:sp macro="" textlink="">
      <xdr:nvSpPr>
        <xdr:cNvPr id="263" name="テキスト ボックス 262"/>
        <xdr:cNvSpPr txBox="1"/>
      </xdr:nvSpPr>
      <xdr:spPr>
        <a:xfrm>
          <a:off x="863111" y="162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41211</xdr:rowOff>
    </xdr:from>
    <xdr:to>
      <xdr:col>55</xdr:col>
      <xdr:colOff>0</xdr:colOff>
      <xdr:row>38</xdr:row>
      <xdr:rowOff>45403</xdr:rowOff>
    </xdr:to>
    <xdr:cxnSp macro="">
      <xdr:nvCxnSpPr>
        <xdr:cNvPr id="292" name="直線コネクタ 291"/>
        <xdr:cNvCxnSpPr/>
      </xdr:nvCxnSpPr>
      <xdr:spPr>
        <a:xfrm flipV="1">
          <a:off x="9639300" y="6556311"/>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45403</xdr:rowOff>
    </xdr:from>
    <xdr:to>
      <xdr:col>50</xdr:col>
      <xdr:colOff>114300</xdr:colOff>
      <xdr:row>38</xdr:row>
      <xdr:rowOff>73025</xdr:rowOff>
    </xdr:to>
    <xdr:cxnSp macro="">
      <xdr:nvCxnSpPr>
        <xdr:cNvPr id="295" name="直線コネクタ 294"/>
        <xdr:cNvCxnSpPr/>
      </xdr:nvCxnSpPr>
      <xdr:spPr>
        <a:xfrm flipV="1">
          <a:off x="8750300" y="656050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73025</xdr:rowOff>
    </xdr:from>
    <xdr:to>
      <xdr:col>45</xdr:col>
      <xdr:colOff>177800</xdr:colOff>
      <xdr:row>38</xdr:row>
      <xdr:rowOff>76073</xdr:rowOff>
    </xdr:to>
    <xdr:cxnSp macro="">
      <xdr:nvCxnSpPr>
        <xdr:cNvPr id="298" name="直線コネクタ 297"/>
        <xdr:cNvCxnSpPr/>
      </xdr:nvCxnSpPr>
      <xdr:spPr>
        <a:xfrm flipV="1">
          <a:off x="7861300" y="658812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12255</xdr:rowOff>
    </xdr:from>
    <xdr:to>
      <xdr:col>41</xdr:col>
      <xdr:colOff>50800</xdr:colOff>
      <xdr:row>38</xdr:row>
      <xdr:rowOff>76073</xdr:rowOff>
    </xdr:to>
    <xdr:cxnSp macro="">
      <xdr:nvCxnSpPr>
        <xdr:cNvPr id="301" name="直線コネクタ 300"/>
        <xdr:cNvCxnSpPr/>
      </xdr:nvCxnSpPr>
      <xdr:spPr>
        <a:xfrm>
          <a:off x="6972300" y="5670105"/>
          <a:ext cx="889000" cy="9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161861</xdr:rowOff>
    </xdr:from>
    <xdr:to>
      <xdr:col>55</xdr:col>
      <xdr:colOff>50800</xdr:colOff>
      <xdr:row>38</xdr:row>
      <xdr:rowOff>92011</xdr:rowOff>
    </xdr:to>
    <xdr:sp macro="" textlink="">
      <xdr:nvSpPr>
        <xdr:cNvPr id="311" name="楕円 310"/>
        <xdr:cNvSpPr/>
      </xdr:nvSpPr>
      <xdr:spPr>
        <a:xfrm>
          <a:off x="10426700" y="6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13288</xdr:rowOff>
    </xdr:from>
    <xdr:ext cx="378565" cy="259045"/>
    <xdr:sp macro="" textlink="">
      <xdr:nvSpPr>
        <xdr:cNvPr id="312" name="労働費該当値テキスト"/>
        <xdr:cNvSpPr txBox="1"/>
      </xdr:nvSpPr>
      <xdr:spPr>
        <a:xfrm>
          <a:off x="10528300" y="635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166053</xdr:rowOff>
    </xdr:from>
    <xdr:to>
      <xdr:col>50</xdr:col>
      <xdr:colOff>165100</xdr:colOff>
      <xdr:row>38</xdr:row>
      <xdr:rowOff>96203</xdr:rowOff>
    </xdr:to>
    <xdr:sp macro="" textlink="">
      <xdr:nvSpPr>
        <xdr:cNvPr id="313" name="楕円 312"/>
        <xdr:cNvSpPr/>
      </xdr:nvSpPr>
      <xdr:spPr>
        <a:xfrm>
          <a:off x="9588500" y="65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112730</xdr:rowOff>
    </xdr:from>
    <xdr:ext cx="378565" cy="259045"/>
    <xdr:sp macro="" textlink="">
      <xdr:nvSpPr>
        <xdr:cNvPr id="314" name="テキスト ボックス 313"/>
        <xdr:cNvSpPr txBox="1"/>
      </xdr:nvSpPr>
      <xdr:spPr>
        <a:xfrm>
          <a:off x="9450017" y="628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5" name="楕円 314"/>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140352</xdr:rowOff>
    </xdr:from>
    <xdr:ext cx="378565" cy="259045"/>
    <xdr:sp macro="" textlink="">
      <xdr:nvSpPr>
        <xdr:cNvPr id="316" name="テキスト ボックス 315"/>
        <xdr:cNvSpPr txBox="1"/>
      </xdr:nvSpPr>
      <xdr:spPr>
        <a:xfrm>
          <a:off x="8561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25273</xdr:rowOff>
    </xdr:from>
    <xdr:to>
      <xdr:col>41</xdr:col>
      <xdr:colOff>101600</xdr:colOff>
      <xdr:row>38</xdr:row>
      <xdr:rowOff>126873</xdr:rowOff>
    </xdr:to>
    <xdr:sp macro="" textlink="">
      <xdr:nvSpPr>
        <xdr:cNvPr id="317" name="楕円 316"/>
        <xdr:cNvSpPr/>
      </xdr:nvSpPr>
      <xdr:spPr>
        <a:xfrm>
          <a:off x="7810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118000</xdr:rowOff>
    </xdr:from>
    <xdr:ext cx="378565" cy="259045"/>
    <xdr:sp macro="" textlink="">
      <xdr:nvSpPr>
        <xdr:cNvPr id="318" name="テキスト ボックス 317"/>
        <xdr:cNvSpPr txBox="1"/>
      </xdr:nvSpPr>
      <xdr:spPr>
        <a:xfrm>
          <a:off x="7672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132905</xdr:rowOff>
    </xdr:from>
    <xdr:to>
      <xdr:col>36</xdr:col>
      <xdr:colOff>165100</xdr:colOff>
      <xdr:row>33</xdr:row>
      <xdr:rowOff>63055</xdr:rowOff>
    </xdr:to>
    <xdr:sp macro="" textlink="">
      <xdr:nvSpPr>
        <xdr:cNvPr id="319" name="楕円 318"/>
        <xdr:cNvSpPr/>
      </xdr:nvSpPr>
      <xdr:spPr>
        <a:xfrm>
          <a:off x="6921500" y="56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79582</xdr:rowOff>
    </xdr:from>
    <xdr:ext cx="469744" cy="259045"/>
    <xdr:sp macro="" textlink="">
      <xdr:nvSpPr>
        <xdr:cNvPr id="320" name="テキスト ボックス 319"/>
        <xdr:cNvSpPr txBox="1"/>
      </xdr:nvSpPr>
      <xdr:spPr>
        <a:xfrm>
          <a:off x="6737428" y="539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129326</xdr:rowOff>
    </xdr:from>
    <xdr:to>
      <xdr:col>55</xdr:col>
      <xdr:colOff>0</xdr:colOff>
      <xdr:row>56</xdr:row>
      <xdr:rowOff>100838</xdr:rowOff>
    </xdr:to>
    <xdr:cxnSp macro="">
      <xdr:nvCxnSpPr>
        <xdr:cNvPr id="351" name="直線コネクタ 350"/>
        <xdr:cNvCxnSpPr/>
      </xdr:nvCxnSpPr>
      <xdr:spPr>
        <a:xfrm flipV="1">
          <a:off x="9639300" y="9559076"/>
          <a:ext cx="8382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100838</xdr:rowOff>
    </xdr:from>
    <xdr:to>
      <xdr:col>50</xdr:col>
      <xdr:colOff>114300</xdr:colOff>
      <xdr:row>56</xdr:row>
      <xdr:rowOff>129707</xdr:rowOff>
    </xdr:to>
    <xdr:cxnSp macro="">
      <xdr:nvCxnSpPr>
        <xdr:cNvPr id="354" name="直線コネクタ 353"/>
        <xdr:cNvCxnSpPr/>
      </xdr:nvCxnSpPr>
      <xdr:spPr>
        <a:xfrm flipV="1">
          <a:off x="8750300" y="9702038"/>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129707</xdr:rowOff>
    </xdr:from>
    <xdr:to>
      <xdr:col>45</xdr:col>
      <xdr:colOff>177800</xdr:colOff>
      <xdr:row>56</xdr:row>
      <xdr:rowOff>150945</xdr:rowOff>
    </xdr:to>
    <xdr:cxnSp macro="">
      <xdr:nvCxnSpPr>
        <xdr:cNvPr id="357" name="直線コネクタ 356"/>
        <xdr:cNvCxnSpPr/>
      </xdr:nvCxnSpPr>
      <xdr:spPr>
        <a:xfrm flipV="1">
          <a:off x="7861300" y="9730907"/>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134910</xdr:rowOff>
    </xdr:from>
    <xdr:to>
      <xdr:col>41</xdr:col>
      <xdr:colOff>50800</xdr:colOff>
      <xdr:row>56</xdr:row>
      <xdr:rowOff>150945</xdr:rowOff>
    </xdr:to>
    <xdr:cxnSp macro="">
      <xdr:nvCxnSpPr>
        <xdr:cNvPr id="360" name="直線コネクタ 359"/>
        <xdr:cNvCxnSpPr/>
      </xdr:nvCxnSpPr>
      <xdr:spPr>
        <a:xfrm>
          <a:off x="6972300" y="9736110"/>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78526</xdr:rowOff>
    </xdr:from>
    <xdr:to>
      <xdr:col>55</xdr:col>
      <xdr:colOff>50800</xdr:colOff>
      <xdr:row>56</xdr:row>
      <xdr:rowOff>8676</xdr:rowOff>
    </xdr:to>
    <xdr:sp macro="" textlink="">
      <xdr:nvSpPr>
        <xdr:cNvPr id="370" name="楕円 369"/>
        <xdr:cNvSpPr/>
      </xdr:nvSpPr>
      <xdr:spPr>
        <a:xfrm>
          <a:off x="10426700" y="95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101403</xdr:rowOff>
    </xdr:from>
    <xdr:ext cx="534377" cy="259045"/>
    <xdr:sp macro="" textlink="">
      <xdr:nvSpPr>
        <xdr:cNvPr id="371" name="農林水産業費該当値テキスト"/>
        <xdr:cNvSpPr txBox="1"/>
      </xdr:nvSpPr>
      <xdr:spPr>
        <a:xfrm>
          <a:off x="10528300" y="93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50038</xdr:rowOff>
    </xdr:from>
    <xdr:to>
      <xdr:col>50</xdr:col>
      <xdr:colOff>165100</xdr:colOff>
      <xdr:row>56</xdr:row>
      <xdr:rowOff>151638</xdr:rowOff>
    </xdr:to>
    <xdr:sp macro="" textlink="">
      <xdr:nvSpPr>
        <xdr:cNvPr id="372" name="楕円 371"/>
        <xdr:cNvSpPr/>
      </xdr:nvSpPr>
      <xdr:spPr>
        <a:xfrm>
          <a:off x="9588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168165</xdr:rowOff>
    </xdr:from>
    <xdr:ext cx="534377" cy="259045"/>
    <xdr:sp macro="" textlink="">
      <xdr:nvSpPr>
        <xdr:cNvPr id="373" name="テキスト ボックス 372"/>
        <xdr:cNvSpPr txBox="1"/>
      </xdr:nvSpPr>
      <xdr:spPr>
        <a:xfrm>
          <a:off x="9372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78907</xdr:rowOff>
    </xdr:from>
    <xdr:to>
      <xdr:col>46</xdr:col>
      <xdr:colOff>38100</xdr:colOff>
      <xdr:row>57</xdr:row>
      <xdr:rowOff>9057</xdr:rowOff>
    </xdr:to>
    <xdr:sp macro="" textlink="">
      <xdr:nvSpPr>
        <xdr:cNvPr id="374" name="楕円 373"/>
        <xdr:cNvSpPr/>
      </xdr:nvSpPr>
      <xdr:spPr>
        <a:xfrm>
          <a:off x="86995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25584</xdr:rowOff>
    </xdr:from>
    <xdr:ext cx="534377" cy="259045"/>
    <xdr:sp macro="" textlink="">
      <xdr:nvSpPr>
        <xdr:cNvPr id="375" name="テキスト ボックス 374"/>
        <xdr:cNvSpPr txBox="1"/>
      </xdr:nvSpPr>
      <xdr:spPr>
        <a:xfrm>
          <a:off x="8483111" y="94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100145</xdr:rowOff>
    </xdr:from>
    <xdr:to>
      <xdr:col>41</xdr:col>
      <xdr:colOff>101600</xdr:colOff>
      <xdr:row>57</xdr:row>
      <xdr:rowOff>30295</xdr:rowOff>
    </xdr:to>
    <xdr:sp macro="" textlink="">
      <xdr:nvSpPr>
        <xdr:cNvPr id="376" name="楕円 375"/>
        <xdr:cNvSpPr/>
      </xdr:nvSpPr>
      <xdr:spPr>
        <a:xfrm>
          <a:off x="7810500" y="97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46822</xdr:rowOff>
    </xdr:from>
    <xdr:ext cx="534377" cy="259045"/>
    <xdr:sp macro="" textlink="">
      <xdr:nvSpPr>
        <xdr:cNvPr id="377" name="テキスト ボックス 376"/>
        <xdr:cNvSpPr txBox="1"/>
      </xdr:nvSpPr>
      <xdr:spPr>
        <a:xfrm>
          <a:off x="7594111" y="94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84110</xdr:rowOff>
    </xdr:from>
    <xdr:to>
      <xdr:col>36</xdr:col>
      <xdr:colOff>165100</xdr:colOff>
      <xdr:row>57</xdr:row>
      <xdr:rowOff>14260</xdr:rowOff>
    </xdr:to>
    <xdr:sp macro="" textlink="">
      <xdr:nvSpPr>
        <xdr:cNvPr id="378" name="楕円 377"/>
        <xdr:cNvSpPr/>
      </xdr:nvSpPr>
      <xdr:spPr>
        <a:xfrm>
          <a:off x="6921500" y="96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30787</xdr:rowOff>
    </xdr:from>
    <xdr:ext cx="534377" cy="259045"/>
    <xdr:sp macro="" textlink="">
      <xdr:nvSpPr>
        <xdr:cNvPr id="379" name="テキスト ボックス 378"/>
        <xdr:cNvSpPr txBox="1"/>
      </xdr:nvSpPr>
      <xdr:spPr>
        <a:xfrm>
          <a:off x="6705111" y="94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119469</xdr:rowOff>
    </xdr:from>
    <xdr:to>
      <xdr:col>55</xdr:col>
      <xdr:colOff>0</xdr:colOff>
      <xdr:row>75</xdr:row>
      <xdr:rowOff>81613</xdr:rowOff>
    </xdr:to>
    <xdr:cxnSp macro="">
      <xdr:nvCxnSpPr>
        <xdr:cNvPr id="406" name="直線コネクタ 405"/>
        <xdr:cNvCxnSpPr/>
      </xdr:nvCxnSpPr>
      <xdr:spPr>
        <a:xfrm>
          <a:off x="9639300" y="12806769"/>
          <a:ext cx="838200" cy="1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119469</xdr:rowOff>
    </xdr:from>
    <xdr:to>
      <xdr:col>50</xdr:col>
      <xdr:colOff>114300</xdr:colOff>
      <xdr:row>75</xdr:row>
      <xdr:rowOff>33447</xdr:rowOff>
    </xdr:to>
    <xdr:cxnSp macro="">
      <xdr:nvCxnSpPr>
        <xdr:cNvPr id="409" name="直線コネクタ 408"/>
        <xdr:cNvCxnSpPr/>
      </xdr:nvCxnSpPr>
      <xdr:spPr>
        <a:xfrm flipV="1">
          <a:off x="8750300" y="12806769"/>
          <a:ext cx="8890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33447</xdr:rowOff>
    </xdr:from>
    <xdr:to>
      <xdr:col>45</xdr:col>
      <xdr:colOff>177800</xdr:colOff>
      <xdr:row>76</xdr:row>
      <xdr:rowOff>12119</xdr:rowOff>
    </xdr:to>
    <xdr:cxnSp macro="">
      <xdr:nvCxnSpPr>
        <xdr:cNvPr id="412" name="直線コネクタ 411"/>
        <xdr:cNvCxnSpPr/>
      </xdr:nvCxnSpPr>
      <xdr:spPr>
        <a:xfrm flipV="1">
          <a:off x="7861300" y="12892197"/>
          <a:ext cx="889000" cy="1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75760</xdr:rowOff>
    </xdr:from>
    <xdr:to>
      <xdr:col>41</xdr:col>
      <xdr:colOff>50800</xdr:colOff>
      <xdr:row>76</xdr:row>
      <xdr:rowOff>12119</xdr:rowOff>
    </xdr:to>
    <xdr:cxnSp macro="">
      <xdr:nvCxnSpPr>
        <xdr:cNvPr id="415" name="直線コネクタ 414"/>
        <xdr:cNvCxnSpPr/>
      </xdr:nvCxnSpPr>
      <xdr:spPr>
        <a:xfrm>
          <a:off x="6972300" y="12934510"/>
          <a:ext cx="889000" cy="10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30813</xdr:rowOff>
    </xdr:from>
    <xdr:to>
      <xdr:col>55</xdr:col>
      <xdr:colOff>50800</xdr:colOff>
      <xdr:row>75</xdr:row>
      <xdr:rowOff>132413</xdr:rowOff>
    </xdr:to>
    <xdr:sp macro="" textlink="">
      <xdr:nvSpPr>
        <xdr:cNvPr id="425" name="楕円 424"/>
        <xdr:cNvSpPr/>
      </xdr:nvSpPr>
      <xdr:spPr>
        <a:xfrm>
          <a:off x="10426700" y="128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53690</xdr:rowOff>
    </xdr:from>
    <xdr:ext cx="534377" cy="259045"/>
    <xdr:sp macro="" textlink="">
      <xdr:nvSpPr>
        <xdr:cNvPr id="426" name="商工費該当値テキスト"/>
        <xdr:cNvSpPr txBox="1"/>
      </xdr:nvSpPr>
      <xdr:spPr>
        <a:xfrm>
          <a:off x="10528300" y="127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68669</xdr:rowOff>
    </xdr:from>
    <xdr:to>
      <xdr:col>50</xdr:col>
      <xdr:colOff>165100</xdr:colOff>
      <xdr:row>74</xdr:row>
      <xdr:rowOff>170269</xdr:rowOff>
    </xdr:to>
    <xdr:sp macro="" textlink="">
      <xdr:nvSpPr>
        <xdr:cNvPr id="427" name="楕円 426"/>
        <xdr:cNvSpPr/>
      </xdr:nvSpPr>
      <xdr:spPr>
        <a:xfrm>
          <a:off x="9588500" y="127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15346</xdr:rowOff>
    </xdr:from>
    <xdr:ext cx="534377" cy="259045"/>
    <xdr:sp macro="" textlink="">
      <xdr:nvSpPr>
        <xdr:cNvPr id="428" name="テキスト ボックス 427"/>
        <xdr:cNvSpPr txBox="1"/>
      </xdr:nvSpPr>
      <xdr:spPr>
        <a:xfrm>
          <a:off x="9372111" y="125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154097</xdr:rowOff>
    </xdr:from>
    <xdr:to>
      <xdr:col>46</xdr:col>
      <xdr:colOff>38100</xdr:colOff>
      <xdr:row>75</xdr:row>
      <xdr:rowOff>84247</xdr:rowOff>
    </xdr:to>
    <xdr:sp macro="" textlink="">
      <xdr:nvSpPr>
        <xdr:cNvPr id="429" name="楕円 428"/>
        <xdr:cNvSpPr/>
      </xdr:nvSpPr>
      <xdr:spPr>
        <a:xfrm>
          <a:off x="8699500" y="128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100774</xdr:rowOff>
    </xdr:from>
    <xdr:ext cx="534377" cy="259045"/>
    <xdr:sp macro="" textlink="">
      <xdr:nvSpPr>
        <xdr:cNvPr id="430" name="テキスト ボックス 429"/>
        <xdr:cNvSpPr txBox="1"/>
      </xdr:nvSpPr>
      <xdr:spPr>
        <a:xfrm>
          <a:off x="8483111" y="126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132769</xdr:rowOff>
    </xdr:from>
    <xdr:to>
      <xdr:col>41</xdr:col>
      <xdr:colOff>101600</xdr:colOff>
      <xdr:row>76</xdr:row>
      <xdr:rowOff>62919</xdr:rowOff>
    </xdr:to>
    <xdr:sp macro="" textlink="">
      <xdr:nvSpPr>
        <xdr:cNvPr id="431" name="楕円 430"/>
        <xdr:cNvSpPr/>
      </xdr:nvSpPr>
      <xdr:spPr>
        <a:xfrm>
          <a:off x="78105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79446</xdr:rowOff>
    </xdr:from>
    <xdr:ext cx="534377" cy="259045"/>
    <xdr:sp macro="" textlink="">
      <xdr:nvSpPr>
        <xdr:cNvPr id="432" name="テキスト ボックス 431"/>
        <xdr:cNvSpPr txBox="1"/>
      </xdr:nvSpPr>
      <xdr:spPr>
        <a:xfrm>
          <a:off x="7594111" y="127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24960</xdr:rowOff>
    </xdr:from>
    <xdr:to>
      <xdr:col>36</xdr:col>
      <xdr:colOff>165100</xdr:colOff>
      <xdr:row>75</xdr:row>
      <xdr:rowOff>126560</xdr:rowOff>
    </xdr:to>
    <xdr:sp macro="" textlink="">
      <xdr:nvSpPr>
        <xdr:cNvPr id="433" name="楕円 432"/>
        <xdr:cNvSpPr/>
      </xdr:nvSpPr>
      <xdr:spPr>
        <a:xfrm>
          <a:off x="6921500" y="128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143087</xdr:rowOff>
    </xdr:from>
    <xdr:ext cx="534377" cy="259045"/>
    <xdr:sp macro="" textlink="">
      <xdr:nvSpPr>
        <xdr:cNvPr id="434" name="テキスト ボックス 433"/>
        <xdr:cNvSpPr txBox="1"/>
      </xdr:nvSpPr>
      <xdr:spPr>
        <a:xfrm>
          <a:off x="6705111" y="1265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20824</xdr:rowOff>
    </xdr:from>
    <xdr:to>
      <xdr:col>55</xdr:col>
      <xdr:colOff>0</xdr:colOff>
      <xdr:row>98</xdr:row>
      <xdr:rowOff>38185</xdr:rowOff>
    </xdr:to>
    <xdr:cxnSp macro="">
      <xdr:nvCxnSpPr>
        <xdr:cNvPr id="461" name="直線コネクタ 460"/>
        <xdr:cNvCxnSpPr/>
      </xdr:nvCxnSpPr>
      <xdr:spPr>
        <a:xfrm>
          <a:off x="9639300" y="16822924"/>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163260</xdr:rowOff>
    </xdr:from>
    <xdr:to>
      <xdr:col>50</xdr:col>
      <xdr:colOff>114300</xdr:colOff>
      <xdr:row>98</xdr:row>
      <xdr:rowOff>20824</xdr:rowOff>
    </xdr:to>
    <xdr:cxnSp macro="">
      <xdr:nvCxnSpPr>
        <xdr:cNvPr id="464" name="直線コネクタ 463"/>
        <xdr:cNvCxnSpPr/>
      </xdr:nvCxnSpPr>
      <xdr:spPr>
        <a:xfrm>
          <a:off x="8750300" y="16793910"/>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163260</xdr:rowOff>
    </xdr:from>
    <xdr:to>
      <xdr:col>45</xdr:col>
      <xdr:colOff>177800</xdr:colOff>
      <xdr:row>98</xdr:row>
      <xdr:rowOff>15222</xdr:rowOff>
    </xdr:to>
    <xdr:cxnSp macro="">
      <xdr:nvCxnSpPr>
        <xdr:cNvPr id="467" name="直線コネクタ 466"/>
        <xdr:cNvCxnSpPr/>
      </xdr:nvCxnSpPr>
      <xdr:spPr>
        <a:xfrm flipV="1">
          <a:off x="7861300" y="1679391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15222</xdr:rowOff>
    </xdr:from>
    <xdr:to>
      <xdr:col>41</xdr:col>
      <xdr:colOff>50800</xdr:colOff>
      <xdr:row>98</xdr:row>
      <xdr:rowOff>15687</xdr:rowOff>
    </xdr:to>
    <xdr:cxnSp macro="">
      <xdr:nvCxnSpPr>
        <xdr:cNvPr id="470" name="直線コネクタ 469"/>
        <xdr:cNvCxnSpPr/>
      </xdr:nvCxnSpPr>
      <xdr:spPr>
        <a:xfrm flipV="1">
          <a:off x="6972300" y="16817322"/>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158835</xdr:rowOff>
    </xdr:from>
    <xdr:to>
      <xdr:col>55</xdr:col>
      <xdr:colOff>50800</xdr:colOff>
      <xdr:row>98</xdr:row>
      <xdr:rowOff>88985</xdr:rowOff>
    </xdr:to>
    <xdr:sp macro="" textlink="">
      <xdr:nvSpPr>
        <xdr:cNvPr id="480" name="楕円 479"/>
        <xdr:cNvSpPr/>
      </xdr:nvSpPr>
      <xdr:spPr>
        <a:xfrm>
          <a:off x="10426700" y="167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73762</xdr:rowOff>
    </xdr:from>
    <xdr:ext cx="534377" cy="259045"/>
    <xdr:sp macro="" textlink="">
      <xdr:nvSpPr>
        <xdr:cNvPr id="481" name="土木費該当値テキスト"/>
        <xdr:cNvSpPr txBox="1"/>
      </xdr:nvSpPr>
      <xdr:spPr>
        <a:xfrm>
          <a:off x="10528300" y="167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141474</xdr:rowOff>
    </xdr:from>
    <xdr:to>
      <xdr:col>50</xdr:col>
      <xdr:colOff>165100</xdr:colOff>
      <xdr:row>98</xdr:row>
      <xdr:rowOff>71624</xdr:rowOff>
    </xdr:to>
    <xdr:sp macro="" textlink="">
      <xdr:nvSpPr>
        <xdr:cNvPr id="482" name="楕円 481"/>
        <xdr:cNvSpPr/>
      </xdr:nvSpPr>
      <xdr:spPr>
        <a:xfrm>
          <a:off x="9588500" y="16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62751</xdr:rowOff>
    </xdr:from>
    <xdr:ext cx="534377" cy="259045"/>
    <xdr:sp macro="" textlink="">
      <xdr:nvSpPr>
        <xdr:cNvPr id="483" name="テキスト ボックス 482"/>
        <xdr:cNvSpPr txBox="1"/>
      </xdr:nvSpPr>
      <xdr:spPr>
        <a:xfrm>
          <a:off x="9372111" y="168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112460</xdr:rowOff>
    </xdr:from>
    <xdr:to>
      <xdr:col>46</xdr:col>
      <xdr:colOff>38100</xdr:colOff>
      <xdr:row>98</xdr:row>
      <xdr:rowOff>42610</xdr:rowOff>
    </xdr:to>
    <xdr:sp macro="" textlink="">
      <xdr:nvSpPr>
        <xdr:cNvPr id="484" name="楕円 483"/>
        <xdr:cNvSpPr/>
      </xdr:nvSpPr>
      <xdr:spPr>
        <a:xfrm>
          <a:off x="8699500" y="167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59137</xdr:rowOff>
    </xdr:from>
    <xdr:ext cx="534377" cy="259045"/>
    <xdr:sp macro="" textlink="">
      <xdr:nvSpPr>
        <xdr:cNvPr id="485" name="テキスト ボックス 484"/>
        <xdr:cNvSpPr txBox="1"/>
      </xdr:nvSpPr>
      <xdr:spPr>
        <a:xfrm>
          <a:off x="8483111" y="165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135872</xdr:rowOff>
    </xdr:from>
    <xdr:to>
      <xdr:col>41</xdr:col>
      <xdr:colOff>101600</xdr:colOff>
      <xdr:row>98</xdr:row>
      <xdr:rowOff>66022</xdr:rowOff>
    </xdr:to>
    <xdr:sp macro="" textlink="">
      <xdr:nvSpPr>
        <xdr:cNvPr id="486" name="楕円 485"/>
        <xdr:cNvSpPr/>
      </xdr:nvSpPr>
      <xdr:spPr>
        <a:xfrm>
          <a:off x="7810500" y="167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57149</xdr:rowOff>
    </xdr:from>
    <xdr:ext cx="534377" cy="259045"/>
    <xdr:sp macro="" textlink="">
      <xdr:nvSpPr>
        <xdr:cNvPr id="487" name="テキスト ボックス 486"/>
        <xdr:cNvSpPr txBox="1"/>
      </xdr:nvSpPr>
      <xdr:spPr>
        <a:xfrm>
          <a:off x="7594111" y="168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136337</xdr:rowOff>
    </xdr:from>
    <xdr:to>
      <xdr:col>36</xdr:col>
      <xdr:colOff>165100</xdr:colOff>
      <xdr:row>98</xdr:row>
      <xdr:rowOff>66487</xdr:rowOff>
    </xdr:to>
    <xdr:sp macro="" textlink="">
      <xdr:nvSpPr>
        <xdr:cNvPr id="488" name="楕円 487"/>
        <xdr:cNvSpPr/>
      </xdr:nvSpPr>
      <xdr:spPr>
        <a:xfrm>
          <a:off x="6921500" y="167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57614</xdr:rowOff>
    </xdr:from>
    <xdr:ext cx="534377" cy="259045"/>
    <xdr:sp macro="" textlink="">
      <xdr:nvSpPr>
        <xdr:cNvPr id="489" name="テキスト ボックス 488"/>
        <xdr:cNvSpPr txBox="1"/>
      </xdr:nvSpPr>
      <xdr:spPr>
        <a:xfrm>
          <a:off x="6705111" y="168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103708</xdr:rowOff>
    </xdr:from>
    <xdr:to>
      <xdr:col>85</xdr:col>
      <xdr:colOff>127000</xdr:colOff>
      <xdr:row>37</xdr:row>
      <xdr:rowOff>105258</xdr:rowOff>
    </xdr:to>
    <xdr:cxnSp macro="">
      <xdr:nvCxnSpPr>
        <xdr:cNvPr id="518" name="直線コネクタ 517"/>
        <xdr:cNvCxnSpPr/>
      </xdr:nvCxnSpPr>
      <xdr:spPr>
        <a:xfrm>
          <a:off x="15481300" y="6447358"/>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103708</xdr:rowOff>
    </xdr:from>
    <xdr:to>
      <xdr:col>81</xdr:col>
      <xdr:colOff>50800</xdr:colOff>
      <xdr:row>37</xdr:row>
      <xdr:rowOff>125209</xdr:rowOff>
    </xdr:to>
    <xdr:cxnSp macro="">
      <xdr:nvCxnSpPr>
        <xdr:cNvPr id="521" name="直線コネクタ 520"/>
        <xdr:cNvCxnSpPr/>
      </xdr:nvCxnSpPr>
      <xdr:spPr>
        <a:xfrm flipV="1">
          <a:off x="14592300" y="644735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125209</xdr:rowOff>
    </xdr:from>
    <xdr:to>
      <xdr:col>76</xdr:col>
      <xdr:colOff>114300</xdr:colOff>
      <xdr:row>37</xdr:row>
      <xdr:rowOff>139535</xdr:rowOff>
    </xdr:to>
    <xdr:cxnSp macro="">
      <xdr:nvCxnSpPr>
        <xdr:cNvPr id="524" name="直線コネクタ 523"/>
        <xdr:cNvCxnSpPr/>
      </xdr:nvCxnSpPr>
      <xdr:spPr>
        <a:xfrm flipV="1">
          <a:off x="13703300" y="646885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128410</xdr:rowOff>
    </xdr:from>
    <xdr:to>
      <xdr:col>71</xdr:col>
      <xdr:colOff>177800</xdr:colOff>
      <xdr:row>37</xdr:row>
      <xdr:rowOff>139535</xdr:rowOff>
    </xdr:to>
    <xdr:cxnSp macro="">
      <xdr:nvCxnSpPr>
        <xdr:cNvPr id="527" name="直線コネクタ 526"/>
        <xdr:cNvCxnSpPr/>
      </xdr:nvCxnSpPr>
      <xdr:spPr>
        <a:xfrm>
          <a:off x="12814300" y="6472060"/>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54458</xdr:rowOff>
    </xdr:from>
    <xdr:to>
      <xdr:col>85</xdr:col>
      <xdr:colOff>177800</xdr:colOff>
      <xdr:row>37</xdr:row>
      <xdr:rowOff>156058</xdr:rowOff>
    </xdr:to>
    <xdr:sp macro="" textlink="">
      <xdr:nvSpPr>
        <xdr:cNvPr id="537" name="楕円 536"/>
        <xdr:cNvSpPr/>
      </xdr:nvSpPr>
      <xdr:spPr>
        <a:xfrm>
          <a:off x="162687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140835</xdr:rowOff>
    </xdr:from>
    <xdr:ext cx="534377" cy="259045"/>
    <xdr:sp macro="" textlink="">
      <xdr:nvSpPr>
        <xdr:cNvPr id="538" name="消防費該当値テキスト"/>
        <xdr:cNvSpPr txBox="1"/>
      </xdr:nvSpPr>
      <xdr:spPr>
        <a:xfrm>
          <a:off x="16370300" y="63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52908</xdr:rowOff>
    </xdr:from>
    <xdr:to>
      <xdr:col>81</xdr:col>
      <xdr:colOff>101600</xdr:colOff>
      <xdr:row>37</xdr:row>
      <xdr:rowOff>154508</xdr:rowOff>
    </xdr:to>
    <xdr:sp macro="" textlink="">
      <xdr:nvSpPr>
        <xdr:cNvPr id="539" name="楕円 538"/>
        <xdr:cNvSpPr/>
      </xdr:nvSpPr>
      <xdr:spPr>
        <a:xfrm>
          <a:off x="15430500" y="63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145635</xdr:rowOff>
    </xdr:from>
    <xdr:ext cx="534377" cy="259045"/>
    <xdr:sp macro="" textlink="">
      <xdr:nvSpPr>
        <xdr:cNvPr id="540" name="テキスト ボックス 539"/>
        <xdr:cNvSpPr txBox="1"/>
      </xdr:nvSpPr>
      <xdr:spPr>
        <a:xfrm>
          <a:off x="15214111" y="64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74409</xdr:rowOff>
    </xdr:from>
    <xdr:to>
      <xdr:col>76</xdr:col>
      <xdr:colOff>165100</xdr:colOff>
      <xdr:row>38</xdr:row>
      <xdr:rowOff>4559</xdr:rowOff>
    </xdr:to>
    <xdr:sp macro="" textlink="">
      <xdr:nvSpPr>
        <xdr:cNvPr id="541" name="楕円 540"/>
        <xdr:cNvSpPr/>
      </xdr:nvSpPr>
      <xdr:spPr>
        <a:xfrm>
          <a:off x="14541500" y="64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167136</xdr:rowOff>
    </xdr:from>
    <xdr:ext cx="534377" cy="259045"/>
    <xdr:sp macro="" textlink="">
      <xdr:nvSpPr>
        <xdr:cNvPr id="542" name="テキスト ボックス 541"/>
        <xdr:cNvSpPr txBox="1"/>
      </xdr:nvSpPr>
      <xdr:spPr>
        <a:xfrm>
          <a:off x="14325111" y="65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88735</xdr:rowOff>
    </xdr:from>
    <xdr:to>
      <xdr:col>72</xdr:col>
      <xdr:colOff>38100</xdr:colOff>
      <xdr:row>38</xdr:row>
      <xdr:rowOff>18885</xdr:rowOff>
    </xdr:to>
    <xdr:sp macro="" textlink="">
      <xdr:nvSpPr>
        <xdr:cNvPr id="543" name="楕円 542"/>
        <xdr:cNvSpPr/>
      </xdr:nvSpPr>
      <xdr:spPr>
        <a:xfrm>
          <a:off x="13652500" y="64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10012</xdr:rowOff>
    </xdr:from>
    <xdr:ext cx="534377" cy="259045"/>
    <xdr:sp macro="" textlink="">
      <xdr:nvSpPr>
        <xdr:cNvPr id="544" name="テキスト ボックス 543"/>
        <xdr:cNvSpPr txBox="1"/>
      </xdr:nvSpPr>
      <xdr:spPr>
        <a:xfrm>
          <a:off x="13436111" y="65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77610</xdr:rowOff>
    </xdr:from>
    <xdr:to>
      <xdr:col>67</xdr:col>
      <xdr:colOff>101600</xdr:colOff>
      <xdr:row>38</xdr:row>
      <xdr:rowOff>7759</xdr:rowOff>
    </xdr:to>
    <xdr:sp macro="" textlink="">
      <xdr:nvSpPr>
        <xdr:cNvPr id="545" name="楕円 544"/>
        <xdr:cNvSpPr/>
      </xdr:nvSpPr>
      <xdr:spPr>
        <a:xfrm>
          <a:off x="12763500" y="6421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170337</xdr:rowOff>
    </xdr:from>
    <xdr:ext cx="534377" cy="259045"/>
    <xdr:sp macro="" textlink="">
      <xdr:nvSpPr>
        <xdr:cNvPr id="546" name="テキスト ボックス 545"/>
        <xdr:cNvSpPr txBox="1"/>
      </xdr:nvSpPr>
      <xdr:spPr>
        <a:xfrm>
          <a:off x="12547111" y="65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39535</xdr:rowOff>
    </xdr:from>
    <xdr:to>
      <xdr:col>85</xdr:col>
      <xdr:colOff>127000</xdr:colOff>
      <xdr:row>57</xdr:row>
      <xdr:rowOff>60711</xdr:rowOff>
    </xdr:to>
    <xdr:cxnSp macro="">
      <xdr:nvCxnSpPr>
        <xdr:cNvPr id="575" name="直線コネクタ 574"/>
        <xdr:cNvCxnSpPr/>
      </xdr:nvCxnSpPr>
      <xdr:spPr>
        <a:xfrm flipV="1">
          <a:off x="15481300" y="9812185"/>
          <a:ext cx="8382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60711</xdr:rowOff>
    </xdr:from>
    <xdr:to>
      <xdr:col>81</xdr:col>
      <xdr:colOff>50800</xdr:colOff>
      <xdr:row>57</xdr:row>
      <xdr:rowOff>89050</xdr:rowOff>
    </xdr:to>
    <xdr:cxnSp macro="">
      <xdr:nvCxnSpPr>
        <xdr:cNvPr id="578" name="直線コネクタ 577"/>
        <xdr:cNvCxnSpPr/>
      </xdr:nvCxnSpPr>
      <xdr:spPr>
        <a:xfrm flipV="1">
          <a:off x="14592300" y="9833361"/>
          <a:ext cx="889000" cy="2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89050</xdr:rowOff>
    </xdr:from>
    <xdr:to>
      <xdr:col>76</xdr:col>
      <xdr:colOff>114300</xdr:colOff>
      <xdr:row>57</xdr:row>
      <xdr:rowOff>109243</xdr:rowOff>
    </xdr:to>
    <xdr:cxnSp macro="">
      <xdr:nvCxnSpPr>
        <xdr:cNvPr id="581" name="直線コネクタ 580"/>
        <xdr:cNvCxnSpPr/>
      </xdr:nvCxnSpPr>
      <xdr:spPr>
        <a:xfrm flipV="1">
          <a:off x="13703300" y="98617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109243</xdr:rowOff>
    </xdr:from>
    <xdr:to>
      <xdr:col>71</xdr:col>
      <xdr:colOff>177800</xdr:colOff>
      <xdr:row>57</xdr:row>
      <xdr:rowOff>119126</xdr:rowOff>
    </xdr:to>
    <xdr:cxnSp macro="">
      <xdr:nvCxnSpPr>
        <xdr:cNvPr id="584" name="直線コネクタ 583"/>
        <xdr:cNvCxnSpPr/>
      </xdr:nvCxnSpPr>
      <xdr:spPr>
        <a:xfrm flipV="1">
          <a:off x="12814300" y="9881893"/>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160185</xdr:rowOff>
    </xdr:from>
    <xdr:to>
      <xdr:col>85</xdr:col>
      <xdr:colOff>177800</xdr:colOff>
      <xdr:row>57</xdr:row>
      <xdr:rowOff>90335</xdr:rowOff>
    </xdr:to>
    <xdr:sp macro="" textlink="">
      <xdr:nvSpPr>
        <xdr:cNvPr id="594" name="楕円 593"/>
        <xdr:cNvSpPr/>
      </xdr:nvSpPr>
      <xdr:spPr>
        <a:xfrm>
          <a:off x="16268700" y="97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75112</xdr:rowOff>
    </xdr:from>
    <xdr:ext cx="534377" cy="259045"/>
    <xdr:sp macro="" textlink="">
      <xdr:nvSpPr>
        <xdr:cNvPr id="595" name="教育費該当値テキスト"/>
        <xdr:cNvSpPr txBox="1"/>
      </xdr:nvSpPr>
      <xdr:spPr>
        <a:xfrm>
          <a:off x="16370300" y="96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9911</xdr:rowOff>
    </xdr:from>
    <xdr:to>
      <xdr:col>81</xdr:col>
      <xdr:colOff>101600</xdr:colOff>
      <xdr:row>57</xdr:row>
      <xdr:rowOff>111511</xdr:rowOff>
    </xdr:to>
    <xdr:sp macro="" textlink="">
      <xdr:nvSpPr>
        <xdr:cNvPr id="596" name="楕円 595"/>
        <xdr:cNvSpPr/>
      </xdr:nvSpPr>
      <xdr:spPr>
        <a:xfrm>
          <a:off x="15430500" y="97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102638</xdr:rowOff>
    </xdr:from>
    <xdr:ext cx="534377" cy="259045"/>
    <xdr:sp macro="" textlink="">
      <xdr:nvSpPr>
        <xdr:cNvPr id="597" name="テキスト ボックス 596"/>
        <xdr:cNvSpPr txBox="1"/>
      </xdr:nvSpPr>
      <xdr:spPr>
        <a:xfrm>
          <a:off x="15214111" y="98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38250</xdr:rowOff>
    </xdr:from>
    <xdr:to>
      <xdr:col>76</xdr:col>
      <xdr:colOff>165100</xdr:colOff>
      <xdr:row>57</xdr:row>
      <xdr:rowOff>139850</xdr:rowOff>
    </xdr:to>
    <xdr:sp macro="" textlink="">
      <xdr:nvSpPr>
        <xdr:cNvPr id="598" name="楕円 597"/>
        <xdr:cNvSpPr/>
      </xdr:nvSpPr>
      <xdr:spPr>
        <a:xfrm>
          <a:off x="14541500" y="98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130977</xdr:rowOff>
    </xdr:from>
    <xdr:ext cx="534377" cy="259045"/>
    <xdr:sp macro="" textlink="">
      <xdr:nvSpPr>
        <xdr:cNvPr id="599" name="テキスト ボックス 598"/>
        <xdr:cNvSpPr txBox="1"/>
      </xdr:nvSpPr>
      <xdr:spPr>
        <a:xfrm>
          <a:off x="14325111" y="990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58443</xdr:rowOff>
    </xdr:from>
    <xdr:to>
      <xdr:col>72</xdr:col>
      <xdr:colOff>38100</xdr:colOff>
      <xdr:row>57</xdr:row>
      <xdr:rowOff>160043</xdr:rowOff>
    </xdr:to>
    <xdr:sp macro="" textlink="">
      <xdr:nvSpPr>
        <xdr:cNvPr id="600" name="楕円 599"/>
        <xdr:cNvSpPr/>
      </xdr:nvSpPr>
      <xdr:spPr>
        <a:xfrm>
          <a:off x="13652500" y="98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151170</xdr:rowOff>
    </xdr:from>
    <xdr:ext cx="534377" cy="259045"/>
    <xdr:sp macro="" textlink="">
      <xdr:nvSpPr>
        <xdr:cNvPr id="601" name="テキスト ボックス 600"/>
        <xdr:cNvSpPr txBox="1"/>
      </xdr:nvSpPr>
      <xdr:spPr>
        <a:xfrm>
          <a:off x="13436111" y="99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68326</xdr:rowOff>
    </xdr:from>
    <xdr:to>
      <xdr:col>67</xdr:col>
      <xdr:colOff>101600</xdr:colOff>
      <xdr:row>57</xdr:row>
      <xdr:rowOff>169926</xdr:rowOff>
    </xdr:to>
    <xdr:sp macro="" textlink="">
      <xdr:nvSpPr>
        <xdr:cNvPr id="602" name="楕円 601"/>
        <xdr:cNvSpPr/>
      </xdr:nvSpPr>
      <xdr:spPr>
        <a:xfrm>
          <a:off x="12763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161053</xdr:rowOff>
    </xdr:from>
    <xdr:ext cx="534377" cy="259045"/>
    <xdr:sp macro="" textlink="">
      <xdr:nvSpPr>
        <xdr:cNvPr id="603" name="テキスト ボックス 602"/>
        <xdr:cNvSpPr txBox="1"/>
      </xdr:nvSpPr>
      <xdr:spPr>
        <a:xfrm>
          <a:off x="12547111" y="99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19342</xdr:rowOff>
    </xdr:from>
    <xdr:to>
      <xdr:col>85</xdr:col>
      <xdr:colOff>127000</xdr:colOff>
      <xdr:row>78</xdr:row>
      <xdr:rowOff>46146</xdr:rowOff>
    </xdr:to>
    <xdr:cxnSp macro="">
      <xdr:nvCxnSpPr>
        <xdr:cNvPr id="632" name="直線コネクタ 631"/>
        <xdr:cNvCxnSpPr/>
      </xdr:nvCxnSpPr>
      <xdr:spPr>
        <a:xfrm flipV="1">
          <a:off x="15481300" y="12020842"/>
          <a:ext cx="838200" cy="139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41802</xdr:rowOff>
    </xdr:from>
    <xdr:to>
      <xdr:col>81</xdr:col>
      <xdr:colOff>50800</xdr:colOff>
      <xdr:row>78</xdr:row>
      <xdr:rowOff>46146</xdr:rowOff>
    </xdr:to>
    <xdr:cxnSp macro="">
      <xdr:nvCxnSpPr>
        <xdr:cNvPr id="635" name="直線コネクタ 634"/>
        <xdr:cNvCxnSpPr/>
      </xdr:nvCxnSpPr>
      <xdr:spPr>
        <a:xfrm>
          <a:off x="14592300" y="1341490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141700</xdr:rowOff>
    </xdr:from>
    <xdr:to>
      <xdr:col>76</xdr:col>
      <xdr:colOff>114300</xdr:colOff>
      <xdr:row>78</xdr:row>
      <xdr:rowOff>41802</xdr:rowOff>
    </xdr:to>
    <xdr:cxnSp macro="">
      <xdr:nvCxnSpPr>
        <xdr:cNvPr id="638" name="直線コネクタ 637"/>
        <xdr:cNvCxnSpPr/>
      </xdr:nvCxnSpPr>
      <xdr:spPr>
        <a:xfrm>
          <a:off x="13703300" y="12314650"/>
          <a:ext cx="889000" cy="110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141700</xdr:rowOff>
    </xdr:from>
    <xdr:to>
      <xdr:col>71</xdr:col>
      <xdr:colOff>177800</xdr:colOff>
      <xdr:row>77</xdr:row>
      <xdr:rowOff>107772</xdr:rowOff>
    </xdr:to>
    <xdr:cxnSp macro="">
      <xdr:nvCxnSpPr>
        <xdr:cNvPr id="641" name="直線コネクタ 640"/>
        <xdr:cNvCxnSpPr/>
      </xdr:nvCxnSpPr>
      <xdr:spPr>
        <a:xfrm flipV="1">
          <a:off x="12814300" y="12314650"/>
          <a:ext cx="889000" cy="99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3" name="テキスト ボックス 642"/>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139992</xdr:rowOff>
    </xdr:from>
    <xdr:to>
      <xdr:col>85</xdr:col>
      <xdr:colOff>177800</xdr:colOff>
      <xdr:row>70</xdr:row>
      <xdr:rowOff>70142</xdr:rowOff>
    </xdr:to>
    <xdr:sp macro="" textlink="">
      <xdr:nvSpPr>
        <xdr:cNvPr id="651" name="楕円 650"/>
        <xdr:cNvSpPr/>
      </xdr:nvSpPr>
      <xdr:spPr>
        <a:xfrm>
          <a:off x="16268700" y="119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76350</xdr:rowOff>
    </xdr:from>
    <xdr:ext cx="534377" cy="259045"/>
    <xdr:sp macro="" textlink="">
      <xdr:nvSpPr>
        <xdr:cNvPr id="652" name="災害復旧費該当値テキスト"/>
        <xdr:cNvSpPr txBox="1"/>
      </xdr:nvSpPr>
      <xdr:spPr>
        <a:xfrm>
          <a:off x="16370300" y="119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166796</xdr:rowOff>
    </xdr:from>
    <xdr:to>
      <xdr:col>81</xdr:col>
      <xdr:colOff>101600</xdr:colOff>
      <xdr:row>78</xdr:row>
      <xdr:rowOff>96946</xdr:rowOff>
    </xdr:to>
    <xdr:sp macro="" textlink="">
      <xdr:nvSpPr>
        <xdr:cNvPr id="653" name="楕円 652"/>
        <xdr:cNvSpPr/>
      </xdr:nvSpPr>
      <xdr:spPr>
        <a:xfrm>
          <a:off x="15430500" y="133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88073</xdr:rowOff>
    </xdr:from>
    <xdr:ext cx="469744" cy="259045"/>
    <xdr:sp macro="" textlink="">
      <xdr:nvSpPr>
        <xdr:cNvPr id="654" name="テキスト ボックス 653"/>
        <xdr:cNvSpPr txBox="1"/>
      </xdr:nvSpPr>
      <xdr:spPr>
        <a:xfrm>
          <a:off x="15246428" y="134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162452</xdr:rowOff>
    </xdr:from>
    <xdr:to>
      <xdr:col>76</xdr:col>
      <xdr:colOff>165100</xdr:colOff>
      <xdr:row>78</xdr:row>
      <xdr:rowOff>92602</xdr:rowOff>
    </xdr:to>
    <xdr:sp macro="" textlink="">
      <xdr:nvSpPr>
        <xdr:cNvPr id="655" name="楕円 654"/>
        <xdr:cNvSpPr/>
      </xdr:nvSpPr>
      <xdr:spPr>
        <a:xfrm>
          <a:off x="14541500" y="13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109129</xdr:rowOff>
    </xdr:from>
    <xdr:ext cx="469744" cy="259045"/>
    <xdr:sp macro="" textlink="">
      <xdr:nvSpPr>
        <xdr:cNvPr id="656" name="テキスト ボックス 655"/>
        <xdr:cNvSpPr txBox="1"/>
      </xdr:nvSpPr>
      <xdr:spPr>
        <a:xfrm>
          <a:off x="14357428" y="131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90900</xdr:rowOff>
    </xdr:from>
    <xdr:to>
      <xdr:col>72</xdr:col>
      <xdr:colOff>38100</xdr:colOff>
      <xdr:row>72</xdr:row>
      <xdr:rowOff>21050</xdr:rowOff>
    </xdr:to>
    <xdr:sp macro="" textlink="">
      <xdr:nvSpPr>
        <xdr:cNvPr id="657" name="楕円 656"/>
        <xdr:cNvSpPr/>
      </xdr:nvSpPr>
      <xdr:spPr>
        <a:xfrm>
          <a:off x="13652500" y="122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37577</xdr:rowOff>
    </xdr:from>
    <xdr:ext cx="534377" cy="259045"/>
    <xdr:sp macro="" textlink="">
      <xdr:nvSpPr>
        <xdr:cNvPr id="658" name="テキスト ボックス 657"/>
        <xdr:cNvSpPr txBox="1"/>
      </xdr:nvSpPr>
      <xdr:spPr>
        <a:xfrm>
          <a:off x="13436111" y="120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56972</xdr:rowOff>
    </xdr:from>
    <xdr:to>
      <xdr:col>67</xdr:col>
      <xdr:colOff>101600</xdr:colOff>
      <xdr:row>77</xdr:row>
      <xdr:rowOff>158572</xdr:rowOff>
    </xdr:to>
    <xdr:sp macro="" textlink="">
      <xdr:nvSpPr>
        <xdr:cNvPr id="659" name="楕円 658"/>
        <xdr:cNvSpPr/>
      </xdr:nvSpPr>
      <xdr:spPr>
        <a:xfrm>
          <a:off x="12763500" y="132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3649</xdr:rowOff>
    </xdr:from>
    <xdr:ext cx="534377" cy="259045"/>
    <xdr:sp macro="" textlink="">
      <xdr:nvSpPr>
        <xdr:cNvPr id="660" name="テキスト ボックス 659"/>
        <xdr:cNvSpPr txBox="1"/>
      </xdr:nvSpPr>
      <xdr:spPr>
        <a:xfrm>
          <a:off x="12547111" y="130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35192</xdr:rowOff>
    </xdr:from>
    <xdr:to>
      <xdr:col>85</xdr:col>
      <xdr:colOff>127000</xdr:colOff>
      <xdr:row>96</xdr:row>
      <xdr:rowOff>58699</xdr:rowOff>
    </xdr:to>
    <xdr:cxnSp macro="">
      <xdr:nvCxnSpPr>
        <xdr:cNvPr id="689" name="直線コネクタ 688"/>
        <xdr:cNvCxnSpPr/>
      </xdr:nvCxnSpPr>
      <xdr:spPr>
        <a:xfrm>
          <a:off x="15481300" y="16494392"/>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29302</xdr:rowOff>
    </xdr:from>
    <xdr:to>
      <xdr:col>81</xdr:col>
      <xdr:colOff>50800</xdr:colOff>
      <xdr:row>96</xdr:row>
      <xdr:rowOff>35192</xdr:rowOff>
    </xdr:to>
    <xdr:cxnSp macro="">
      <xdr:nvCxnSpPr>
        <xdr:cNvPr id="692" name="直線コネクタ 691"/>
        <xdr:cNvCxnSpPr/>
      </xdr:nvCxnSpPr>
      <xdr:spPr>
        <a:xfrm>
          <a:off x="14592300" y="16488502"/>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29302</xdr:rowOff>
    </xdr:from>
    <xdr:to>
      <xdr:col>76</xdr:col>
      <xdr:colOff>114300</xdr:colOff>
      <xdr:row>96</xdr:row>
      <xdr:rowOff>54059</xdr:rowOff>
    </xdr:to>
    <xdr:cxnSp macro="">
      <xdr:nvCxnSpPr>
        <xdr:cNvPr id="695" name="直線コネクタ 694"/>
        <xdr:cNvCxnSpPr/>
      </xdr:nvCxnSpPr>
      <xdr:spPr>
        <a:xfrm flipV="1">
          <a:off x="13703300" y="16488502"/>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54059</xdr:rowOff>
    </xdr:from>
    <xdr:to>
      <xdr:col>71</xdr:col>
      <xdr:colOff>177800</xdr:colOff>
      <xdr:row>96</xdr:row>
      <xdr:rowOff>106767</xdr:rowOff>
    </xdr:to>
    <xdr:cxnSp macro="">
      <xdr:nvCxnSpPr>
        <xdr:cNvPr id="698" name="直線コネクタ 697"/>
        <xdr:cNvCxnSpPr/>
      </xdr:nvCxnSpPr>
      <xdr:spPr>
        <a:xfrm flipV="1">
          <a:off x="12814300" y="16513259"/>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7899</xdr:rowOff>
    </xdr:from>
    <xdr:to>
      <xdr:col>85</xdr:col>
      <xdr:colOff>177800</xdr:colOff>
      <xdr:row>96</xdr:row>
      <xdr:rowOff>109499</xdr:rowOff>
    </xdr:to>
    <xdr:sp macro="" textlink="">
      <xdr:nvSpPr>
        <xdr:cNvPr id="708" name="楕円 707"/>
        <xdr:cNvSpPr/>
      </xdr:nvSpPr>
      <xdr:spPr>
        <a:xfrm>
          <a:off x="16268700" y="1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30776</xdr:rowOff>
    </xdr:from>
    <xdr:ext cx="534377" cy="259045"/>
    <xdr:sp macro="" textlink="">
      <xdr:nvSpPr>
        <xdr:cNvPr id="709" name="公債費該当値テキスト"/>
        <xdr:cNvSpPr txBox="1"/>
      </xdr:nvSpPr>
      <xdr:spPr>
        <a:xfrm>
          <a:off x="16370300"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155842</xdr:rowOff>
    </xdr:from>
    <xdr:to>
      <xdr:col>81</xdr:col>
      <xdr:colOff>101600</xdr:colOff>
      <xdr:row>96</xdr:row>
      <xdr:rowOff>85992</xdr:rowOff>
    </xdr:to>
    <xdr:sp macro="" textlink="">
      <xdr:nvSpPr>
        <xdr:cNvPr id="710" name="楕円 709"/>
        <xdr:cNvSpPr/>
      </xdr:nvSpPr>
      <xdr:spPr>
        <a:xfrm>
          <a:off x="15430500" y="164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102519</xdr:rowOff>
    </xdr:from>
    <xdr:ext cx="534377" cy="259045"/>
    <xdr:sp macro="" textlink="">
      <xdr:nvSpPr>
        <xdr:cNvPr id="711" name="テキスト ボックス 710"/>
        <xdr:cNvSpPr txBox="1"/>
      </xdr:nvSpPr>
      <xdr:spPr>
        <a:xfrm>
          <a:off x="15214111" y="162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149952</xdr:rowOff>
    </xdr:from>
    <xdr:to>
      <xdr:col>76</xdr:col>
      <xdr:colOff>165100</xdr:colOff>
      <xdr:row>96</xdr:row>
      <xdr:rowOff>80102</xdr:rowOff>
    </xdr:to>
    <xdr:sp macro="" textlink="">
      <xdr:nvSpPr>
        <xdr:cNvPr id="712" name="楕円 711"/>
        <xdr:cNvSpPr/>
      </xdr:nvSpPr>
      <xdr:spPr>
        <a:xfrm>
          <a:off x="14541500" y="164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96629</xdr:rowOff>
    </xdr:from>
    <xdr:ext cx="534377" cy="259045"/>
    <xdr:sp macro="" textlink="">
      <xdr:nvSpPr>
        <xdr:cNvPr id="713" name="テキスト ボックス 712"/>
        <xdr:cNvSpPr txBox="1"/>
      </xdr:nvSpPr>
      <xdr:spPr>
        <a:xfrm>
          <a:off x="14325111" y="162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3259</xdr:rowOff>
    </xdr:from>
    <xdr:to>
      <xdr:col>72</xdr:col>
      <xdr:colOff>38100</xdr:colOff>
      <xdr:row>96</xdr:row>
      <xdr:rowOff>104859</xdr:rowOff>
    </xdr:to>
    <xdr:sp macro="" textlink="">
      <xdr:nvSpPr>
        <xdr:cNvPr id="714" name="楕円 713"/>
        <xdr:cNvSpPr/>
      </xdr:nvSpPr>
      <xdr:spPr>
        <a:xfrm>
          <a:off x="13652500" y="164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121386</xdr:rowOff>
    </xdr:from>
    <xdr:ext cx="534377" cy="259045"/>
    <xdr:sp macro="" textlink="">
      <xdr:nvSpPr>
        <xdr:cNvPr id="715" name="テキスト ボックス 714"/>
        <xdr:cNvSpPr txBox="1"/>
      </xdr:nvSpPr>
      <xdr:spPr>
        <a:xfrm>
          <a:off x="13436111" y="162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55967</xdr:rowOff>
    </xdr:from>
    <xdr:to>
      <xdr:col>67</xdr:col>
      <xdr:colOff>101600</xdr:colOff>
      <xdr:row>96</xdr:row>
      <xdr:rowOff>157567</xdr:rowOff>
    </xdr:to>
    <xdr:sp macro="" textlink="">
      <xdr:nvSpPr>
        <xdr:cNvPr id="716" name="楕円 715"/>
        <xdr:cNvSpPr/>
      </xdr:nvSpPr>
      <xdr:spPr>
        <a:xfrm>
          <a:off x="12763500" y="165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2644</xdr:rowOff>
    </xdr:from>
    <xdr:ext cx="534377" cy="259045"/>
    <xdr:sp macro="" textlink="">
      <xdr:nvSpPr>
        <xdr:cNvPr id="717" name="テキスト ボックス 716"/>
        <xdr:cNvSpPr txBox="1"/>
      </xdr:nvSpPr>
      <xdr:spPr>
        <a:xfrm>
          <a:off x="12547111" y="1629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●総務費：令和元年東日本台風の災害復旧事業に係る地方債の後年度負担を想定した町債管理基金の積立や、災害対応のための中長期派遣職員負担金の増。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については、保育施設の再編に伴うこども園建設費用が嵩んだため類似団体よりも高い水準にあり、</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については災害救助費（応急仮設住宅付与や職員時間外等）により類似団体よりも高い数値となった。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●衛生費：災害廃棄物処理事業だけで約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億円の支出があるため、コストを引上げる要因となった。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●農林水産業費：和牛農家の生産拡大に寄与するための施設の建設費用が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億円の増となった事や、台風被害による被災農家への支援のための補助金が発生したため、前年度から増となった。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よりインバウンドプロモーション事業を実施しており（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億円）、類似団体と比較して高い水準にある。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●教育費：年々上昇傾向にあるが、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については小中学校の空調設備の整備を実施した事が増の要因である。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令和元年東日本台風に起因する特別交付税の災害ルール分の交付により、地方交付税額が約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億円）となった事で財政調整基金からの取崩が無く、前年度決算余剰金の積増分が基金残高を引上げたため、残高比率が上昇した。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実質収支についても、特別交付税の影響で大幅な増となった。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水道事業会計と病院事業会計については、令和元年東日本台風の影響で黒字比率は減少したものの、いずれの会計でも赤字は発生していない。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一般会計については、令和元年東日本台風の起因する特別交付税の増により、黒字比率が大きく上昇した。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●元利償還金については、道路整備等で発行していた一般単独事業債の償還終了により、</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から約</a:t>
          </a:r>
          <a:r>
            <a:rPr kumimoji="1" lang="en-US" altLang="ja-JP" sz="1050">
              <a:latin typeface="ＭＳ ゴシック" pitchFamily="49" charset="-128"/>
              <a:ea typeface="ＭＳ ゴシック" pitchFamily="49" charset="-128"/>
            </a:rPr>
            <a:t>20,000</a:t>
          </a:r>
          <a:r>
            <a:rPr kumimoji="1" lang="ja-JP" altLang="en-US" sz="1050">
              <a:latin typeface="ＭＳ ゴシック" pitchFamily="49" charset="-128"/>
              <a:ea typeface="ＭＳ ゴシック" pitchFamily="49" charset="-128"/>
            </a:rPr>
            <a:t>千円の減となった。</a:t>
          </a:r>
          <a:r>
            <a:rPr kumimoji="1" lang="en-US" altLang="ja-JP" sz="1050">
              <a:latin typeface="ＭＳ ゴシック" pitchFamily="49" charset="-128"/>
              <a:ea typeface="ＭＳ ゴシック" pitchFamily="49" charset="-128"/>
            </a:rPr>
            <a:t>H11</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H20</a:t>
          </a:r>
          <a:r>
            <a:rPr kumimoji="1" lang="ja-JP" altLang="en-US" sz="1050">
              <a:latin typeface="ＭＳ ゴシック" pitchFamily="49" charset="-128"/>
              <a:ea typeface="ＭＳ ゴシック" pitchFamily="49" charset="-128"/>
            </a:rPr>
            <a:t>に盛んに発行されており、以降は目立った発行が無い事から、当該事業債の償還金は減少傾向にある。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また、災害復旧事業債で約</a:t>
          </a:r>
          <a:r>
            <a:rPr kumimoji="1" lang="en-US" altLang="ja-JP" sz="1050">
              <a:latin typeface="ＭＳ ゴシック" pitchFamily="49" charset="-128"/>
              <a:ea typeface="ＭＳ ゴシック" pitchFamily="49" charset="-128"/>
            </a:rPr>
            <a:t>18,000</a:t>
          </a:r>
          <a:r>
            <a:rPr kumimoji="1" lang="ja-JP" altLang="en-US" sz="1050">
              <a:latin typeface="ＭＳ ゴシック" pitchFamily="49" charset="-128"/>
              <a:ea typeface="ＭＳ ゴシック" pitchFamily="49" charset="-128"/>
            </a:rPr>
            <a:t>千円の減となったが、令和元年東日本台風に対応するための発行額が増となるため、今後は償還額が増える事となる。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過疎対策事業債ハード分では</a:t>
          </a:r>
          <a:r>
            <a:rPr kumimoji="1" lang="en-US" altLang="ja-JP" sz="1050">
              <a:latin typeface="ＭＳ ゴシック" pitchFamily="49" charset="-128"/>
              <a:ea typeface="ＭＳ ゴシック" pitchFamily="49" charset="-128"/>
            </a:rPr>
            <a:t>33,000</a:t>
          </a:r>
          <a:r>
            <a:rPr kumimoji="1" lang="ja-JP" altLang="en-US" sz="1050">
              <a:latin typeface="ＭＳ ゴシック" pitchFamily="49" charset="-128"/>
              <a:ea typeface="ＭＳ ゴシック" pitchFamily="49" charset="-128"/>
            </a:rPr>
            <a:t>千円の減となったものの、発行額は年度単位の比較で統一性が無いため、一時的な減と思われる。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●準元利償還金については、水道事業において</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から水道未普及対策事業が始まり、</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から本格的な工事着工となった事で繰出金額が増となったため、近年では増の傾向にある。特に</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は工事が集中したため、繰出額が膨らんだ。</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●算入公債費等については、交付税措置率の高い過疎対策事業債や災害復旧事業の元金償還額減に比例して減少しているものと考えられる。</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利用していない。</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令和元年東日本台風に起因する災害復旧事業のために発行した地方債が約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億円であった事から、地方債残高が大きく増となった。事業繰越まで考慮すると</a:t>
          </a:r>
          <a:r>
            <a:rPr kumimoji="1" lang="en-US" altLang="ja-JP" sz="1100">
              <a:latin typeface="ＭＳ ゴシック" pitchFamily="49" charset="-128"/>
              <a:ea typeface="ＭＳ ゴシック" pitchFamily="49" charset="-128"/>
            </a:rPr>
            <a:t>R4</a:t>
          </a:r>
          <a:r>
            <a:rPr kumimoji="1" lang="ja-JP" altLang="en-US" sz="1100">
              <a:latin typeface="ＭＳ ゴシック" pitchFamily="49" charset="-128"/>
              <a:ea typeface="ＭＳ ゴシック" pitchFamily="49" charset="-128"/>
            </a:rPr>
            <a:t>まで発行が続くものと思われ、特に災害廃棄物処理事業に係る地方債で</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についても</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億円規模の発行を予定している。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また、被災した公営住宅整備等のための地方債発行も予定しており、</a:t>
          </a:r>
          <a:r>
            <a:rPr kumimoji="1" lang="en-US" altLang="ja-JP" sz="1100">
              <a:latin typeface="ＭＳ ゴシック" pitchFamily="49" charset="-128"/>
              <a:ea typeface="ＭＳ ゴシック" pitchFamily="49" charset="-128"/>
            </a:rPr>
            <a:t>R4</a:t>
          </a:r>
          <a:r>
            <a:rPr kumimoji="1" lang="ja-JP" altLang="en-US" sz="1100">
              <a:latin typeface="ＭＳ ゴシック" pitchFamily="49" charset="-128"/>
              <a:ea typeface="ＭＳ ゴシック" pitchFamily="49" charset="-128"/>
            </a:rPr>
            <a:t>に残高のピークを迎えると想定される。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一方で、災害復旧事業に係る地方債は交付税算入率が高い事から、基準財政需要額算入額も同等に増となるため、分子の増は抑えられる。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さらに、特別交付税において災害ルール分の措置があった事で地方交付税額が前年比で約</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億円の増となったため、</a:t>
          </a:r>
          <a:r>
            <a:rPr kumimoji="1" lang="en-US" altLang="ja-JP" sz="1100">
              <a:latin typeface="ＭＳ ゴシック" pitchFamily="49" charset="-128"/>
              <a:ea typeface="ＭＳ ゴシック" pitchFamily="49" charset="-128"/>
            </a:rPr>
            <a:t>R1</a:t>
          </a:r>
          <a:r>
            <a:rPr kumimoji="1" lang="ja-JP" altLang="en-US" sz="1100">
              <a:latin typeface="ＭＳ ゴシック" pitchFamily="49" charset="-128"/>
              <a:ea typeface="ＭＳ ゴシック" pitchFamily="49" charset="-128"/>
            </a:rPr>
            <a:t>は財政調整基金の取崩が無く、減債基金については積立をする事ができたため、充当可能基金が増となった。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加えて、上述の経緯により</a:t>
          </a:r>
          <a:r>
            <a:rPr kumimoji="1" lang="en-US" altLang="ja-JP" sz="1100">
              <a:latin typeface="ＭＳ ゴシック" pitchFamily="49" charset="-128"/>
              <a:ea typeface="ＭＳ ゴシック" pitchFamily="49" charset="-128"/>
            </a:rPr>
            <a:t>R1</a:t>
          </a:r>
          <a:r>
            <a:rPr kumimoji="1" lang="ja-JP" altLang="en-US" sz="1100">
              <a:latin typeface="ＭＳ ゴシック" pitchFamily="49" charset="-128"/>
              <a:ea typeface="ＭＳ ゴシック" pitchFamily="49" charset="-128"/>
            </a:rPr>
            <a:t>は実質収支で約</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億円の黒字となった事で</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以降に剰余金として影響し、基金への積立へと繋がるため、基金残高の増が見込まれる。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述のとおり充当可能基金残高の増が見込まれる事から、交付税措置の無い公営住宅整備のための地方債の償還額についてもある程度の財源が見込まれるため、トータルでみれば分子の増の幅が抑えられるものと思わ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宮城県丸森町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令和元年東日本台風に起因する特別交付税の災害ルール分により、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は地方交付税額が約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億円の増となったため、財政調整基金については取崩が不要であった事や、減債基金については後年度負担に備えた積立ができたため、基金全体で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一方で、その他特定目的基金については、基本的には利子以外の積立が無いため取崩す一方となっている。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令和元年東日本台風に起因する災害復旧事業への充当を中心に取崩す予定であり、特別交付税の関係で一時的に残高は増となるものの、今後は減少傾向で推移する見込みである。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・地域福祉基金：社会福祉事業の振興及び地域の保健福祉の推進。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・定住促進住宅基金：定住促進住宅の整備充実を図る。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・子育て支援対策推進基金：子育て支援対策を推進することにより、町内の若者定住と地域の活性化を図る。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・長寿社会対策基金：地域における福祉活動の促進、快適な生活環境の形成等、本格的な高齢化社会の到来に対応した施策を推進し、地域の振興と住民福祉の向上を図る。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・みどりの森創生基金：羽出庭地区林野火災により焼失した山林の緑の回復並びに森林の有する公益的機能を維持増進する。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・地域福祉基金：保育所再編にあたって公立保育施設１ヵ所を解体するための工事に充当するため、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万円を充当した事等による減。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・定住促進住宅基金：令和元年東日本台風による住宅使用料減を補てんするため、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・子育て支援対策推進基金：保育士の人件費に充てるため、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・みどりの森創生基金：町有林造林事業のために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・地域福祉基金：緊急通報システム委託料に充当するため、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万円程度の取崩を予定している。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に引続き、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についても住宅使用料の減を補うために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・子育て支援対策推進基金：公立保育を廃止した後も、認定こども園へ派遣する保育士の人件費に充てるため、次年度以降も基金を取崩す見込みである。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・みどりの森創生基金：町有林造林事業の財源とするため、次年度以降も基金を取崩す見込みである。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・増要因：前年度繰越金として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万円、加えて利子等で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・減要因：特別交付税の増により、取崩しは実施しなかった。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により実質収支の黒字額が大きかった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に積立てする予定である。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・取崩：災害復旧事業に際して施越で実施する事業があるため、今後も取崩しを行う予定である。ただ、施越事業については後年度に交付金が交付される事から、補助率が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％代後半である事もあり、年度を跨いで考慮すれば、凡その取崩分を賄う事ができる。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一方で、災害復旧事業に際しては特定財源の無い支出も多々ある事から、特別交付税の増による積み増し後については、減少傾向で推移する見込み。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・増要因：災害ルール分に基づき交付された特別交付税を原資とし、災害復旧事業に際して発行する地方債の償還を見越して、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・減要因：例年に引き続き、地方債の償還の財源とするため、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・積立：特別交付税の増により実質収支の黒字額が大きかった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からの前年度繰越金を原資として、災害復旧事業に際して発行する地方債の後年度負担を見越して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・取崩：今後も年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万円を取崩す予定であり、災害廃棄物処理事業に際して発行した地方債の元金償還が始まる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以降はさらに取崩額を増やす見込みである。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有形固定資産減価償却率の推移の程度は、類似団体と同等の水準にある。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当然に年数が経過するごとに比率は上昇するため、類似団体と同様に上昇の傾向にある。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年度には公共施設等総合管理計画の見直しを行う事から、それらの計画を基に施設の維持管理を適切に進めていく。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73889</xdr:rowOff>
    </xdr:from>
    <xdr:ext cx="405111" cy="259045"/>
    <xdr:sp macro="" textlink="">
      <xdr:nvSpPr>
        <xdr:cNvPr id="82" name="有形固定資産減価償却率該当値テキスト"/>
        <xdr:cNvSpPr txBox="1"/>
      </xdr:nvSpPr>
      <xdr:spPr>
        <a:xfrm>
          <a:off x="4813300" y="59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68474</xdr:rowOff>
    </xdr:from>
    <xdr:to>
      <xdr:col>19</xdr:col>
      <xdr:colOff>187325</xdr:colOff>
      <xdr:row>30</xdr:row>
      <xdr:rowOff>170074</xdr:rowOff>
    </xdr:to>
    <xdr:sp macro="" textlink="">
      <xdr:nvSpPr>
        <xdr:cNvPr id="83" name="楕円 82"/>
        <xdr:cNvSpPr/>
      </xdr:nvSpPr>
      <xdr:spPr>
        <a:xfrm>
          <a:off x="4000500" y="59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119274</xdr:rowOff>
    </xdr:from>
    <xdr:to>
      <xdr:col>23</xdr:col>
      <xdr:colOff>85725</xdr:colOff>
      <xdr:row>30</xdr:row>
      <xdr:rowOff>146262</xdr:rowOff>
    </xdr:to>
    <xdr:cxnSp macro="">
      <xdr:nvCxnSpPr>
        <xdr:cNvPr id="84" name="直線コネクタ 83"/>
        <xdr:cNvCxnSpPr/>
      </xdr:nvCxnSpPr>
      <xdr:spPr>
        <a:xfrm>
          <a:off x="4051300" y="603429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5" name="楕円 84"/>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119274</xdr:rowOff>
    </xdr:to>
    <xdr:cxnSp macro="">
      <xdr:nvCxnSpPr>
        <xdr:cNvPr id="86" name="直線コネクタ 85"/>
        <xdr:cNvCxnSpPr/>
      </xdr:nvCxnSpPr>
      <xdr:spPr>
        <a:xfrm>
          <a:off x="3289300" y="602890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87" name="楕円 86"/>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79692</xdr:rowOff>
    </xdr:from>
    <xdr:to>
      <xdr:col>15</xdr:col>
      <xdr:colOff>136525</xdr:colOff>
      <xdr:row>30</xdr:row>
      <xdr:rowOff>113877</xdr:rowOff>
    </xdr:to>
    <xdr:cxnSp macro="">
      <xdr:nvCxnSpPr>
        <xdr:cNvPr id="88" name="直線コネクタ 87"/>
        <xdr:cNvCxnSpPr/>
      </xdr:nvCxnSpPr>
      <xdr:spPr>
        <a:xfrm>
          <a:off x="2527300" y="5994717"/>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164359</xdr:rowOff>
    </xdr:from>
    <xdr:to>
      <xdr:col>7</xdr:col>
      <xdr:colOff>187325</xdr:colOff>
      <xdr:row>30</xdr:row>
      <xdr:rowOff>94509</xdr:rowOff>
    </xdr:to>
    <xdr:sp macro="" textlink="">
      <xdr:nvSpPr>
        <xdr:cNvPr id="89" name="楕円 88"/>
        <xdr:cNvSpPr/>
      </xdr:nvSpPr>
      <xdr:spPr>
        <a:xfrm>
          <a:off x="17145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43709</xdr:rowOff>
    </xdr:from>
    <xdr:to>
      <xdr:col>11</xdr:col>
      <xdr:colOff>136525</xdr:colOff>
      <xdr:row>30</xdr:row>
      <xdr:rowOff>79692</xdr:rowOff>
    </xdr:to>
    <xdr:cxnSp macro="">
      <xdr:nvCxnSpPr>
        <xdr:cNvPr id="90" name="直線コネクタ 89"/>
        <xdr:cNvCxnSpPr/>
      </xdr:nvCxnSpPr>
      <xdr:spPr>
        <a:xfrm>
          <a:off x="1765300" y="5958734"/>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15151</xdr:rowOff>
    </xdr:from>
    <xdr:ext cx="405111" cy="259045"/>
    <xdr:sp macro="" textlink="">
      <xdr:nvSpPr>
        <xdr:cNvPr id="95" name="n_1mainValue有形固定資産減価償却率"/>
        <xdr:cNvSpPr txBox="1"/>
      </xdr:nvSpPr>
      <xdr:spPr>
        <a:xfrm>
          <a:off x="38360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96" name="n_2mainValue有形固定資産減価償却率"/>
        <xdr:cNvSpPr txBox="1"/>
      </xdr:nvSpPr>
      <xdr:spPr>
        <a:xfrm>
          <a:off x="3086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121619</xdr:rowOff>
    </xdr:from>
    <xdr:ext cx="405111" cy="259045"/>
    <xdr:sp macro="" textlink="">
      <xdr:nvSpPr>
        <xdr:cNvPr id="97" name="n_3mainValue有形固定資産減価償却率"/>
        <xdr:cNvSpPr txBox="1"/>
      </xdr:nvSpPr>
      <xdr:spPr>
        <a:xfrm>
          <a:off x="2324744" y="603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85636</xdr:rowOff>
    </xdr:from>
    <xdr:ext cx="405111" cy="259045"/>
    <xdr:sp macro="" textlink="">
      <xdr:nvSpPr>
        <xdr:cNvPr id="98" name="n_4mainValue有形固定資産減価償却率"/>
        <xdr:cNvSpPr txBox="1"/>
      </xdr:nvSpPr>
      <xdr:spPr>
        <a:xfrm>
          <a:off x="1562744" y="600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までは年々改善の傾向にあり、類似団体と比較しても同等の数値であったが、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では前年度から</a:t>
          </a:r>
          <a:r>
            <a:rPr kumimoji="1" lang="en-US" altLang="ja-JP" sz="1100">
              <a:latin typeface="ＭＳ Ｐゴシック" panose="020B0600070205080204" pitchFamily="50" charset="-128"/>
              <a:ea typeface="ＭＳ Ｐゴシック" panose="020B0600070205080204" pitchFamily="50" charset="-128"/>
            </a:rPr>
            <a:t>79.2</a:t>
          </a:r>
          <a:r>
            <a:rPr kumimoji="1" lang="ja-JP" altLang="en-US" sz="1100">
              <a:latin typeface="ＭＳ Ｐゴシック" panose="020B0600070205080204" pitchFamily="50" charset="-128"/>
              <a:ea typeface="ＭＳ Ｐゴシック" panose="020B0600070205080204" pitchFamily="50" charset="-128"/>
            </a:rPr>
            <a:t>ポイント悪化し、類似団体よりも</a:t>
          </a:r>
          <a:r>
            <a:rPr kumimoji="1" lang="en-US" altLang="ja-JP" sz="1100">
              <a:latin typeface="ＭＳ Ｐゴシック" panose="020B0600070205080204" pitchFamily="50" charset="-128"/>
              <a:ea typeface="ＭＳ Ｐゴシック" panose="020B0600070205080204" pitchFamily="50" charset="-128"/>
            </a:rPr>
            <a:t>90.8</a:t>
          </a:r>
          <a:r>
            <a:rPr kumimoji="1" lang="ja-JP" altLang="en-US" sz="1100">
              <a:latin typeface="ＭＳ Ｐゴシック" panose="020B0600070205080204" pitchFamily="50" charset="-128"/>
              <a:ea typeface="ＭＳ Ｐゴシック" panose="020B0600070205080204" pitchFamily="50" charset="-128"/>
            </a:rPr>
            <a:t>ポイント高い状況となった。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要因としては、令和元年東日本台風被害に対応するための地方債の発行が多く、地方債現在高が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億円の増となった事が挙げられる。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59463</xdr:rowOff>
    </xdr:from>
    <xdr:to>
      <xdr:col>76</xdr:col>
      <xdr:colOff>73025</xdr:colOff>
      <xdr:row>31</xdr:row>
      <xdr:rowOff>161063</xdr:rowOff>
    </xdr:to>
    <xdr:sp macro="" textlink="">
      <xdr:nvSpPr>
        <xdr:cNvPr id="145" name="楕円 144"/>
        <xdr:cNvSpPr/>
      </xdr:nvSpPr>
      <xdr:spPr>
        <a:xfrm>
          <a:off x="14744700" y="61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37890</xdr:rowOff>
    </xdr:from>
    <xdr:ext cx="469744" cy="259045"/>
    <xdr:sp macro="" textlink="">
      <xdr:nvSpPr>
        <xdr:cNvPr id="146" name="債務償還比率該当値テキスト"/>
        <xdr:cNvSpPr txBox="1"/>
      </xdr:nvSpPr>
      <xdr:spPr>
        <a:xfrm>
          <a:off x="14846300" y="612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108776</xdr:rowOff>
    </xdr:from>
    <xdr:to>
      <xdr:col>72</xdr:col>
      <xdr:colOff>123825</xdr:colOff>
      <xdr:row>31</xdr:row>
      <xdr:rowOff>38926</xdr:rowOff>
    </xdr:to>
    <xdr:sp macro="" textlink="">
      <xdr:nvSpPr>
        <xdr:cNvPr id="147" name="楕円 146"/>
        <xdr:cNvSpPr/>
      </xdr:nvSpPr>
      <xdr:spPr>
        <a:xfrm>
          <a:off x="14033500" y="6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159576</xdr:rowOff>
    </xdr:from>
    <xdr:to>
      <xdr:col>76</xdr:col>
      <xdr:colOff>22225</xdr:colOff>
      <xdr:row>31</xdr:row>
      <xdr:rowOff>110263</xdr:rowOff>
    </xdr:to>
    <xdr:cxnSp macro="">
      <xdr:nvCxnSpPr>
        <xdr:cNvPr id="148" name="直線コネクタ 147"/>
        <xdr:cNvCxnSpPr/>
      </xdr:nvCxnSpPr>
      <xdr:spPr>
        <a:xfrm>
          <a:off x="14084300" y="6074601"/>
          <a:ext cx="711200" cy="1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116178</xdr:rowOff>
    </xdr:from>
    <xdr:to>
      <xdr:col>68</xdr:col>
      <xdr:colOff>123825</xdr:colOff>
      <xdr:row>31</xdr:row>
      <xdr:rowOff>46328</xdr:rowOff>
    </xdr:to>
    <xdr:sp macro="" textlink="">
      <xdr:nvSpPr>
        <xdr:cNvPr id="149" name="楕円 148"/>
        <xdr:cNvSpPr/>
      </xdr:nvSpPr>
      <xdr:spPr>
        <a:xfrm>
          <a:off x="132715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159576</xdr:rowOff>
    </xdr:from>
    <xdr:to>
      <xdr:col>72</xdr:col>
      <xdr:colOff>73025</xdr:colOff>
      <xdr:row>30</xdr:row>
      <xdr:rowOff>166978</xdr:rowOff>
    </xdr:to>
    <xdr:cxnSp macro="">
      <xdr:nvCxnSpPr>
        <xdr:cNvPr id="150" name="直線コネクタ 149"/>
        <xdr:cNvCxnSpPr/>
      </xdr:nvCxnSpPr>
      <xdr:spPr>
        <a:xfrm flipV="1">
          <a:off x="13322300" y="6074601"/>
          <a:ext cx="762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141469</xdr:rowOff>
    </xdr:from>
    <xdr:to>
      <xdr:col>64</xdr:col>
      <xdr:colOff>123825</xdr:colOff>
      <xdr:row>31</xdr:row>
      <xdr:rowOff>71619</xdr:rowOff>
    </xdr:to>
    <xdr:sp macro="" textlink="">
      <xdr:nvSpPr>
        <xdr:cNvPr id="151" name="楕円 150"/>
        <xdr:cNvSpPr/>
      </xdr:nvSpPr>
      <xdr:spPr>
        <a:xfrm>
          <a:off x="12509500" y="60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166978</xdr:rowOff>
    </xdr:from>
    <xdr:to>
      <xdr:col>68</xdr:col>
      <xdr:colOff>73025</xdr:colOff>
      <xdr:row>31</xdr:row>
      <xdr:rowOff>20819</xdr:rowOff>
    </xdr:to>
    <xdr:cxnSp macro="">
      <xdr:nvCxnSpPr>
        <xdr:cNvPr id="152" name="直線コネクタ 151"/>
        <xdr:cNvCxnSpPr/>
      </xdr:nvCxnSpPr>
      <xdr:spPr>
        <a:xfrm flipV="1">
          <a:off x="12560300" y="6082003"/>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108658</xdr:rowOff>
    </xdr:from>
    <xdr:to>
      <xdr:col>60</xdr:col>
      <xdr:colOff>123825</xdr:colOff>
      <xdr:row>32</xdr:row>
      <xdr:rowOff>38808</xdr:rowOff>
    </xdr:to>
    <xdr:sp macro="" textlink="">
      <xdr:nvSpPr>
        <xdr:cNvPr id="153" name="楕円 152"/>
        <xdr:cNvSpPr/>
      </xdr:nvSpPr>
      <xdr:spPr>
        <a:xfrm>
          <a:off x="11747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20819</xdr:rowOff>
    </xdr:from>
    <xdr:to>
      <xdr:col>64</xdr:col>
      <xdr:colOff>73025</xdr:colOff>
      <xdr:row>31</xdr:row>
      <xdr:rowOff>159458</xdr:rowOff>
    </xdr:to>
    <xdr:cxnSp macro="">
      <xdr:nvCxnSpPr>
        <xdr:cNvPr id="154" name="直線コネクタ 153"/>
        <xdr:cNvCxnSpPr/>
      </xdr:nvCxnSpPr>
      <xdr:spPr>
        <a:xfrm flipV="1">
          <a:off x="11798300" y="6107294"/>
          <a:ext cx="762000" cy="1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6"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30053</xdr:rowOff>
    </xdr:from>
    <xdr:ext cx="469744" cy="259045"/>
    <xdr:sp macro="" textlink="">
      <xdr:nvSpPr>
        <xdr:cNvPr id="159" name="n_1mainValue債務償還比率"/>
        <xdr:cNvSpPr txBox="1"/>
      </xdr:nvSpPr>
      <xdr:spPr>
        <a:xfrm>
          <a:off x="13836727" y="611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62855</xdr:rowOff>
    </xdr:from>
    <xdr:ext cx="469744" cy="259045"/>
    <xdr:sp macro="" textlink="">
      <xdr:nvSpPr>
        <xdr:cNvPr id="160" name="n_2mainValue債務償還比率"/>
        <xdr:cNvSpPr txBox="1"/>
      </xdr:nvSpPr>
      <xdr:spPr>
        <a:xfrm>
          <a:off x="13087427" y="58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62746</xdr:rowOff>
    </xdr:from>
    <xdr:ext cx="469744" cy="259045"/>
    <xdr:sp macro="" textlink="">
      <xdr:nvSpPr>
        <xdr:cNvPr id="161" name="n_3mainValue債務償還比率"/>
        <xdr:cNvSpPr txBox="1"/>
      </xdr:nvSpPr>
      <xdr:spPr>
        <a:xfrm>
          <a:off x="12325427" y="61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29935</xdr:rowOff>
    </xdr:from>
    <xdr:ext cx="469744" cy="259045"/>
    <xdr:sp macro="" textlink="">
      <xdr:nvSpPr>
        <xdr:cNvPr id="162" name="n_4mainValue債務償還比率"/>
        <xdr:cNvSpPr txBox="1"/>
      </xdr:nvSpPr>
      <xdr:spPr>
        <a:xfrm>
          <a:off x="11563427"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156210</xdr:rowOff>
    </xdr:to>
    <xdr:cxnSp macro="">
      <xdr:nvCxnSpPr>
        <xdr:cNvPr id="76" name="直線コネクタ 75"/>
        <xdr:cNvCxnSpPr/>
      </xdr:nvCxnSpPr>
      <xdr:spPr>
        <a:xfrm>
          <a:off x="3797300" y="6471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127635</xdr:rowOff>
    </xdr:to>
    <xdr:cxnSp macro="">
      <xdr:nvCxnSpPr>
        <xdr:cNvPr id="78" name="直線コネクタ 77"/>
        <xdr:cNvCxnSpPr/>
      </xdr:nvCxnSpPr>
      <xdr:spPr>
        <a:xfrm>
          <a:off x="2908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97155</xdr:rowOff>
    </xdr:to>
    <xdr:cxnSp macro="">
      <xdr:nvCxnSpPr>
        <xdr:cNvPr id="80" name="直線コネクタ 79"/>
        <xdr:cNvCxnSpPr/>
      </xdr:nvCxnSpPr>
      <xdr:spPr>
        <a:xfrm>
          <a:off x="2019300" y="641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66675</xdr:rowOff>
    </xdr:to>
    <xdr:cxnSp macro="">
      <xdr:nvCxnSpPr>
        <xdr:cNvPr id="82" name="直線コネクタ 81"/>
        <xdr:cNvCxnSpPr/>
      </xdr:nvCxnSpPr>
      <xdr:spPr>
        <a:xfrm>
          <a:off x="1130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道路】&#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108602</xdr:rowOff>
    </xdr:from>
    <xdr:ext cx="405111" cy="259045"/>
    <xdr:sp macro="" textlink="">
      <xdr:nvSpPr>
        <xdr:cNvPr id="89" name="n_3mainValue【道路】&#10;有形固定資産減価償却率"/>
        <xdr:cNvSpPr txBox="1"/>
      </xdr:nvSpPr>
      <xdr:spPr>
        <a:xfrm>
          <a:off x="181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90" name="n_4mainValue【道路】&#10;有形固定資産減価償却率"/>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9790</xdr:rowOff>
    </xdr:from>
    <xdr:to>
      <xdr:col>55</xdr:col>
      <xdr:colOff>50800</xdr:colOff>
      <xdr:row>39</xdr:row>
      <xdr:rowOff>111390</xdr:rowOff>
    </xdr:to>
    <xdr:sp macro="" textlink="">
      <xdr:nvSpPr>
        <xdr:cNvPr id="132" name="楕円 131"/>
        <xdr:cNvSpPr/>
      </xdr:nvSpPr>
      <xdr:spPr>
        <a:xfrm>
          <a:off x="10426700" y="66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32667</xdr:rowOff>
    </xdr:from>
    <xdr:ext cx="534377" cy="259045"/>
    <xdr:sp macro="" textlink="">
      <xdr:nvSpPr>
        <xdr:cNvPr id="133" name="【道路】&#10;一人当たり延長該当値テキスト"/>
        <xdr:cNvSpPr txBox="1"/>
      </xdr:nvSpPr>
      <xdr:spPr>
        <a:xfrm>
          <a:off x="10515600" y="65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24485</xdr:rowOff>
    </xdr:from>
    <xdr:to>
      <xdr:col>50</xdr:col>
      <xdr:colOff>165100</xdr:colOff>
      <xdr:row>39</xdr:row>
      <xdr:rowOff>126085</xdr:rowOff>
    </xdr:to>
    <xdr:sp macro="" textlink="">
      <xdr:nvSpPr>
        <xdr:cNvPr id="134" name="楕円 133"/>
        <xdr:cNvSpPr/>
      </xdr:nvSpPr>
      <xdr:spPr>
        <a:xfrm>
          <a:off x="9588500" y="67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60590</xdr:rowOff>
    </xdr:from>
    <xdr:to>
      <xdr:col>55</xdr:col>
      <xdr:colOff>0</xdr:colOff>
      <xdr:row>39</xdr:row>
      <xdr:rowOff>75285</xdr:rowOff>
    </xdr:to>
    <xdr:cxnSp macro="">
      <xdr:nvCxnSpPr>
        <xdr:cNvPr id="135" name="直線コネクタ 134"/>
        <xdr:cNvCxnSpPr/>
      </xdr:nvCxnSpPr>
      <xdr:spPr>
        <a:xfrm flipV="1">
          <a:off x="9639300" y="67471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35312</xdr:rowOff>
    </xdr:from>
    <xdr:to>
      <xdr:col>46</xdr:col>
      <xdr:colOff>38100</xdr:colOff>
      <xdr:row>39</xdr:row>
      <xdr:rowOff>136912</xdr:rowOff>
    </xdr:to>
    <xdr:sp macro="" textlink="">
      <xdr:nvSpPr>
        <xdr:cNvPr id="136" name="楕円 135"/>
        <xdr:cNvSpPr/>
      </xdr:nvSpPr>
      <xdr:spPr>
        <a:xfrm>
          <a:off x="8699500" y="6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75285</xdr:rowOff>
    </xdr:from>
    <xdr:to>
      <xdr:col>50</xdr:col>
      <xdr:colOff>114300</xdr:colOff>
      <xdr:row>39</xdr:row>
      <xdr:rowOff>86112</xdr:rowOff>
    </xdr:to>
    <xdr:cxnSp macro="">
      <xdr:nvCxnSpPr>
        <xdr:cNvPr id="137" name="直線コネクタ 136"/>
        <xdr:cNvCxnSpPr/>
      </xdr:nvCxnSpPr>
      <xdr:spPr>
        <a:xfrm flipV="1">
          <a:off x="8750300" y="6761835"/>
          <a:ext cx="8890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46937</xdr:rowOff>
    </xdr:from>
    <xdr:to>
      <xdr:col>41</xdr:col>
      <xdr:colOff>101600</xdr:colOff>
      <xdr:row>39</xdr:row>
      <xdr:rowOff>148537</xdr:rowOff>
    </xdr:to>
    <xdr:sp macro="" textlink="">
      <xdr:nvSpPr>
        <xdr:cNvPr id="138" name="楕円 137"/>
        <xdr:cNvSpPr/>
      </xdr:nvSpPr>
      <xdr:spPr>
        <a:xfrm>
          <a:off x="7810500" y="67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86112</xdr:rowOff>
    </xdr:from>
    <xdr:to>
      <xdr:col>45</xdr:col>
      <xdr:colOff>177800</xdr:colOff>
      <xdr:row>39</xdr:row>
      <xdr:rowOff>97737</xdr:rowOff>
    </xdr:to>
    <xdr:cxnSp macro="">
      <xdr:nvCxnSpPr>
        <xdr:cNvPr id="139" name="直線コネクタ 138"/>
        <xdr:cNvCxnSpPr/>
      </xdr:nvCxnSpPr>
      <xdr:spPr>
        <a:xfrm flipV="1">
          <a:off x="7861300" y="677266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56131</xdr:rowOff>
    </xdr:from>
    <xdr:to>
      <xdr:col>36</xdr:col>
      <xdr:colOff>165100</xdr:colOff>
      <xdr:row>39</xdr:row>
      <xdr:rowOff>157731</xdr:rowOff>
    </xdr:to>
    <xdr:sp macro="" textlink="">
      <xdr:nvSpPr>
        <xdr:cNvPr id="140" name="楕円 139"/>
        <xdr:cNvSpPr/>
      </xdr:nvSpPr>
      <xdr:spPr>
        <a:xfrm>
          <a:off x="6921500" y="67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97737</xdr:rowOff>
    </xdr:from>
    <xdr:to>
      <xdr:col>41</xdr:col>
      <xdr:colOff>50800</xdr:colOff>
      <xdr:row>39</xdr:row>
      <xdr:rowOff>106931</xdr:rowOff>
    </xdr:to>
    <xdr:cxnSp macro="">
      <xdr:nvCxnSpPr>
        <xdr:cNvPr id="141" name="直線コネクタ 140"/>
        <xdr:cNvCxnSpPr/>
      </xdr:nvCxnSpPr>
      <xdr:spPr>
        <a:xfrm flipV="1">
          <a:off x="6972300" y="6784287"/>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142612</xdr:rowOff>
    </xdr:from>
    <xdr:ext cx="534377" cy="259045"/>
    <xdr:sp macro="" textlink="">
      <xdr:nvSpPr>
        <xdr:cNvPr id="146" name="n_1mainValue【道路】&#10;一人当たり延長"/>
        <xdr:cNvSpPr txBox="1"/>
      </xdr:nvSpPr>
      <xdr:spPr>
        <a:xfrm>
          <a:off x="9359411" y="648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153439</xdr:rowOff>
    </xdr:from>
    <xdr:ext cx="534377" cy="259045"/>
    <xdr:sp macro="" textlink="">
      <xdr:nvSpPr>
        <xdr:cNvPr id="147" name="n_2mainValue【道路】&#10;一人当たり延長"/>
        <xdr:cNvSpPr txBox="1"/>
      </xdr:nvSpPr>
      <xdr:spPr>
        <a:xfrm>
          <a:off x="8483111" y="6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165064</xdr:rowOff>
    </xdr:from>
    <xdr:ext cx="534377" cy="259045"/>
    <xdr:sp macro="" textlink="">
      <xdr:nvSpPr>
        <xdr:cNvPr id="148" name="n_3mainValue【道路】&#10;一人当たり延長"/>
        <xdr:cNvSpPr txBox="1"/>
      </xdr:nvSpPr>
      <xdr:spPr>
        <a:xfrm>
          <a:off x="7594111" y="65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2808</xdr:rowOff>
    </xdr:from>
    <xdr:ext cx="534377" cy="259045"/>
    <xdr:sp macro="" textlink="">
      <xdr:nvSpPr>
        <xdr:cNvPr id="149" name="n_4mainValue【道路】&#10;一人当たり延長"/>
        <xdr:cNvSpPr txBox="1"/>
      </xdr:nvSpPr>
      <xdr:spPr>
        <a:xfrm>
          <a:off x="6705111" y="6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1" name="楕円 190"/>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2" name="【橋りょう・トンネ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3" name="楕円 192"/>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42454</xdr:rowOff>
    </xdr:to>
    <xdr:cxnSp macro="">
      <xdr:nvCxnSpPr>
        <xdr:cNvPr id="194" name="直線コネクタ 193"/>
        <xdr:cNvCxnSpPr/>
      </xdr:nvCxnSpPr>
      <xdr:spPr>
        <a:xfrm>
          <a:off x="3797300" y="103033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5" name="楕円 194"/>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16328</xdr:rowOff>
    </xdr:to>
    <xdr:cxnSp macro="">
      <xdr:nvCxnSpPr>
        <xdr:cNvPr id="196" name="直線コネクタ 195"/>
        <xdr:cNvCxnSpPr/>
      </xdr:nvCxnSpPr>
      <xdr:spPr>
        <a:xfrm>
          <a:off x="2908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7" name="楕円 196"/>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160020</xdr:rowOff>
    </xdr:to>
    <xdr:cxnSp macro="">
      <xdr:nvCxnSpPr>
        <xdr:cNvPr id="198" name="直線コネクタ 197"/>
        <xdr:cNvCxnSpPr/>
      </xdr:nvCxnSpPr>
      <xdr:spPr>
        <a:xfrm>
          <a:off x="2019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9" name="楕円 198"/>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138793</xdr:rowOff>
    </xdr:to>
    <xdr:cxnSp macro="">
      <xdr:nvCxnSpPr>
        <xdr:cNvPr id="200" name="直線コネクタ 199"/>
        <xdr:cNvCxnSpPr/>
      </xdr:nvCxnSpPr>
      <xdr:spPr>
        <a:xfrm>
          <a:off x="1130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5" name="n_1mainValue【橋りょう・トンネル】&#10;有形固定資産減価償却率"/>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6"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7" name="n_3mainValue【橋りょう・トンネル】&#10;有形固定資産減価償却率"/>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8" name="n_4mainValue【橋りょう・トンネル】&#10;有形固定資産減価償却率"/>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164342</xdr:rowOff>
    </xdr:from>
    <xdr:to>
      <xdr:col>55</xdr:col>
      <xdr:colOff>50800</xdr:colOff>
      <xdr:row>63</xdr:row>
      <xdr:rowOff>94492</xdr:rowOff>
    </xdr:to>
    <xdr:sp macro="" textlink="">
      <xdr:nvSpPr>
        <xdr:cNvPr id="248" name="楕円 247"/>
        <xdr:cNvSpPr/>
      </xdr:nvSpPr>
      <xdr:spPr>
        <a:xfrm>
          <a:off x="10426700" y="107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142769</xdr:rowOff>
    </xdr:from>
    <xdr:ext cx="599010" cy="259045"/>
    <xdr:sp macro="" textlink="">
      <xdr:nvSpPr>
        <xdr:cNvPr id="249" name="【橋りょう・トンネル】&#10;一人当たり有形固定資産（償却資産）額該当値テキスト"/>
        <xdr:cNvSpPr txBox="1"/>
      </xdr:nvSpPr>
      <xdr:spPr>
        <a:xfrm>
          <a:off x="10515600" y="107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170521</xdr:rowOff>
    </xdr:from>
    <xdr:to>
      <xdr:col>50</xdr:col>
      <xdr:colOff>165100</xdr:colOff>
      <xdr:row>63</xdr:row>
      <xdr:rowOff>100671</xdr:rowOff>
    </xdr:to>
    <xdr:sp macro="" textlink="">
      <xdr:nvSpPr>
        <xdr:cNvPr id="250" name="楕円 249"/>
        <xdr:cNvSpPr/>
      </xdr:nvSpPr>
      <xdr:spPr>
        <a:xfrm>
          <a:off x="9588500" y="108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43692</xdr:rowOff>
    </xdr:from>
    <xdr:to>
      <xdr:col>55</xdr:col>
      <xdr:colOff>0</xdr:colOff>
      <xdr:row>63</xdr:row>
      <xdr:rowOff>49871</xdr:rowOff>
    </xdr:to>
    <xdr:cxnSp macro="">
      <xdr:nvCxnSpPr>
        <xdr:cNvPr id="251" name="直線コネクタ 250"/>
        <xdr:cNvCxnSpPr/>
      </xdr:nvCxnSpPr>
      <xdr:spPr>
        <a:xfrm flipV="1">
          <a:off x="9639300" y="10845042"/>
          <a:ext cx="8382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3307</xdr:rowOff>
    </xdr:from>
    <xdr:to>
      <xdr:col>46</xdr:col>
      <xdr:colOff>38100</xdr:colOff>
      <xdr:row>63</xdr:row>
      <xdr:rowOff>104907</xdr:rowOff>
    </xdr:to>
    <xdr:sp macro="" textlink="">
      <xdr:nvSpPr>
        <xdr:cNvPr id="252" name="楕円 251"/>
        <xdr:cNvSpPr/>
      </xdr:nvSpPr>
      <xdr:spPr>
        <a:xfrm>
          <a:off x="8699500" y="108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49871</xdr:rowOff>
    </xdr:from>
    <xdr:to>
      <xdr:col>50</xdr:col>
      <xdr:colOff>114300</xdr:colOff>
      <xdr:row>63</xdr:row>
      <xdr:rowOff>54107</xdr:rowOff>
    </xdr:to>
    <xdr:cxnSp macro="">
      <xdr:nvCxnSpPr>
        <xdr:cNvPr id="253" name="直線コネクタ 252"/>
        <xdr:cNvCxnSpPr/>
      </xdr:nvCxnSpPr>
      <xdr:spPr>
        <a:xfrm flipV="1">
          <a:off x="8750300" y="10851221"/>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9399</xdr:rowOff>
    </xdr:from>
    <xdr:to>
      <xdr:col>41</xdr:col>
      <xdr:colOff>101600</xdr:colOff>
      <xdr:row>63</xdr:row>
      <xdr:rowOff>110999</xdr:rowOff>
    </xdr:to>
    <xdr:sp macro="" textlink="">
      <xdr:nvSpPr>
        <xdr:cNvPr id="254" name="楕円 253"/>
        <xdr:cNvSpPr/>
      </xdr:nvSpPr>
      <xdr:spPr>
        <a:xfrm>
          <a:off x="7810500" y="108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54107</xdr:rowOff>
    </xdr:from>
    <xdr:to>
      <xdr:col>45</xdr:col>
      <xdr:colOff>177800</xdr:colOff>
      <xdr:row>63</xdr:row>
      <xdr:rowOff>60199</xdr:rowOff>
    </xdr:to>
    <xdr:cxnSp macro="">
      <xdr:nvCxnSpPr>
        <xdr:cNvPr id="255" name="直線コネクタ 254"/>
        <xdr:cNvCxnSpPr/>
      </xdr:nvCxnSpPr>
      <xdr:spPr>
        <a:xfrm flipV="1">
          <a:off x="7861300" y="10855457"/>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12740</xdr:rowOff>
    </xdr:from>
    <xdr:to>
      <xdr:col>36</xdr:col>
      <xdr:colOff>165100</xdr:colOff>
      <xdr:row>63</xdr:row>
      <xdr:rowOff>114340</xdr:rowOff>
    </xdr:to>
    <xdr:sp macro="" textlink="">
      <xdr:nvSpPr>
        <xdr:cNvPr id="256" name="楕円 255"/>
        <xdr:cNvSpPr/>
      </xdr:nvSpPr>
      <xdr:spPr>
        <a:xfrm>
          <a:off x="6921500" y="108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60199</xdr:rowOff>
    </xdr:from>
    <xdr:to>
      <xdr:col>41</xdr:col>
      <xdr:colOff>50800</xdr:colOff>
      <xdr:row>63</xdr:row>
      <xdr:rowOff>63540</xdr:rowOff>
    </xdr:to>
    <xdr:cxnSp macro="">
      <xdr:nvCxnSpPr>
        <xdr:cNvPr id="257" name="直線コネクタ 256"/>
        <xdr:cNvCxnSpPr/>
      </xdr:nvCxnSpPr>
      <xdr:spPr>
        <a:xfrm flipV="1">
          <a:off x="6972300" y="10861549"/>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91798</xdr:rowOff>
    </xdr:from>
    <xdr:ext cx="599010" cy="259045"/>
    <xdr:sp macro="" textlink="">
      <xdr:nvSpPr>
        <xdr:cNvPr id="262" name="n_1mainValue【橋りょう・トンネル】&#10;一人当たり有形固定資産（償却資産）額"/>
        <xdr:cNvSpPr txBox="1"/>
      </xdr:nvSpPr>
      <xdr:spPr>
        <a:xfrm>
          <a:off x="9327095" y="108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96034</xdr:rowOff>
    </xdr:from>
    <xdr:ext cx="599010" cy="259045"/>
    <xdr:sp macro="" textlink="">
      <xdr:nvSpPr>
        <xdr:cNvPr id="263" name="n_2mainValue【橋りょう・トンネル】&#10;一人当たり有形固定資産（償却資産）額"/>
        <xdr:cNvSpPr txBox="1"/>
      </xdr:nvSpPr>
      <xdr:spPr>
        <a:xfrm>
          <a:off x="8450795" y="1089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102126</xdr:rowOff>
    </xdr:from>
    <xdr:ext cx="599010" cy="259045"/>
    <xdr:sp macro="" textlink="">
      <xdr:nvSpPr>
        <xdr:cNvPr id="264" name="n_3mainValue【橋りょう・トンネル】&#10;一人当たり有形固定資産（償却資産）額"/>
        <xdr:cNvSpPr txBox="1"/>
      </xdr:nvSpPr>
      <xdr:spPr>
        <a:xfrm>
          <a:off x="7561795" y="1090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105467</xdr:rowOff>
    </xdr:from>
    <xdr:ext cx="599010" cy="259045"/>
    <xdr:sp macro="" textlink="">
      <xdr:nvSpPr>
        <xdr:cNvPr id="265" name="n_4mainValue【橋りょう・トンネル】&#10;一人当たり有形固定資産（償却資産）額"/>
        <xdr:cNvSpPr txBox="1"/>
      </xdr:nvSpPr>
      <xdr:spPr>
        <a:xfrm>
          <a:off x="6672795" y="1090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6" name="楕円 305"/>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7" name="【公営住宅】&#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8" name="楕円 307"/>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106680</xdr:rowOff>
    </xdr:to>
    <xdr:cxnSp macro="">
      <xdr:nvCxnSpPr>
        <xdr:cNvPr id="309" name="直線コネクタ 308"/>
        <xdr:cNvCxnSpPr/>
      </xdr:nvCxnSpPr>
      <xdr:spPr>
        <a:xfrm>
          <a:off x="3797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10" name="楕円 309"/>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72389</xdr:rowOff>
    </xdr:to>
    <xdr:cxnSp macro="">
      <xdr:nvCxnSpPr>
        <xdr:cNvPr id="311" name="直線コネクタ 310"/>
        <xdr:cNvCxnSpPr/>
      </xdr:nvCxnSpPr>
      <xdr:spPr>
        <a:xfrm>
          <a:off x="2908300" y="141027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2" name="楕円 311"/>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43814</xdr:rowOff>
    </xdr:to>
    <xdr:cxnSp macro="">
      <xdr:nvCxnSpPr>
        <xdr:cNvPr id="313" name="直線コネクタ 312"/>
        <xdr:cNvCxnSpPr/>
      </xdr:nvCxnSpPr>
      <xdr:spPr>
        <a:xfrm>
          <a:off x="2019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4" name="楕円 313"/>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41911</xdr:rowOff>
    </xdr:to>
    <xdr:cxnSp macro="">
      <xdr:nvCxnSpPr>
        <xdr:cNvPr id="315" name="直線コネクタ 314"/>
        <xdr:cNvCxnSpPr/>
      </xdr:nvCxnSpPr>
      <xdr:spPr>
        <a:xfrm flipV="1">
          <a:off x="1130300" y="14097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20"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21"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2"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3" name="n_4mainValue【公営住宅】&#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89788</xdr:rowOff>
    </xdr:from>
    <xdr:to>
      <xdr:col>55</xdr:col>
      <xdr:colOff>50800</xdr:colOff>
      <xdr:row>84</xdr:row>
      <xdr:rowOff>19938</xdr:rowOff>
    </xdr:to>
    <xdr:sp macro="" textlink="">
      <xdr:nvSpPr>
        <xdr:cNvPr id="363" name="楕円 362"/>
        <xdr:cNvSpPr/>
      </xdr:nvSpPr>
      <xdr:spPr>
        <a:xfrm>
          <a:off x="10426700" y="143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112665</xdr:rowOff>
    </xdr:from>
    <xdr:ext cx="469744" cy="259045"/>
    <xdr:sp macro="" textlink="">
      <xdr:nvSpPr>
        <xdr:cNvPr id="364" name="【公営住宅】&#10;一人当たり面積該当値テキスト"/>
        <xdr:cNvSpPr txBox="1"/>
      </xdr:nvSpPr>
      <xdr:spPr>
        <a:xfrm>
          <a:off x="10515600" y="141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102363</xdr:rowOff>
    </xdr:from>
    <xdr:to>
      <xdr:col>50</xdr:col>
      <xdr:colOff>165100</xdr:colOff>
      <xdr:row>84</xdr:row>
      <xdr:rowOff>32513</xdr:rowOff>
    </xdr:to>
    <xdr:sp macro="" textlink="">
      <xdr:nvSpPr>
        <xdr:cNvPr id="365" name="楕円 364"/>
        <xdr:cNvSpPr/>
      </xdr:nvSpPr>
      <xdr:spPr>
        <a:xfrm>
          <a:off x="9588500" y="14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140588</xdr:rowOff>
    </xdr:from>
    <xdr:to>
      <xdr:col>55</xdr:col>
      <xdr:colOff>0</xdr:colOff>
      <xdr:row>83</xdr:row>
      <xdr:rowOff>153163</xdr:rowOff>
    </xdr:to>
    <xdr:cxnSp macro="">
      <xdr:nvCxnSpPr>
        <xdr:cNvPr id="366" name="直線コネクタ 365"/>
        <xdr:cNvCxnSpPr/>
      </xdr:nvCxnSpPr>
      <xdr:spPr>
        <a:xfrm flipV="1">
          <a:off x="9639300" y="14370938"/>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115697</xdr:rowOff>
    </xdr:from>
    <xdr:to>
      <xdr:col>46</xdr:col>
      <xdr:colOff>38100</xdr:colOff>
      <xdr:row>84</xdr:row>
      <xdr:rowOff>45847</xdr:rowOff>
    </xdr:to>
    <xdr:sp macro="" textlink="">
      <xdr:nvSpPr>
        <xdr:cNvPr id="367" name="楕円 366"/>
        <xdr:cNvSpPr/>
      </xdr:nvSpPr>
      <xdr:spPr>
        <a:xfrm>
          <a:off x="8699500" y="143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153163</xdr:rowOff>
    </xdr:from>
    <xdr:to>
      <xdr:col>50</xdr:col>
      <xdr:colOff>114300</xdr:colOff>
      <xdr:row>83</xdr:row>
      <xdr:rowOff>166497</xdr:rowOff>
    </xdr:to>
    <xdr:cxnSp macro="">
      <xdr:nvCxnSpPr>
        <xdr:cNvPr id="368" name="直線コネクタ 367"/>
        <xdr:cNvCxnSpPr/>
      </xdr:nvCxnSpPr>
      <xdr:spPr>
        <a:xfrm flipV="1">
          <a:off x="8750300" y="143835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133604</xdr:rowOff>
    </xdr:from>
    <xdr:to>
      <xdr:col>41</xdr:col>
      <xdr:colOff>101600</xdr:colOff>
      <xdr:row>84</xdr:row>
      <xdr:rowOff>63754</xdr:rowOff>
    </xdr:to>
    <xdr:sp macro="" textlink="">
      <xdr:nvSpPr>
        <xdr:cNvPr id="369" name="楕円 368"/>
        <xdr:cNvSpPr/>
      </xdr:nvSpPr>
      <xdr:spPr>
        <a:xfrm>
          <a:off x="7810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166497</xdr:rowOff>
    </xdr:from>
    <xdr:to>
      <xdr:col>45</xdr:col>
      <xdr:colOff>177800</xdr:colOff>
      <xdr:row>84</xdr:row>
      <xdr:rowOff>12954</xdr:rowOff>
    </xdr:to>
    <xdr:cxnSp macro="">
      <xdr:nvCxnSpPr>
        <xdr:cNvPr id="370" name="直線コネクタ 369"/>
        <xdr:cNvCxnSpPr/>
      </xdr:nvCxnSpPr>
      <xdr:spPr>
        <a:xfrm flipV="1">
          <a:off x="7861300" y="1439684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141605</xdr:rowOff>
    </xdr:from>
    <xdr:to>
      <xdr:col>36</xdr:col>
      <xdr:colOff>165100</xdr:colOff>
      <xdr:row>84</xdr:row>
      <xdr:rowOff>71755</xdr:rowOff>
    </xdr:to>
    <xdr:sp macro="" textlink="">
      <xdr:nvSpPr>
        <xdr:cNvPr id="371" name="楕円 370"/>
        <xdr:cNvSpPr/>
      </xdr:nvSpPr>
      <xdr:spPr>
        <a:xfrm>
          <a:off x="692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12954</xdr:rowOff>
    </xdr:from>
    <xdr:to>
      <xdr:col>41</xdr:col>
      <xdr:colOff>50800</xdr:colOff>
      <xdr:row>84</xdr:row>
      <xdr:rowOff>20955</xdr:rowOff>
    </xdr:to>
    <xdr:cxnSp macro="">
      <xdr:nvCxnSpPr>
        <xdr:cNvPr id="372" name="直線コネクタ 371"/>
        <xdr:cNvCxnSpPr/>
      </xdr:nvCxnSpPr>
      <xdr:spPr>
        <a:xfrm flipV="1">
          <a:off x="6972300" y="1441475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49040</xdr:rowOff>
    </xdr:from>
    <xdr:ext cx="469744" cy="259045"/>
    <xdr:sp macro="" textlink="">
      <xdr:nvSpPr>
        <xdr:cNvPr id="377" name="n_1mainValue【公営住宅】&#10;一人当たり面積"/>
        <xdr:cNvSpPr txBox="1"/>
      </xdr:nvSpPr>
      <xdr:spPr>
        <a:xfrm>
          <a:off x="9391727"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62374</xdr:rowOff>
    </xdr:from>
    <xdr:ext cx="469744" cy="259045"/>
    <xdr:sp macro="" textlink="">
      <xdr:nvSpPr>
        <xdr:cNvPr id="378" name="n_2mainValue【公営住宅】&#10;一人当たり面積"/>
        <xdr:cNvSpPr txBox="1"/>
      </xdr:nvSpPr>
      <xdr:spPr>
        <a:xfrm>
          <a:off x="8515427" y="141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79" name="n_3mainValue【公営住宅】&#10;一人当たり面積"/>
        <xdr:cNvSpPr txBox="1"/>
      </xdr:nvSpPr>
      <xdr:spPr>
        <a:xfrm>
          <a:off x="7626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88282</xdr:rowOff>
    </xdr:from>
    <xdr:ext cx="469744" cy="259045"/>
    <xdr:sp macro="" textlink="">
      <xdr:nvSpPr>
        <xdr:cNvPr id="380" name="n_4mainValue【公営住宅】&#10;一人当たり面積"/>
        <xdr:cNvSpPr txBox="1"/>
      </xdr:nvSpPr>
      <xdr:spPr>
        <a:xfrm>
          <a:off x="6737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437" name="楕円 436"/>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438" name="【認定こども園・幼稚園・保育所】&#10;有形固定資産減価償却率該当値テキスト"/>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9" name="楕円 438"/>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36195</xdr:rowOff>
    </xdr:from>
    <xdr:to>
      <xdr:col>85</xdr:col>
      <xdr:colOff>127000</xdr:colOff>
      <xdr:row>40</xdr:row>
      <xdr:rowOff>76200</xdr:rowOff>
    </xdr:to>
    <xdr:cxnSp macro="">
      <xdr:nvCxnSpPr>
        <xdr:cNvPr id="440" name="直線コネクタ 439"/>
        <xdr:cNvCxnSpPr/>
      </xdr:nvCxnSpPr>
      <xdr:spPr>
        <a:xfrm flipV="1">
          <a:off x="15481300" y="6894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41" name="楕円 440"/>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76200</xdr:rowOff>
    </xdr:to>
    <xdr:cxnSp macro="">
      <xdr:nvCxnSpPr>
        <xdr:cNvPr id="442" name="直線コネクタ 441"/>
        <xdr:cNvCxnSpPr/>
      </xdr:nvCxnSpPr>
      <xdr:spPr>
        <a:xfrm>
          <a:off x="14592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156845</xdr:rowOff>
    </xdr:from>
    <xdr:to>
      <xdr:col>72</xdr:col>
      <xdr:colOff>38100</xdr:colOff>
      <xdr:row>40</xdr:row>
      <xdr:rowOff>86995</xdr:rowOff>
    </xdr:to>
    <xdr:sp macro="" textlink="">
      <xdr:nvSpPr>
        <xdr:cNvPr id="443" name="楕円 442"/>
        <xdr:cNvSpPr/>
      </xdr:nvSpPr>
      <xdr:spPr>
        <a:xfrm>
          <a:off x="13652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36195</xdr:rowOff>
    </xdr:from>
    <xdr:to>
      <xdr:col>76</xdr:col>
      <xdr:colOff>114300</xdr:colOff>
      <xdr:row>40</xdr:row>
      <xdr:rowOff>41910</xdr:rowOff>
    </xdr:to>
    <xdr:cxnSp macro="">
      <xdr:nvCxnSpPr>
        <xdr:cNvPr id="444" name="直線コネクタ 443"/>
        <xdr:cNvCxnSpPr/>
      </xdr:nvCxnSpPr>
      <xdr:spPr>
        <a:xfrm>
          <a:off x="13703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445" name="楕円 444"/>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36195</xdr:rowOff>
    </xdr:to>
    <xdr:cxnSp macro="">
      <xdr:nvCxnSpPr>
        <xdr:cNvPr id="446" name="直線コネクタ 445"/>
        <xdr:cNvCxnSpPr/>
      </xdr:nvCxnSpPr>
      <xdr:spPr>
        <a:xfrm>
          <a:off x="12814300" y="6861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51"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52" name="n_2mainValue【認定こども園・幼稚園・保育所】&#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78122</xdr:rowOff>
    </xdr:from>
    <xdr:ext cx="405111" cy="259045"/>
    <xdr:sp macro="" textlink="">
      <xdr:nvSpPr>
        <xdr:cNvPr id="453" name="n_3mainValue【認定こども園・幼稚園・保育所】&#10;有形固定資産減価償却率"/>
        <xdr:cNvSpPr txBox="1"/>
      </xdr:nvSpPr>
      <xdr:spPr>
        <a:xfrm>
          <a:off x="13500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454" name="n_4mainValue【認定こども園・幼稚園・保育所】&#10;有形固定資産減価償却率"/>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492" name="楕円 491"/>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93" name="【認定こども園・幼稚園・保育所】&#10;一人当たり面積該当値テキスト"/>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494" name="楕円 493"/>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151638</xdr:rowOff>
    </xdr:to>
    <xdr:cxnSp macro="">
      <xdr:nvCxnSpPr>
        <xdr:cNvPr id="495" name="直線コネクタ 494"/>
        <xdr:cNvCxnSpPr/>
      </xdr:nvCxnSpPr>
      <xdr:spPr>
        <a:xfrm flipV="1">
          <a:off x="21323300" y="68313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496" name="楕円 495"/>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158496</xdr:rowOff>
    </xdr:to>
    <xdr:cxnSp macro="">
      <xdr:nvCxnSpPr>
        <xdr:cNvPr id="497" name="直線コネクタ 496"/>
        <xdr:cNvCxnSpPr/>
      </xdr:nvCxnSpPr>
      <xdr:spPr>
        <a:xfrm flipV="1">
          <a:off x="20434300" y="68381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98" name="楕円 497"/>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165354</xdr:rowOff>
    </xdr:to>
    <xdr:cxnSp macro="">
      <xdr:nvCxnSpPr>
        <xdr:cNvPr id="499" name="直線コネクタ 498"/>
        <xdr:cNvCxnSpPr/>
      </xdr:nvCxnSpPr>
      <xdr:spPr>
        <a:xfrm flipV="1">
          <a:off x="19545300" y="684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121412</xdr:rowOff>
    </xdr:from>
    <xdr:to>
      <xdr:col>98</xdr:col>
      <xdr:colOff>38100</xdr:colOff>
      <xdr:row>40</xdr:row>
      <xdr:rowOff>51562</xdr:rowOff>
    </xdr:to>
    <xdr:sp macro="" textlink="">
      <xdr:nvSpPr>
        <xdr:cNvPr id="500" name="楕円 499"/>
        <xdr:cNvSpPr/>
      </xdr:nvSpPr>
      <xdr:spPr>
        <a:xfrm>
          <a:off x="18605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165354</xdr:rowOff>
    </xdr:from>
    <xdr:to>
      <xdr:col>102</xdr:col>
      <xdr:colOff>114300</xdr:colOff>
      <xdr:row>40</xdr:row>
      <xdr:rowOff>762</xdr:rowOff>
    </xdr:to>
    <xdr:cxnSp macro="">
      <xdr:nvCxnSpPr>
        <xdr:cNvPr id="501" name="直線コネクタ 500"/>
        <xdr:cNvCxnSpPr/>
      </xdr:nvCxnSpPr>
      <xdr:spPr>
        <a:xfrm flipV="1">
          <a:off x="18656300" y="68519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506" name="n_1mainValue【認定こども園・幼稚園・保育所】&#10;一人当たり面積"/>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507" name="n_2mainValue【認定こども園・幼稚園・保育所】&#10;一人当たり面積"/>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508" name="n_3main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42689</xdr:rowOff>
    </xdr:from>
    <xdr:ext cx="469744" cy="259045"/>
    <xdr:sp macro="" textlink="">
      <xdr:nvSpPr>
        <xdr:cNvPr id="509" name="n_4mainValue【認定こども園・幼稚園・保育所】&#10;一人当たり面積"/>
        <xdr:cNvSpPr txBox="1"/>
      </xdr:nvSpPr>
      <xdr:spPr>
        <a:xfrm>
          <a:off x="18421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51" name="楕円 550"/>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52"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553" name="楕円 552"/>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84909</xdr:rowOff>
    </xdr:from>
    <xdr:to>
      <xdr:col>85</xdr:col>
      <xdr:colOff>127000</xdr:colOff>
      <xdr:row>61</xdr:row>
      <xdr:rowOff>102870</xdr:rowOff>
    </xdr:to>
    <xdr:cxnSp macro="">
      <xdr:nvCxnSpPr>
        <xdr:cNvPr id="554" name="直線コネクタ 553"/>
        <xdr:cNvCxnSpPr/>
      </xdr:nvCxnSpPr>
      <xdr:spPr>
        <a:xfrm>
          <a:off x="15481300" y="105433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5" name="楕円 554"/>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84909</xdr:rowOff>
    </xdr:to>
    <xdr:cxnSp macro="">
      <xdr:nvCxnSpPr>
        <xdr:cNvPr id="556" name="直線コネクタ 555"/>
        <xdr:cNvCxnSpPr/>
      </xdr:nvCxnSpPr>
      <xdr:spPr>
        <a:xfrm>
          <a:off x="14592300" y="105351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159838</xdr:rowOff>
    </xdr:from>
    <xdr:to>
      <xdr:col>72</xdr:col>
      <xdr:colOff>38100</xdr:colOff>
      <xdr:row>61</xdr:row>
      <xdr:rowOff>89988</xdr:rowOff>
    </xdr:to>
    <xdr:sp macro="" textlink="">
      <xdr:nvSpPr>
        <xdr:cNvPr id="557" name="楕円 556"/>
        <xdr:cNvSpPr/>
      </xdr:nvSpPr>
      <xdr:spPr>
        <a:xfrm>
          <a:off x="13652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39188</xdr:rowOff>
    </xdr:from>
    <xdr:to>
      <xdr:col>76</xdr:col>
      <xdr:colOff>114300</xdr:colOff>
      <xdr:row>61</xdr:row>
      <xdr:rowOff>76744</xdr:rowOff>
    </xdr:to>
    <xdr:cxnSp macro="">
      <xdr:nvCxnSpPr>
        <xdr:cNvPr id="558" name="直線コネクタ 557"/>
        <xdr:cNvCxnSpPr/>
      </xdr:nvCxnSpPr>
      <xdr:spPr>
        <a:xfrm>
          <a:off x="13703300" y="1049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123916</xdr:rowOff>
    </xdr:from>
    <xdr:to>
      <xdr:col>67</xdr:col>
      <xdr:colOff>101600</xdr:colOff>
      <xdr:row>61</xdr:row>
      <xdr:rowOff>54066</xdr:rowOff>
    </xdr:to>
    <xdr:sp macro="" textlink="">
      <xdr:nvSpPr>
        <xdr:cNvPr id="559" name="楕円 558"/>
        <xdr:cNvSpPr/>
      </xdr:nvSpPr>
      <xdr:spPr>
        <a:xfrm>
          <a:off x="12763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3266</xdr:rowOff>
    </xdr:from>
    <xdr:to>
      <xdr:col>71</xdr:col>
      <xdr:colOff>177800</xdr:colOff>
      <xdr:row>61</xdr:row>
      <xdr:rowOff>39188</xdr:rowOff>
    </xdr:to>
    <xdr:cxnSp macro="">
      <xdr:nvCxnSpPr>
        <xdr:cNvPr id="560" name="直線コネクタ 559"/>
        <xdr:cNvCxnSpPr/>
      </xdr:nvCxnSpPr>
      <xdr:spPr>
        <a:xfrm>
          <a:off x="12814300" y="104617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565" name="n_1mainValue【学校施設】&#10;有形固定資産減価償却率"/>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6"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81115</xdr:rowOff>
    </xdr:from>
    <xdr:ext cx="405111" cy="259045"/>
    <xdr:sp macro="" textlink="">
      <xdr:nvSpPr>
        <xdr:cNvPr id="567" name="n_3mainValue【学校施設】&#10;有形固定資産減価償却率"/>
        <xdr:cNvSpPr txBox="1"/>
      </xdr:nvSpPr>
      <xdr:spPr>
        <a:xfrm>
          <a:off x="13500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45193</xdr:rowOff>
    </xdr:from>
    <xdr:ext cx="405111" cy="259045"/>
    <xdr:sp macro="" textlink="">
      <xdr:nvSpPr>
        <xdr:cNvPr id="568" name="n_4mainValue【学校施設】&#10;有形固定資産減価償却率"/>
        <xdr:cNvSpPr txBox="1"/>
      </xdr:nvSpPr>
      <xdr:spPr>
        <a:xfrm>
          <a:off x="12611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50764</xdr:rowOff>
    </xdr:from>
    <xdr:to>
      <xdr:col>116</xdr:col>
      <xdr:colOff>114300</xdr:colOff>
      <xdr:row>62</xdr:row>
      <xdr:rowOff>152364</xdr:rowOff>
    </xdr:to>
    <xdr:sp macro="" textlink="">
      <xdr:nvSpPr>
        <xdr:cNvPr id="611" name="楕円 610"/>
        <xdr:cNvSpPr/>
      </xdr:nvSpPr>
      <xdr:spPr>
        <a:xfrm>
          <a:off x="22110700" y="106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29191</xdr:rowOff>
    </xdr:from>
    <xdr:ext cx="469744" cy="259045"/>
    <xdr:sp macro="" textlink="">
      <xdr:nvSpPr>
        <xdr:cNvPr id="612" name="【学校施設】&#10;一人当たり面積該当値テキスト"/>
        <xdr:cNvSpPr txBox="1"/>
      </xdr:nvSpPr>
      <xdr:spPr>
        <a:xfrm>
          <a:off x="22199600" y="106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68725</xdr:rowOff>
    </xdr:from>
    <xdr:to>
      <xdr:col>112</xdr:col>
      <xdr:colOff>38100</xdr:colOff>
      <xdr:row>62</xdr:row>
      <xdr:rowOff>170325</xdr:rowOff>
    </xdr:to>
    <xdr:sp macro="" textlink="">
      <xdr:nvSpPr>
        <xdr:cNvPr id="613" name="楕円 612"/>
        <xdr:cNvSpPr/>
      </xdr:nvSpPr>
      <xdr:spPr>
        <a:xfrm>
          <a:off x="21272500" y="106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101564</xdr:rowOff>
    </xdr:from>
    <xdr:to>
      <xdr:col>116</xdr:col>
      <xdr:colOff>63500</xdr:colOff>
      <xdr:row>62</xdr:row>
      <xdr:rowOff>119525</xdr:rowOff>
    </xdr:to>
    <xdr:cxnSp macro="">
      <xdr:nvCxnSpPr>
        <xdr:cNvPr id="614" name="直線コネクタ 613"/>
        <xdr:cNvCxnSpPr/>
      </xdr:nvCxnSpPr>
      <xdr:spPr>
        <a:xfrm flipV="1">
          <a:off x="21323300" y="1073146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38027</xdr:rowOff>
    </xdr:from>
    <xdr:to>
      <xdr:col>107</xdr:col>
      <xdr:colOff>101600</xdr:colOff>
      <xdr:row>62</xdr:row>
      <xdr:rowOff>139627</xdr:rowOff>
    </xdr:to>
    <xdr:sp macro="" textlink="">
      <xdr:nvSpPr>
        <xdr:cNvPr id="615" name="楕円 614"/>
        <xdr:cNvSpPr/>
      </xdr:nvSpPr>
      <xdr:spPr>
        <a:xfrm>
          <a:off x="20383500" y="106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88827</xdr:rowOff>
    </xdr:from>
    <xdr:to>
      <xdr:col>111</xdr:col>
      <xdr:colOff>177800</xdr:colOff>
      <xdr:row>62</xdr:row>
      <xdr:rowOff>119525</xdr:rowOff>
    </xdr:to>
    <xdr:cxnSp macro="">
      <xdr:nvCxnSpPr>
        <xdr:cNvPr id="616" name="直線コネクタ 615"/>
        <xdr:cNvCxnSpPr/>
      </xdr:nvCxnSpPr>
      <xdr:spPr>
        <a:xfrm>
          <a:off x="20434300" y="10718727"/>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97463</xdr:rowOff>
    </xdr:from>
    <xdr:to>
      <xdr:col>102</xdr:col>
      <xdr:colOff>165100</xdr:colOff>
      <xdr:row>63</xdr:row>
      <xdr:rowOff>27613</xdr:rowOff>
    </xdr:to>
    <xdr:sp macro="" textlink="">
      <xdr:nvSpPr>
        <xdr:cNvPr id="617" name="楕円 616"/>
        <xdr:cNvSpPr/>
      </xdr:nvSpPr>
      <xdr:spPr>
        <a:xfrm>
          <a:off x="19494500" y="107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88827</xdr:rowOff>
    </xdr:from>
    <xdr:to>
      <xdr:col>107</xdr:col>
      <xdr:colOff>50800</xdr:colOff>
      <xdr:row>62</xdr:row>
      <xdr:rowOff>148263</xdr:rowOff>
    </xdr:to>
    <xdr:cxnSp macro="">
      <xdr:nvCxnSpPr>
        <xdr:cNvPr id="618" name="直線コネクタ 617"/>
        <xdr:cNvCxnSpPr/>
      </xdr:nvCxnSpPr>
      <xdr:spPr>
        <a:xfrm flipV="1">
          <a:off x="19545300" y="1071872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108567</xdr:rowOff>
    </xdr:from>
    <xdr:to>
      <xdr:col>98</xdr:col>
      <xdr:colOff>38100</xdr:colOff>
      <xdr:row>63</xdr:row>
      <xdr:rowOff>38717</xdr:rowOff>
    </xdr:to>
    <xdr:sp macro="" textlink="">
      <xdr:nvSpPr>
        <xdr:cNvPr id="619" name="楕円 618"/>
        <xdr:cNvSpPr/>
      </xdr:nvSpPr>
      <xdr:spPr>
        <a:xfrm>
          <a:off x="18605500" y="10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148263</xdr:rowOff>
    </xdr:from>
    <xdr:to>
      <xdr:col>102</xdr:col>
      <xdr:colOff>114300</xdr:colOff>
      <xdr:row>62</xdr:row>
      <xdr:rowOff>159367</xdr:rowOff>
    </xdr:to>
    <xdr:cxnSp macro="">
      <xdr:nvCxnSpPr>
        <xdr:cNvPr id="620" name="直線コネクタ 619"/>
        <xdr:cNvCxnSpPr/>
      </xdr:nvCxnSpPr>
      <xdr:spPr>
        <a:xfrm flipV="1">
          <a:off x="18656300" y="1077816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161452</xdr:rowOff>
    </xdr:from>
    <xdr:ext cx="469744" cy="259045"/>
    <xdr:sp macro="" textlink="">
      <xdr:nvSpPr>
        <xdr:cNvPr id="625" name="n_1mainValue【学校施設】&#10;一人当たり面積"/>
        <xdr:cNvSpPr txBox="1"/>
      </xdr:nvSpPr>
      <xdr:spPr>
        <a:xfrm>
          <a:off x="21075727" y="107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156154</xdr:rowOff>
    </xdr:from>
    <xdr:ext cx="469744" cy="259045"/>
    <xdr:sp macro="" textlink="">
      <xdr:nvSpPr>
        <xdr:cNvPr id="626" name="n_2mainValue【学校施設】&#10;一人当たり面積"/>
        <xdr:cNvSpPr txBox="1"/>
      </xdr:nvSpPr>
      <xdr:spPr>
        <a:xfrm>
          <a:off x="20199427" y="104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18740</xdr:rowOff>
    </xdr:from>
    <xdr:ext cx="469744" cy="259045"/>
    <xdr:sp macro="" textlink="">
      <xdr:nvSpPr>
        <xdr:cNvPr id="627" name="n_3mainValue【学校施設】&#10;一人当たり面積"/>
        <xdr:cNvSpPr txBox="1"/>
      </xdr:nvSpPr>
      <xdr:spPr>
        <a:xfrm>
          <a:off x="19310427" y="1082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29844</xdr:rowOff>
    </xdr:from>
    <xdr:ext cx="469744" cy="259045"/>
    <xdr:sp macro="" textlink="">
      <xdr:nvSpPr>
        <xdr:cNvPr id="628" name="n_4mainValue【学校施設】&#10;一人当たり面積"/>
        <xdr:cNvSpPr txBox="1"/>
      </xdr:nvSpPr>
      <xdr:spPr>
        <a:xfrm>
          <a:off x="18421427" y="108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58" name="【児童館】&#10;有形固定資産減価償却率平均値テキスト"/>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9" name="楕円 668"/>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70" name="【児童館】&#10;有形固定資産減価償却率該当値テキスト"/>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671" name="楕円 670"/>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19050</xdr:rowOff>
    </xdr:to>
    <xdr:cxnSp macro="">
      <xdr:nvCxnSpPr>
        <xdr:cNvPr id="672" name="直線コネクタ 671"/>
        <xdr:cNvCxnSpPr/>
      </xdr:nvCxnSpPr>
      <xdr:spPr>
        <a:xfrm>
          <a:off x="15481300" y="144151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73" name="楕円 672"/>
        <xdr:cNvSpPr/>
      </xdr:nvSpPr>
      <xdr:spPr>
        <a:xfrm>
          <a:off x="1454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156211</xdr:rowOff>
    </xdr:from>
    <xdr:to>
      <xdr:col>81</xdr:col>
      <xdr:colOff>50800</xdr:colOff>
      <xdr:row>84</xdr:row>
      <xdr:rowOff>13336</xdr:rowOff>
    </xdr:to>
    <xdr:cxnSp macro="">
      <xdr:nvCxnSpPr>
        <xdr:cNvPr id="674" name="直線コネクタ 673"/>
        <xdr:cNvCxnSpPr/>
      </xdr:nvCxnSpPr>
      <xdr:spPr>
        <a:xfrm>
          <a:off x="14592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675" name="楕円 674"/>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156211</xdr:rowOff>
    </xdr:to>
    <xdr:cxnSp macro="">
      <xdr:nvCxnSpPr>
        <xdr:cNvPr id="676" name="直線コネクタ 675"/>
        <xdr:cNvCxnSpPr/>
      </xdr:nvCxnSpPr>
      <xdr:spPr>
        <a:xfrm>
          <a:off x="13703300" y="14359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38736</xdr:rowOff>
    </xdr:from>
    <xdr:to>
      <xdr:col>67</xdr:col>
      <xdr:colOff>101600</xdr:colOff>
      <xdr:row>83</xdr:row>
      <xdr:rowOff>140336</xdr:rowOff>
    </xdr:to>
    <xdr:sp macro="" textlink="">
      <xdr:nvSpPr>
        <xdr:cNvPr id="677" name="楕円 676"/>
        <xdr:cNvSpPr/>
      </xdr:nvSpPr>
      <xdr:spPr>
        <a:xfrm>
          <a:off x="12763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89536</xdr:rowOff>
    </xdr:from>
    <xdr:to>
      <xdr:col>71</xdr:col>
      <xdr:colOff>177800</xdr:colOff>
      <xdr:row>83</xdr:row>
      <xdr:rowOff>129539</xdr:rowOff>
    </xdr:to>
    <xdr:cxnSp macro="">
      <xdr:nvCxnSpPr>
        <xdr:cNvPr id="678" name="直線コネクタ 677"/>
        <xdr:cNvCxnSpPr/>
      </xdr:nvCxnSpPr>
      <xdr:spPr>
        <a:xfrm>
          <a:off x="12814300" y="1431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683" name="n_1mainValue【児童館】&#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84" name="n_2main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685" name="n_3mainValue【児童館】&#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131463</xdr:rowOff>
    </xdr:from>
    <xdr:ext cx="405111" cy="259045"/>
    <xdr:sp macro="" textlink="">
      <xdr:nvSpPr>
        <xdr:cNvPr id="686" name="n_4mainValue【児童館】&#10;有形固定資産減価償却率"/>
        <xdr:cNvSpPr txBox="1"/>
      </xdr:nvSpPr>
      <xdr:spPr>
        <a:xfrm>
          <a:off x="12611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726" name="楕円 725"/>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1288</xdr:rowOff>
    </xdr:from>
    <xdr:ext cx="469744" cy="259045"/>
    <xdr:sp macro="" textlink="">
      <xdr:nvSpPr>
        <xdr:cNvPr id="727" name="【児童館】&#10;一人当たり面積該当値テキスト"/>
        <xdr:cNvSpPr txBox="1"/>
      </xdr:nvSpPr>
      <xdr:spPr>
        <a:xfrm>
          <a:off x="22199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8" name="楕円 727"/>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140970</xdr:rowOff>
    </xdr:to>
    <xdr:cxnSp macro="">
      <xdr:nvCxnSpPr>
        <xdr:cNvPr id="729" name="直線コネクタ 728"/>
        <xdr:cNvCxnSpPr/>
      </xdr:nvCxnSpPr>
      <xdr:spPr>
        <a:xfrm flipV="1">
          <a:off x="21323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730" name="楕円 729"/>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144780</xdr:rowOff>
    </xdr:to>
    <xdr:cxnSp macro="">
      <xdr:nvCxnSpPr>
        <xdr:cNvPr id="731" name="直線コネクタ 730"/>
        <xdr:cNvCxnSpPr/>
      </xdr:nvCxnSpPr>
      <xdr:spPr>
        <a:xfrm flipV="1">
          <a:off x="20434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32" name="楕円 731"/>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148589</xdr:rowOff>
    </xdr:to>
    <xdr:cxnSp macro="">
      <xdr:nvCxnSpPr>
        <xdr:cNvPr id="733" name="直線コネクタ 732"/>
        <xdr:cNvCxnSpPr/>
      </xdr:nvCxnSpPr>
      <xdr:spPr>
        <a:xfrm flipV="1">
          <a:off x="19545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4" name="楕円 733"/>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152400</xdr:rowOff>
    </xdr:to>
    <xdr:cxnSp macro="">
      <xdr:nvCxnSpPr>
        <xdr:cNvPr id="735" name="直線コネクタ 734"/>
        <xdr:cNvCxnSpPr/>
      </xdr:nvCxnSpPr>
      <xdr:spPr>
        <a:xfrm flipV="1">
          <a:off x="18656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40"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741" name="n_2mainValue【児童館】&#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742" name="n_3mainValue【児童館】&#10;一人当たり面積"/>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3" name="n_4mainValue【児童館】&#10;一人当たり面積"/>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類似団体と比較して有形固定資産減価償却率が高くなっている施設は「認定こども園・幼稚園・保育所」と「学校施設」である。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年代前半に取得した公立保育所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施設分が耐用年数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年に対して稼働年数が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年以上となっており、減価償却率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を引き上げる要因となっている。一方で、一部保育所を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に解体した事で、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年に対して稼働年数が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年間を越える施設が多いため、比率が高い傾向にある。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いずれの施設についても、再編が進んでいる事から、今後は改善するものと思われる。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13,292
13,111
273.30
14,718,786
11,467,965
2,876,329
4,996,565
9,066,135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2" name="楕円 71"/>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3" name="【図書館】&#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4" name="楕円 73"/>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80010</xdr:rowOff>
    </xdr:to>
    <xdr:cxnSp macro="">
      <xdr:nvCxnSpPr>
        <xdr:cNvPr id="75" name="直線コネクタ 74"/>
        <xdr:cNvCxnSpPr/>
      </xdr:nvCxnSpPr>
      <xdr:spPr>
        <a:xfrm>
          <a:off x="3797300" y="673100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6" name="楕円 75"/>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44450</xdr:rowOff>
    </xdr:to>
    <xdr:cxnSp macro="">
      <xdr:nvCxnSpPr>
        <xdr:cNvPr id="77" name="直線コネクタ 76"/>
        <xdr:cNvCxnSpPr/>
      </xdr:nvCxnSpPr>
      <xdr:spPr>
        <a:xfrm>
          <a:off x="2908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130810</xdr:rowOff>
    </xdr:from>
    <xdr:to>
      <xdr:col>10</xdr:col>
      <xdr:colOff>165100</xdr:colOff>
      <xdr:row>39</xdr:row>
      <xdr:rowOff>60960</xdr:rowOff>
    </xdr:to>
    <xdr:sp macro="" textlink="">
      <xdr:nvSpPr>
        <xdr:cNvPr id="78" name="楕円 77"/>
        <xdr:cNvSpPr/>
      </xdr:nvSpPr>
      <xdr:spPr>
        <a:xfrm>
          <a:off x="196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10160</xdr:rowOff>
    </xdr:from>
    <xdr:to>
      <xdr:col>15</xdr:col>
      <xdr:colOff>50800</xdr:colOff>
      <xdr:row>39</xdr:row>
      <xdr:rowOff>44450</xdr:rowOff>
    </xdr:to>
    <xdr:cxnSp macro="">
      <xdr:nvCxnSpPr>
        <xdr:cNvPr id="79" name="直線コネクタ 78"/>
        <xdr:cNvCxnSpPr/>
      </xdr:nvCxnSpPr>
      <xdr:spPr>
        <a:xfrm>
          <a:off x="2019300" y="6696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130810</xdr:rowOff>
    </xdr:from>
    <xdr:to>
      <xdr:col>6</xdr:col>
      <xdr:colOff>38100</xdr:colOff>
      <xdr:row>39</xdr:row>
      <xdr:rowOff>60960</xdr:rowOff>
    </xdr:to>
    <xdr:sp macro="" textlink="">
      <xdr:nvSpPr>
        <xdr:cNvPr id="80" name="楕円 79"/>
        <xdr:cNvSpPr/>
      </xdr:nvSpPr>
      <xdr:spPr>
        <a:xfrm>
          <a:off x="107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10160</xdr:rowOff>
    </xdr:from>
    <xdr:to>
      <xdr:col>10</xdr:col>
      <xdr:colOff>114300</xdr:colOff>
      <xdr:row>39</xdr:row>
      <xdr:rowOff>10160</xdr:rowOff>
    </xdr:to>
    <xdr:cxnSp macro="">
      <xdr:nvCxnSpPr>
        <xdr:cNvPr id="81" name="直線コネクタ 80"/>
        <xdr:cNvCxnSpPr/>
      </xdr:nvCxnSpPr>
      <xdr:spPr>
        <a:xfrm>
          <a:off x="1130300" y="6696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86" name="n_1mainValue【図書館】&#10;有形固定資産減価償却率"/>
        <xdr:cNvSpPr txBox="1"/>
      </xdr:nvSpPr>
      <xdr:spPr>
        <a:xfrm>
          <a:off x="3582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7" name="n_2mainValue【図書館】&#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52087</xdr:rowOff>
    </xdr:from>
    <xdr:ext cx="405111" cy="259045"/>
    <xdr:sp macro="" textlink="">
      <xdr:nvSpPr>
        <xdr:cNvPr id="88" name="n_3mainValue【図書館】&#10;有形固定資産減価償却率"/>
        <xdr:cNvSpPr txBox="1"/>
      </xdr:nvSpPr>
      <xdr:spPr>
        <a:xfrm>
          <a:off x="18167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52087</xdr:rowOff>
    </xdr:from>
    <xdr:ext cx="405111" cy="259045"/>
    <xdr:sp macro="" textlink="">
      <xdr:nvSpPr>
        <xdr:cNvPr id="89" name="n_4mainValue【図書館】&#10;有形固定資産減価償却率"/>
        <xdr:cNvSpPr txBox="1"/>
      </xdr:nvSpPr>
      <xdr:spPr>
        <a:xfrm>
          <a:off x="9277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12337</xdr:rowOff>
    </xdr:from>
    <xdr:to>
      <xdr:col>55</xdr:col>
      <xdr:colOff>50800</xdr:colOff>
      <xdr:row>42</xdr:row>
      <xdr:rowOff>113937</xdr:rowOff>
    </xdr:to>
    <xdr:sp macro="" textlink="">
      <xdr:nvSpPr>
        <xdr:cNvPr id="131" name="楕円 130"/>
        <xdr:cNvSpPr/>
      </xdr:nvSpPr>
      <xdr:spPr>
        <a:xfrm>
          <a:off x="10426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98714</xdr:rowOff>
    </xdr:from>
    <xdr:ext cx="469744" cy="259045"/>
    <xdr:sp macro="" textlink="">
      <xdr:nvSpPr>
        <xdr:cNvPr id="132" name="【図書館】&#10;一人当たり面積該当値テキスト"/>
        <xdr:cNvSpPr txBox="1"/>
      </xdr:nvSpPr>
      <xdr:spPr>
        <a:xfrm>
          <a:off x="10515600" y="71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12337</xdr:rowOff>
    </xdr:from>
    <xdr:to>
      <xdr:col>50</xdr:col>
      <xdr:colOff>165100</xdr:colOff>
      <xdr:row>42</xdr:row>
      <xdr:rowOff>113937</xdr:rowOff>
    </xdr:to>
    <xdr:sp macro="" textlink="">
      <xdr:nvSpPr>
        <xdr:cNvPr id="133" name="楕円 132"/>
        <xdr:cNvSpPr/>
      </xdr:nvSpPr>
      <xdr:spPr>
        <a:xfrm>
          <a:off x="9588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63137</xdr:rowOff>
    </xdr:from>
    <xdr:to>
      <xdr:col>55</xdr:col>
      <xdr:colOff>0</xdr:colOff>
      <xdr:row>42</xdr:row>
      <xdr:rowOff>63137</xdr:rowOff>
    </xdr:to>
    <xdr:cxnSp macro="">
      <xdr:nvCxnSpPr>
        <xdr:cNvPr id="134" name="直線コネクタ 133"/>
        <xdr:cNvCxnSpPr/>
      </xdr:nvCxnSpPr>
      <xdr:spPr>
        <a:xfrm>
          <a:off x="9639300" y="726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12337</xdr:rowOff>
    </xdr:from>
    <xdr:to>
      <xdr:col>46</xdr:col>
      <xdr:colOff>38100</xdr:colOff>
      <xdr:row>42</xdr:row>
      <xdr:rowOff>113937</xdr:rowOff>
    </xdr:to>
    <xdr:sp macro="" textlink="">
      <xdr:nvSpPr>
        <xdr:cNvPr id="135" name="楕円 134"/>
        <xdr:cNvSpPr/>
      </xdr:nvSpPr>
      <xdr:spPr>
        <a:xfrm>
          <a:off x="8699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63137</xdr:rowOff>
    </xdr:from>
    <xdr:to>
      <xdr:col>50</xdr:col>
      <xdr:colOff>114300</xdr:colOff>
      <xdr:row>42</xdr:row>
      <xdr:rowOff>63137</xdr:rowOff>
    </xdr:to>
    <xdr:cxnSp macro="">
      <xdr:nvCxnSpPr>
        <xdr:cNvPr id="136" name="直線コネクタ 135"/>
        <xdr:cNvCxnSpPr/>
      </xdr:nvCxnSpPr>
      <xdr:spPr>
        <a:xfrm>
          <a:off x="8750300" y="726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15603</xdr:rowOff>
    </xdr:from>
    <xdr:to>
      <xdr:col>41</xdr:col>
      <xdr:colOff>101600</xdr:colOff>
      <xdr:row>42</xdr:row>
      <xdr:rowOff>117203</xdr:rowOff>
    </xdr:to>
    <xdr:sp macro="" textlink="">
      <xdr:nvSpPr>
        <xdr:cNvPr id="137" name="楕円 136"/>
        <xdr:cNvSpPr/>
      </xdr:nvSpPr>
      <xdr:spPr>
        <a:xfrm>
          <a:off x="7810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63137</xdr:rowOff>
    </xdr:from>
    <xdr:to>
      <xdr:col>45</xdr:col>
      <xdr:colOff>177800</xdr:colOff>
      <xdr:row>42</xdr:row>
      <xdr:rowOff>66403</xdr:rowOff>
    </xdr:to>
    <xdr:cxnSp macro="">
      <xdr:nvCxnSpPr>
        <xdr:cNvPr id="138" name="直線コネクタ 137"/>
        <xdr:cNvCxnSpPr/>
      </xdr:nvCxnSpPr>
      <xdr:spPr>
        <a:xfrm flipV="1">
          <a:off x="7861300" y="72640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15603</xdr:rowOff>
    </xdr:from>
    <xdr:to>
      <xdr:col>36</xdr:col>
      <xdr:colOff>165100</xdr:colOff>
      <xdr:row>42</xdr:row>
      <xdr:rowOff>117203</xdr:rowOff>
    </xdr:to>
    <xdr:sp macro="" textlink="">
      <xdr:nvSpPr>
        <xdr:cNvPr id="139" name="楕円 138"/>
        <xdr:cNvSpPr/>
      </xdr:nvSpPr>
      <xdr:spPr>
        <a:xfrm>
          <a:off x="6921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66403</xdr:rowOff>
    </xdr:from>
    <xdr:to>
      <xdr:col>41</xdr:col>
      <xdr:colOff>50800</xdr:colOff>
      <xdr:row>42</xdr:row>
      <xdr:rowOff>66403</xdr:rowOff>
    </xdr:to>
    <xdr:cxnSp macro="">
      <xdr:nvCxnSpPr>
        <xdr:cNvPr id="140" name="直線コネクタ 139"/>
        <xdr:cNvCxnSpPr/>
      </xdr:nvCxnSpPr>
      <xdr:spPr>
        <a:xfrm>
          <a:off x="6972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105064</xdr:rowOff>
    </xdr:from>
    <xdr:ext cx="469744" cy="259045"/>
    <xdr:sp macro="" textlink="">
      <xdr:nvSpPr>
        <xdr:cNvPr id="145" name="n_1mainValue【図書館】&#10;一人当たり面積"/>
        <xdr:cNvSpPr txBox="1"/>
      </xdr:nvSpPr>
      <xdr:spPr>
        <a:xfrm>
          <a:off x="9391727" y="73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105064</xdr:rowOff>
    </xdr:from>
    <xdr:ext cx="469744" cy="259045"/>
    <xdr:sp macro="" textlink="">
      <xdr:nvSpPr>
        <xdr:cNvPr id="146" name="n_2mainValue【図書館】&#10;一人当たり面積"/>
        <xdr:cNvSpPr txBox="1"/>
      </xdr:nvSpPr>
      <xdr:spPr>
        <a:xfrm>
          <a:off x="8515427" y="73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108330</xdr:rowOff>
    </xdr:from>
    <xdr:ext cx="469744" cy="259045"/>
    <xdr:sp macro="" textlink="">
      <xdr:nvSpPr>
        <xdr:cNvPr id="147" name="n_3mainValue【図書館】&#10;一人当たり面積"/>
        <xdr:cNvSpPr txBox="1"/>
      </xdr:nvSpPr>
      <xdr:spPr>
        <a:xfrm>
          <a:off x="7626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108330</xdr:rowOff>
    </xdr:from>
    <xdr:ext cx="469744" cy="259045"/>
    <xdr:sp macro="" textlink="">
      <xdr:nvSpPr>
        <xdr:cNvPr id="148" name="n_4mainValue【図書館】&#10;一人当たり面積"/>
        <xdr:cNvSpPr txBox="1"/>
      </xdr:nvSpPr>
      <xdr:spPr>
        <a:xfrm>
          <a:off x="6737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9" name="楕円 188"/>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90" name="【体育館・プール】&#10;有形固定資産減価償却率該当値テキスト"/>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91" name="楕円 190"/>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123825</xdr:rowOff>
    </xdr:to>
    <xdr:cxnSp macro="">
      <xdr:nvCxnSpPr>
        <xdr:cNvPr id="192" name="直線コネクタ 191"/>
        <xdr:cNvCxnSpPr/>
      </xdr:nvCxnSpPr>
      <xdr:spPr>
        <a:xfrm>
          <a:off x="3797300" y="103746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3" name="楕円 192"/>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62</xdr:row>
      <xdr:rowOff>80010</xdr:rowOff>
    </xdr:to>
    <xdr:cxnSp macro="">
      <xdr:nvCxnSpPr>
        <xdr:cNvPr id="194" name="直線コネクタ 193"/>
        <xdr:cNvCxnSpPr/>
      </xdr:nvCxnSpPr>
      <xdr:spPr>
        <a:xfrm flipV="1">
          <a:off x="2908300" y="1037463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95" name="楕円 194"/>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62</xdr:row>
      <xdr:rowOff>80010</xdr:rowOff>
    </xdr:to>
    <xdr:cxnSp macro="">
      <xdr:nvCxnSpPr>
        <xdr:cNvPr id="196" name="直線コネクタ 195"/>
        <xdr:cNvCxnSpPr/>
      </xdr:nvCxnSpPr>
      <xdr:spPr>
        <a:xfrm>
          <a:off x="2019300" y="1028319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167640</xdr:rowOff>
    </xdr:to>
    <xdr:cxnSp macro="">
      <xdr:nvCxnSpPr>
        <xdr:cNvPr id="198" name="直線コネクタ 197"/>
        <xdr:cNvCxnSpPr/>
      </xdr:nvCxnSpPr>
      <xdr:spPr>
        <a:xfrm>
          <a:off x="1130300" y="10237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203" name="n_1mainValue【体育館・プー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4"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5" name="n_3main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体育館・プール】&#10;有形固定資産減価償却率"/>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8" name="楕円 247"/>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9" name="【体育館・プール】&#10;一人当たり面積該当値テキスト"/>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144599</xdr:rowOff>
    </xdr:from>
    <xdr:to>
      <xdr:col>50</xdr:col>
      <xdr:colOff>165100</xdr:colOff>
      <xdr:row>64</xdr:row>
      <xdr:rowOff>74749</xdr:rowOff>
    </xdr:to>
    <xdr:sp macro="" textlink="">
      <xdr:nvSpPr>
        <xdr:cNvPr id="250" name="楕円 249"/>
        <xdr:cNvSpPr/>
      </xdr:nvSpPr>
      <xdr:spPr>
        <a:xfrm>
          <a:off x="9588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23949</xdr:rowOff>
    </xdr:to>
    <xdr:cxnSp macro="">
      <xdr:nvCxnSpPr>
        <xdr:cNvPr id="251" name="直線コネクタ 250"/>
        <xdr:cNvCxnSpPr/>
      </xdr:nvCxnSpPr>
      <xdr:spPr>
        <a:xfrm flipV="1">
          <a:off x="9639300" y="1099566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10160</xdr:rowOff>
    </xdr:from>
    <xdr:to>
      <xdr:col>46</xdr:col>
      <xdr:colOff>38100</xdr:colOff>
      <xdr:row>64</xdr:row>
      <xdr:rowOff>111760</xdr:rowOff>
    </xdr:to>
    <xdr:sp macro="" textlink="">
      <xdr:nvSpPr>
        <xdr:cNvPr id="252" name="楕円 251"/>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23949</xdr:rowOff>
    </xdr:from>
    <xdr:to>
      <xdr:col>50</xdr:col>
      <xdr:colOff>114300</xdr:colOff>
      <xdr:row>64</xdr:row>
      <xdr:rowOff>60960</xdr:rowOff>
    </xdr:to>
    <xdr:cxnSp macro="">
      <xdr:nvCxnSpPr>
        <xdr:cNvPr id="253" name="直線コネクタ 252"/>
        <xdr:cNvCxnSpPr/>
      </xdr:nvCxnSpPr>
      <xdr:spPr>
        <a:xfrm flipV="1">
          <a:off x="8750300" y="1099674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150041</xdr:rowOff>
    </xdr:from>
    <xdr:to>
      <xdr:col>41</xdr:col>
      <xdr:colOff>101600</xdr:colOff>
      <xdr:row>64</xdr:row>
      <xdr:rowOff>80191</xdr:rowOff>
    </xdr:to>
    <xdr:sp macro="" textlink="">
      <xdr:nvSpPr>
        <xdr:cNvPr id="254" name="楕円 253"/>
        <xdr:cNvSpPr/>
      </xdr:nvSpPr>
      <xdr:spPr>
        <a:xfrm>
          <a:off x="781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29391</xdr:rowOff>
    </xdr:from>
    <xdr:to>
      <xdr:col>45</xdr:col>
      <xdr:colOff>177800</xdr:colOff>
      <xdr:row>64</xdr:row>
      <xdr:rowOff>60960</xdr:rowOff>
    </xdr:to>
    <xdr:cxnSp macro="">
      <xdr:nvCxnSpPr>
        <xdr:cNvPr id="255" name="直線コネクタ 254"/>
        <xdr:cNvCxnSpPr/>
      </xdr:nvCxnSpPr>
      <xdr:spPr>
        <a:xfrm>
          <a:off x="7861300" y="11002191"/>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152219</xdr:rowOff>
    </xdr:from>
    <xdr:to>
      <xdr:col>36</xdr:col>
      <xdr:colOff>165100</xdr:colOff>
      <xdr:row>64</xdr:row>
      <xdr:rowOff>82369</xdr:rowOff>
    </xdr:to>
    <xdr:sp macro="" textlink="">
      <xdr:nvSpPr>
        <xdr:cNvPr id="256" name="楕円 255"/>
        <xdr:cNvSpPr/>
      </xdr:nvSpPr>
      <xdr:spPr>
        <a:xfrm>
          <a:off x="6921500" y="109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29391</xdr:rowOff>
    </xdr:from>
    <xdr:to>
      <xdr:col>41</xdr:col>
      <xdr:colOff>50800</xdr:colOff>
      <xdr:row>64</xdr:row>
      <xdr:rowOff>31569</xdr:rowOff>
    </xdr:to>
    <xdr:cxnSp macro="">
      <xdr:nvCxnSpPr>
        <xdr:cNvPr id="257" name="直線コネクタ 256"/>
        <xdr:cNvCxnSpPr/>
      </xdr:nvCxnSpPr>
      <xdr:spPr>
        <a:xfrm flipV="1">
          <a:off x="6972300" y="110021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65876</xdr:rowOff>
    </xdr:from>
    <xdr:ext cx="469744" cy="259045"/>
    <xdr:sp macro="" textlink="">
      <xdr:nvSpPr>
        <xdr:cNvPr id="262" name="n_1mainValue【体育館・プール】&#10;一人当たり面積"/>
        <xdr:cNvSpPr txBox="1"/>
      </xdr:nvSpPr>
      <xdr:spPr>
        <a:xfrm>
          <a:off x="93917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102887</xdr:rowOff>
    </xdr:from>
    <xdr:ext cx="469744" cy="259045"/>
    <xdr:sp macro="" textlink="">
      <xdr:nvSpPr>
        <xdr:cNvPr id="263" name="n_2mainValue【体育館・プール】&#10;一人当たり面積"/>
        <xdr:cNvSpPr txBox="1"/>
      </xdr:nvSpPr>
      <xdr:spPr>
        <a:xfrm>
          <a:off x="8515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71318</xdr:rowOff>
    </xdr:from>
    <xdr:ext cx="469744" cy="259045"/>
    <xdr:sp macro="" textlink="">
      <xdr:nvSpPr>
        <xdr:cNvPr id="264" name="n_3mainValue【体育館・プール】&#10;一人当たり面積"/>
        <xdr:cNvSpPr txBox="1"/>
      </xdr:nvSpPr>
      <xdr:spPr>
        <a:xfrm>
          <a:off x="7626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73496</xdr:rowOff>
    </xdr:from>
    <xdr:ext cx="469744" cy="259045"/>
    <xdr:sp macro="" textlink="">
      <xdr:nvSpPr>
        <xdr:cNvPr id="265" name="n_4mainValue【体育館・プール】&#10;一人当たり面積"/>
        <xdr:cNvSpPr txBox="1"/>
      </xdr:nvSpPr>
      <xdr:spPr>
        <a:xfrm>
          <a:off x="6737427" y="1104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95"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6" name="楕円 305"/>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7"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8" name="楕円 30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154305</xdr:rowOff>
    </xdr:to>
    <xdr:cxnSp macro="">
      <xdr:nvCxnSpPr>
        <xdr:cNvPr id="309" name="直線コネクタ 308"/>
        <xdr:cNvCxnSpPr/>
      </xdr:nvCxnSpPr>
      <xdr:spPr>
        <a:xfrm>
          <a:off x="3797300" y="13994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10" name="楕円 309"/>
        <xdr:cNvSpPr/>
      </xdr:nvSpPr>
      <xdr:spPr>
        <a:xfrm>
          <a:off x="1968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311" name="楕円 310"/>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13336</xdr:rowOff>
    </xdr:to>
    <xdr:cxnSp macro="">
      <xdr:nvCxnSpPr>
        <xdr:cNvPr id="312" name="直線コネクタ 311"/>
        <xdr:cNvCxnSpPr/>
      </xdr:nvCxnSpPr>
      <xdr:spPr>
        <a:xfrm>
          <a:off x="1130300" y="13874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313" name="n_1aveValue【福祉施設】&#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4"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5" name="n_3aveValue【福祉施設】&#10;有形固定資産減価償却率"/>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6"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7" name="n_1mainValue【福祉施設】&#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8" name="n_3main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9" name="n_4main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3" name="直線コネクタ 342"/>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4"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5" name="直線コネクタ 344"/>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6"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7" name="直線コネクタ 346"/>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48"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49" name="フローチャート: 判断 348"/>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0" name="フローチャート: 判断 349"/>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1" name="フローチャート: 判断 350"/>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2" name="フローチャート: 判断 351"/>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3" name="フローチャート: 判断 352"/>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2539</xdr:rowOff>
    </xdr:from>
    <xdr:to>
      <xdr:col>55</xdr:col>
      <xdr:colOff>50800</xdr:colOff>
      <xdr:row>79</xdr:row>
      <xdr:rowOff>104139</xdr:rowOff>
    </xdr:to>
    <xdr:sp macro="" textlink="">
      <xdr:nvSpPr>
        <xdr:cNvPr id="359" name="楕円 358"/>
        <xdr:cNvSpPr/>
      </xdr:nvSpPr>
      <xdr:spPr>
        <a:xfrm>
          <a:off x="10426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25416</xdr:rowOff>
    </xdr:from>
    <xdr:ext cx="469744" cy="259045"/>
    <xdr:sp macro="" textlink="">
      <xdr:nvSpPr>
        <xdr:cNvPr id="360" name="【福祉施設】&#10;一人当たり面積該当値テキスト"/>
        <xdr:cNvSpPr txBox="1"/>
      </xdr:nvSpPr>
      <xdr:spPr>
        <a:xfrm>
          <a:off x="10515600"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34925</xdr:rowOff>
    </xdr:from>
    <xdr:to>
      <xdr:col>50</xdr:col>
      <xdr:colOff>165100</xdr:colOff>
      <xdr:row>79</xdr:row>
      <xdr:rowOff>136525</xdr:rowOff>
    </xdr:to>
    <xdr:sp macro="" textlink="">
      <xdr:nvSpPr>
        <xdr:cNvPr id="361" name="楕円 360"/>
        <xdr:cNvSpPr/>
      </xdr:nvSpPr>
      <xdr:spPr>
        <a:xfrm>
          <a:off x="958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53339</xdr:rowOff>
    </xdr:from>
    <xdr:to>
      <xdr:col>55</xdr:col>
      <xdr:colOff>0</xdr:colOff>
      <xdr:row>79</xdr:row>
      <xdr:rowOff>85725</xdr:rowOff>
    </xdr:to>
    <xdr:cxnSp macro="">
      <xdr:nvCxnSpPr>
        <xdr:cNvPr id="362" name="直線コネクタ 361"/>
        <xdr:cNvCxnSpPr/>
      </xdr:nvCxnSpPr>
      <xdr:spPr>
        <a:xfrm flipV="1">
          <a:off x="9639300" y="135978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107314</xdr:rowOff>
    </xdr:from>
    <xdr:to>
      <xdr:col>41</xdr:col>
      <xdr:colOff>101600</xdr:colOff>
      <xdr:row>80</xdr:row>
      <xdr:rowOff>37464</xdr:rowOff>
    </xdr:to>
    <xdr:sp macro="" textlink="">
      <xdr:nvSpPr>
        <xdr:cNvPr id="363" name="楕円 362"/>
        <xdr:cNvSpPr/>
      </xdr:nvSpPr>
      <xdr:spPr>
        <a:xfrm>
          <a:off x="7810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128270</xdr:rowOff>
    </xdr:from>
    <xdr:to>
      <xdr:col>36</xdr:col>
      <xdr:colOff>165100</xdr:colOff>
      <xdr:row>80</xdr:row>
      <xdr:rowOff>58420</xdr:rowOff>
    </xdr:to>
    <xdr:sp macro="" textlink="">
      <xdr:nvSpPr>
        <xdr:cNvPr id="364" name="楕円 363"/>
        <xdr:cNvSpPr/>
      </xdr:nvSpPr>
      <xdr:spPr>
        <a:xfrm>
          <a:off x="692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158114</xdr:rowOff>
    </xdr:from>
    <xdr:to>
      <xdr:col>41</xdr:col>
      <xdr:colOff>50800</xdr:colOff>
      <xdr:row>80</xdr:row>
      <xdr:rowOff>7620</xdr:rowOff>
    </xdr:to>
    <xdr:cxnSp macro="">
      <xdr:nvCxnSpPr>
        <xdr:cNvPr id="365" name="直線コネクタ 364"/>
        <xdr:cNvCxnSpPr/>
      </xdr:nvCxnSpPr>
      <xdr:spPr>
        <a:xfrm flipV="1">
          <a:off x="6972300" y="137026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366" name="n_1aveValue【福祉施設】&#10;一人当たり面積"/>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67"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80027</xdr:rowOff>
    </xdr:from>
    <xdr:ext cx="469744" cy="259045"/>
    <xdr:sp macro="" textlink="">
      <xdr:nvSpPr>
        <xdr:cNvPr id="368" name="n_3aveValue【福祉施設】&#10;一人当たり面積"/>
        <xdr:cNvSpPr txBox="1"/>
      </xdr:nvSpPr>
      <xdr:spPr>
        <a:xfrm>
          <a:off x="7626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369" name="n_4aveValue【福祉施設】&#10;一人当たり面積"/>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153052</xdr:rowOff>
    </xdr:from>
    <xdr:ext cx="469744" cy="259045"/>
    <xdr:sp macro="" textlink="">
      <xdr:nvSpPr>
        <xdr:cNvPr id="370" name="n_1mainValue【福祉施設】&#10;一人当たり面積"/>
        <xdr:cNvSpPr txBox="1"/>
      </xdr:nvSpPr>
      <xdr:spPr>
        <a:xfrm>
          <a:off x="9391727"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53991</xdr:rowOff>
    </xdr:from>
    <xdr:ext cx="469744" cy="259045"/>
    <xdr:sp macro="" textlink="">
      <xdr:nvSpPr>
        <xdr:cNvPr id="371" name="n_3mainValue【福祉施設】&#10;一人当たり面積"/>
        <xdr:cNvSpPr txBox="1"/>
      </xdr:nvSpPr>
      <xdr:spPr>
        <a:xfrm>
          <a:off x="7626427" y="1342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74947</xdr:rowOff>
    </xdr:from>
    <xdr:ext cx="469744" cy="259045"/>
    <xdr:sp macro="" textlink="">
      <xdr:nvSpPr>
        <xdr:cNvPr id="372" name="n_4mainValue【福祉施設】&#10;一人当たり面積"/>
        <xdr:cNvSpPr txBox="1"/>
      </xdr:nvSpPr>
      <xdr:spPr>
        <a:xfrm>
          <a:off x="673742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13" name="直線コネクタ 412"/>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16"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17" name="直線コネクタ 416"/>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18"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19" name="フローチャート: 判断 418"/>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0" name="フローチャート: 判断 4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21" name="フローチャート: 判断 420"/>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22" name="フローチャート: 判断 421"/>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23" name="フローチャート: 判断 422"/>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29" name="楕円 428"/>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30" name="【一般廃棄物処理施設】&#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31" name="楕円 430"/>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123825</xdr:rowOff>
    </xdr:to>
    <xdr:cxnSp macro="">
      <xdr:nvCxnSpPr>
        <xdr:cNvPr id="432" name="直線コネクタ 431"/>
        <xdr:cNvCxnSpPr/>
      </xdr:nvCxnSpPr>
      <xdr:spPr>
        <a:xfrm>
          <a:off x="15481300" y="604266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433" name="楕円 432"/>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41910</xdr:rowOff>
    </xdr:to>
    <xdr:cxnSp macro="">
      <xdr:nvCxnSpPr>
        <xdr:cNvPr id="434" name="直線コネクタ 433"/>
        <xdr:cNvCxnSpPr/>
      </xdr:nvCxnSpPr>
      <xdr:spPr>
        <a:xfrm>
          <a:off x="14592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35"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3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37"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3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39"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440" name="n_2mainValue【一般廃棄物処理施設】&#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2" name="テキスト ボックス 4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4" name="テキスト ボックス 45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6" name="テキスト ボックス 4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8" name="テキスト ボックス 4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0" name="テキスト ボックス 4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64" name="直線コネクタ 463"/>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65"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66" name="直線コネクタ 465"/>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67"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68" name="直線コネクタ 467"/>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69"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70" name="フローチャート: 判断 469"/>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71" name="フローチャート: 判断 470"/>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72" name="フローチャート: 判断 471"/>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73" name="フローチャート: 判断 472"/>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74" name="フローチャート: 判断 473"/>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166405</xdr:rowOff>
    </xdr:from>
    <xdr:to>
      <xdr:col>116</xdr:col>
      <xdr:colOff>114300</xdr:colOff>
      <xdr:row>39</xdr:row>
      <xdr:rowOff>96555</xdr:rowOff>
    </xdr:to>
    <xdr:sp macro="" textlink="">
      <xdr:nvSpPr>
        <xdr:cNvPr id="480" name="楕円 479"/>
        <xdr:cNvSpPr/>
      </xdr:nvSpPr>
      <xdr:spPr>
        <a:xfrm>
          <a:off x="22110700" y="66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17832</xdr:rowOff>
    </xdr:from>
    <xdr:ext cx="599010" cy="259045"/>
    <xdr:sp macro="" textlink="">
      <xdr:nvSpPr>
        <xdr:cNvPr id="481" name="【一般廃棄物処理施設】&#10;一人当たり有形固定資産（償却資産）額該当値テキスト"/>
        <xdr:cNvSpPr txBox="1"/>
      </xdr:nvSpPr>
      <xdr:spPr>
        <a:xfrm>
          <a:off x="22199600" y="653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23034</xdr:rowOff>
    </xdr:from>
    <xdr:to>
      <xdr:col>112</xdr:col>
      <xdr:colOff>38100</xdr:colOff>
      <xdr:row>39</xdr:row>
      <xdr:rowOff>124634</xdr:rowOff>
    </xdr:to>
    <xdr:sp macro="" textlink="">
      <xdr:nvSpPr>
        <xdr:cNvPr id="482" name="楕円 481"/>
        <xdr:cNvSpPr/>
      </xdr:nvSpPr>
      <xdr:spPr>
        <a:xfrm>
          <a:off x="21272500" y="6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45755</xdr:rowOff>
    </xdr:from>
    <xdr:to>
      <xdr:col>116</xdr:col>
      <xdr:colOff>63500</xdr:colOff>
      <xdr:row>39</xdr:row>
      <xdr:rowOff>73834</xdr:rowOff>
    </xdr:to>
    <xdr:cxnSp macro="">
      <xdr:nvCxnSpPr>
        <xdr:cNvPr id="483" name="直線コネクタ 482"/>
        <xdr:cNvCxnSpPr/>
      </xdr:nvCxnSpPr>
      <xdr:spPr>
        <a:xfrm flipV="1">
          <a:off x="21323300" y="6732305"/>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166625</xdr:rowOff>
    </xdr:from>
    <xdr:to>
      <xdr:col>107</xdr:col>
      <xdr:colOff>101600</xdr:colOff>
      <xdr:row>39</xdr:row>
      <xdr:rowOff>96775</xdr:rowOff>
    </xdr:to>
    <xdr:sp macro="" textlink="">
      <xdr:nvSpPr>
        <xdr:cNvPr id="484" name="楕円 483"/>
        <xdr:cNvSpPr/>
      </xdr:nvSpPr>
      <xdr:spPr>
        <a:xfrm>
          <a:off x="20383500" y="66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45975</xdr:rowOff>
    </xdr:from>
    <xdr:to>
      <xdr:col>111</xdr:col>
      <xdr:colOff>177800</xdr:colOff>
      <xdr:row>39</xdr:row>
      <xdr:rowOff>73834</xdr:rowOff>
    </xdr:to>
    <xdr:cxnSp macro="">
      <xdr:nvCxnSpPr>
        <xdr:cNvPr id="485" name="直線コネクタ 484"/>
        <xdr:cNvCxnSpPr/>
      </xdr:nvCxnSpPr>
      <xdr:spPr>
        <a:xfrm>
          <a:off x="20434300" y="6732525"/>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486"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487"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88"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89"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141161</xdr:rowOff>
    </xdr:from>
    <xdr:ext cx="599010" cy="259045"/>
    <xdr:sp macro="" textlink="">
      <xdr:nvSpPr>
        <xdr:cNvPr id="490" name="n_1mainValue【一般廃棄物処理施設】&#10;一人当たり有形固定資産（償却資産）額"/>
        <xdr:cNvSpPr txBox="1"/>
      </xdr:nvSpPr>
      <xdr:spPr>
        <a:xfrm>
          <a:off x="21011095" y="6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113302</xdr:rowOff>
    </xdr:from>
    <xdr:ext cx="599010" cy="259045"/>
    <xdr:sp macro="" textlink="">
      <xdr:nvSpPr>
        <xdr:cNvPr id="491" name="n_2mainValue【一般廃棄物処理施設】&#10;一人当たり有形固定資産（償却資産）額"/>
        <xdr:cNvSpPr txBox="1"/>
      </xdr:nvSpPr>
      <xdr:spPr>
        <a:xfrm>
          <a:off x="20134795" y="64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17" name="直線コネクタ 51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2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21" name="直線コネクタ 52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22"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23" name="フローチャート: 判断 52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24" name="フローチャート: 判断 523"/>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25" name="フローチャート: 判断 524"/>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26" name="フローチャート: 判断 525"/>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27" name="フローチャート: 判断 526"/>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533" name="楕円 532"/>
        <xdr:cNvSpPr/>
      </xdr:nvSpPr>
      <xdr:spPr>
        <a:xfrm>
          <a:off x="16268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108874</xdr:rowOff>
    </xdr:from>
    <xdr:ext cx="405111" cy="259045"/>
    <xdr:sp macro="" textlink="">
      <xdr:nvSpPr>
        <xdr:cNvPr id="534" name="【保健センター・保健所】&#10;有形固定資産減価償却率該当値テキスト"/>
        <xdr:cNvSpPr txBox="1"/>
      </xdr:nvSpPr>
      <xdr:spPr>
        <a:xfrm>
          <a:off x="16357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35" name="楕円 534"/>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9797</xdr:rowOff>
    </xdr:to>
    <xdr:cxnSp macro="">
      <xdr:nvCxnSpPr>
        <xdr:cNvPr id="536" name="直線コネクタ 535"/>
        <xdr:cNvCxnSpPr/>
      </xdr:nvCxnSpPr>
      <xdr:spPr>
        <a:xfrm>
          <a:off x="15481300" y="104355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7" name="楕円 536"/>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148590</xdr:rowOff>
    </xdr:to>
    <xdr:cxnSp macro="">
      <xdr:nvCxnSpPr>
        <xdr:cNvPr id="538" name="直線コネクタ 537"/>
        <xdr:cNvCxnSpPr/>
      </xdr:nvCxnSpPr>
      <xdr:spPr>
        <a:xfrm>
          <a:off x="14592300" y="103898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539" name="楕円 538"/>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102870</xdr:rowOff>
    </xdr:to>
    <xdr:cxnSp macro="">
      <xdr:nvCxnSpPr>
        <xdr:cNvPr id="540" name="直線コネクタ 539"/>
        <xdr:cNvCxnSpPr/>
      </xdr:nvCxnSpPr>
      <xdr:spPr>
        <a:xfrm>
          <a:off x="13703300" y="103882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19413</xdr:rowOff>
    </xdr:from>
    <xdr:to>
      <xdr:col>67</xdr:col>
      <xdr:colOff>101600</xdr:colOff>
      <xdr:row>60</xdr:row>
      <xdr:rowOff>121013</xdr:rowOff>
    </xdr:to>
    <xdr:sp macro="" textlink="">
      <xdr:nvSpPr>
        <xdr:cNvPr id="541" name="楕円 540"/>
        <xdr:cNvSpPr/>
      </xdr:nvSpPr>
      <xdr:spPr>
        <a:xfrm>
          <a:off x="12763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70213</xdr:rowOff>
    </xdr:from>
    <xdr:to>
      <xdr:col>71</xdr:col>
      <xdr:colOff>177800</xdr:colOff>
      <xdr:row>60</xdr:row>
      <xdr:rowOff>101237</xdr:rowOff>
    </xdr:to>
    <xdr:cxnSp macro="">
      <xdr:nvCxnSpPr>
        <xdr:cNvPr id="542" name="直線コネクタ 541"/>
        <xdr:cNvCxnSpPr/>
      </xdr:nvCxnSpPr>
      <xdr:spPr>
        <a:xfrm>
          <a:off x="128143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43"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44"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45"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546" name="n_4ave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47"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48" name="n_2main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549" name="n_3mainValue【保健センター・保健所】&#10;有形固定資産減価償却率"/>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137540</xdr:rowOff>
    </xdr:from>
    <xdr:ext cx="405111" cy="259045"/>
    <xdr:sp macro="" textlink="">
      <xdr:nvSpPr>
        <xdr:cNvPr id="550" name="n_4mainValue【保健センター・保健所】&#10;有形固定資産減価償却率"/>
        <xdr:cNvSpPr txBox="1"/>
      </xdr:nvSpPr>
      <xdr:spPr>
        <a:xfrm>
          <a:off x="12611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74" name="直線コネクタ 573"/>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5"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6" name="直線コネクタ 575"/>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77"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78" name="直線コネクタ 577"/>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79"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80" name="フローチャート: 判断 579"/>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1" name="フローチャート: 判断 58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2" name="フローチャート: 判断 58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83" name="フローチャート: 判断 58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84" name="フローチャート: 判断 583"/>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90" name="楕円 589"/>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91"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92" name="楕円 59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593" name="直線コネクタ 592"/>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594" name="楕円 593"/>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49530</xdr:rowOff>
    </xdr:to>
    <xdr:cxnSp macro="">
      <xdr:nvCxnSpPr>
        <xdr:cNvPr id="595" name="直線コネクタ 594"/>
        <xdr:cNvCxnSpPr/>
      </xdr:nvCxnSpPr>
      <xdr:spPr>
        <a:xfrm flipV="1">
          <a:off x="20434300" y="1082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96" name="楕円 595"/>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49530</xdr:rowOff>
    </xdr:to>
    <xdr:cxnSp macro="">
      <xdr:nvCxnSpPr>
        <xdr:cNvPr id="597" name="直線コネクタ 596"/>
        <xdr:cNvCxnSpPr/>
      </xdr:nvCxnSpPr>
      <xdr:spPr>
        <a:xfrm>
          <a:off x="19545300" y="1083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98" name="楕円 597"/>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34290</xdr:rowOff>
    </xdr:to>
    <xdr:cxnSp macro="">
      <xdr:nvCxnSpPr>
        <xdr:cNvPr id="599" name="直線コネクタ 598"/>
        <xdr:cNvCxnSpPr/>
      </xdr:nvCxnSpPr>
      <xdr:spPr>
        <a:xfrm flipV="1">
          <a:off x="18656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0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0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02"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03"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0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05" name="n_2main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06" name="n_3mainValue【保健センター・保健所】&#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07"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9" name="直線コネクタ 6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0" name="テキスト ボックス 6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1" name="直線コネクタ 6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2" name="テキスト ボックス 6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3" name="直線コネクタ 6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4" name="テキスト ボックス 6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5" name="直線コネクタ 6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6" name="テキスト ボックス 6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7" name="直線コネクタ 6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8" name="テキスト ボックス 6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0" name="テキスト ボックス 62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32" name="直線コネクタ 63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3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34" name="直線コネクタ 63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3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36" name="直線コネクタ 63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37"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8" name="フローチャート: 判断 63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39" name="フローチャート: 判断 63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40" name="フローチャート: 判断 63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41" name="フローチャート: 判断 64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42" name="フローチャート: 判断 64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648" name="楕円 647"/>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649" name="【消防施設】&#10;有形固定資産減価償却率該当値テキスト"/>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50" name="楕円 649"/>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144780</xdr:rowOff>
    </xdr:to>
    <xdr:cxnSp macro="">
      <xdr:nvCxnSpPr>
        <xdr:cNvPr id="651" name="直線コネクタ 650"/>
        <xdr:cNvCxnSpPr/>
      </xdr:nvCxnSpPr>
      <xdr:spPr>
        <a:xfrm>
          <a:off x="15481300" y="141674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128270</xdr:rowOff>
    </xdr:from>
    <xdr:to>
      <xdr:col>76</xdr:col>
      <xdr:colOff>165100</xdr:colOff>
      <xdr:row>83</xdr:row>
      <xdr:rowOff>58420</xdr:rowOff>
    </xdr:to>
    <xdr:sp macro="" textlink="">
      <xdr:nvSpPr>
        <xdr:cNvPr id="652" name="楕円 651"/>
        <xdr:cNvSpPr/>
      </xdr:nvSpPr>
      <xdr:spPr>
        <a:xfrm>
          <a:off x="14541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83</xdr:row>
      <xdr:rowOff>7620</xdr:rowOff>
    </xdr:to>
    <xdr:cxnSp macro="">
      <xdr:nvCxnSpPr>
        <xdr:cNvPr id="653" name="直線コネクタ 652"/>
        <xdr:cNvCxnSpPr/>
      </xdr:nvCxnSpPr>
      <xdr:spPr>
        <a:xfrm flipV="1">
          <a:off x="14592300" y="14167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54"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55"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56"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57"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58" name="n_1mainValue【消防施設】&#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49547</xdr:rowOff>
    </xdr:from>
    <xdr:ext cx="405111" cy="259045"/>
    <xdr:sp macro="" textlink="">
      <xdr:nvSpPr>
        <xdr:cNvPr id="659" name="n_2mainValue【消防施設】&#10;有形固定資産減価償却率"/>
        <xdr:cNvSpPr txBox="1"/>
      </xdr:nvSpPr>
      <xdr:spPr>
        <a:xfrm>
          <a:off x="14389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81" name="直線コネクタ 680"/>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8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83" name="直線コネクタ 68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84"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85" name="直線コネクタ 684"/>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86"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87" name="フローチャート: 判断 686"/>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88" name="フローチャート: 判断 68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89" name="フローチャート: 判断 68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90" name="フローチャート: 判断 68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91" name="フローチャート: 判断 690"/>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37592</xdr:rowOff>
    </xdr:from>
    <xdr:to>
      <xdr:col>116</xdr:col>
      <xdr:colOff>114300</xdr:colOff>
      <xdr:row>85</xdr:row>
      <xdr:rowOff>139192</xdr:rowOff>
    </xdr:to>
    <xdr:sp macro="" textlink="">
      <xdr:nvSpPr>
        <xdr:cNvPr id="697" name="楕円 696"/>
        <xdr:cNvSpPr/>
      </xdr:nvSpPr>
      <xdr:spPr>
        <a:xfrm>
          <a:off x="22110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123969</xdr:rowOff>
    </xdr:from>
    <xdr:ext cx="469744" cy="259045"/>
    <xdr:sp macro="" textlink="">
      <xdr:nvSpPr>
        <xdr:cNvPr id="698" name="【消防施設】&#10;一人当たり面積該当値テキスト"/>
        <xdr:cNvSpPr txBox="1"/>
      </xdr:nvSpPr>
      <xdr:spPr>
        <a:xfrm>
          <a:off x="22199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99" name="楕円 69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88392</xdr:rowOff>
    </xdr:from>
    <xdr:to>
      <xdr:col>116</xdr:col>
      <xdr:colOff>63500</xdr:colOff>
      <xdr:row>85</xdr:row>
      <xdr:rowOff>95250</xdr:rowOff>
    </xdr:to>
    <xdr:cxnSp macro="">
      <xdr:nvCxnSpPr>
        <xdr:cNvPr id="700" name="直線コネクタ 699"/>
        <xdr:cNvCxnSpPr/>
      </xdr:nvCxnSpPr>
      <xdr:spPr>
        <a:xfrm flipV="1">
          <a:off x="21323300" y="146616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28448</xdr:rowOff>
    </xdr:from>
    <xdr:to>
      <xdr:col>107</xdr:col>
      <xdr:colOff>101600</xdr:colOff>
      <xdr:row>85</xdr:row>
      <xdr:rowOff>130048</xdr:rowOff>
    </xdr:to>
    <xdr:sp macro="" textlink="">
      <xdr:nvSpPr>
        <xdr:cNvPr id="701" name="楕円 700"/>
        <xdr:cNvSpPr/>
      </xdr:nvSpPr>
      <xdr:spPr>
        <a:xfrm>
          <a:off x="20383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79248</xdr:rowOff>
    </xdr:from>
    <xdr:to>
      <xdr:col>111</xdr:col>
      <xdr:colOff>177800</xdr:colOff>
      <xdr:row>85</xdr:row>
      <xdr:rowOff>95250</xdr:rowOff>
    </xdr:to>
    <xdr:cxnSp macro="">
      <xdr:nvCxnSpPr>
        <xdr:cNvPr id="702" name="直線コネクタ 701"/>
        <xdr:cNvCxnSpPr/>
      </xdr:nvCxnSpPr>
      <xdr:spPr>
        <a:xfrm>
          <a:off x="20434300" y="146524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0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0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0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0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07"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121175</xdr:rowOff>
    </xdr:from>
    <xdr:ext cx="469744" cy="259045"/>
    <xdr:sp macro="" textlink="">
      <xdr:nvSpPr>
        <xdr:cNvPr id="708" name="n_2mainValue【消防施設】&#10;一人当たり面積"/>
        <xdr:cNvSpPr txBox="1"/>
      </xdr:nvSpPr>
      <xdr:spPr>
        <a:xfrm>
          <a:off x="20199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0" name="直線コネクタ 7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1" name="テキスト ボックス 7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2" name="直線コネクタ 7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3" name="テキスト ボックス 7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4" name="直線コネクタ 7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5" name="テキスト ボックス 7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6" name="直線コネクタ 7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7" name="テキスト ボックス 7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8" name="直線コネクタ 7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9" name="テキスト ボックス 72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2" name="直線コネクタ 73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4" name="直線コネクタ 73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6" name="直線コネクタ 7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37"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38" name="フローチャート: 判断 737"/>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39" name="フローチャート: 判断 738"/>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40" name="フローチャート: 判断 739"/>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41" name="フローチャート: 判断 740"/>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42" name="フローチャート: 判断 741"/>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107950</xdr:rowOff>
    </xdr:from>
    <xdr:to>
      <xdr:col>85</xdr:col>
      <xdr:colOff>177800</xdr:colOff>
      <xdr:row>105</xdr:row>
      <xdr:rowOff>38100</xdr:rowOff>
    </xdr:to>
    <xdr:sp macro="" textlink="">
      <xdr:nvSpPr>
        <xdr:cNvPr id="748" name="楕円 747"/>
        <xdr:cNvSpPr/>
      </xdr:nvSpPr>
      <xdr:spPr>
        <a:xfrm>
          <a:off x="162687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86377</xdr:rowOff>
    </xdr:from>
    <xdr:ext cx="405111" cy="259045"/>
    <xdr:sp macro="" textlink="">
      <xdr:nvSpPr>
        <xdr:cNvPr id="749" name="【庁舎】&#10;有形固定資産減価償却率該当値テキスト"/>
        <xdr:cNvSpPr txBox="1"/>
      </xdr:nvSpPr>
      <xdr:spPr>
        <a:xfrm>
          <a:off x="16357600"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750" name="楕円 749"/>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128270</xdr:rowOff>
    </xdr:from>
    <xdr:to>
      <xdr:col>85</xdr:col>
      <xdr:colOff>127000</xdr:colOff>
      <xdr:row>104</xdr:row>
      <xdr:rowOff>158750</xdr:rowOff>
    </xdr:to>
    <xdr:cxnSp macro="">
      <xdr:nvCxnSpPr>
        <xdr:cNvPr id="751" name="直線コネクタ 750"/>
        <xdr:cNvCxnSpPr/>
      </xdr:nvCxnSpPr>
      <xdr:spPr>
        <a:xfrm>
          <a:off x="15481300" y="17959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52" name="楕円 751"/>
        <xdr:cNvSpPr/>
      </xdr:nvSpPr>
      <xdr:spPr>
        <a:xfrm>
          <a:off x="14541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97789</xdr:rowOff>
    </xdr:from>
    <xdr:to>
      <xdr:col>81</xdr:col>
      <xdr:colOff>50800</xdr:colOff>
      <xdr:row>104</xdr:row>
      <xdr:rowOff>128270</xdr:rowOff>
    </xdr:to>
    <xdr:cxnSp macro="">
      <xdr:nvCxnSpPr>
        <xdr:cNvPr id="753" name="直線コネクタ 752"/>
        <xdr:cNvCxnSpPr/>
      </xdr:nvCxnSpPr>
      <xdr:spPr>
        <a:xfrm>
          <a:off x="14592300" y="17928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16511</xdr:rowOff>
    </xdr:from>
    <xdr:to>
      <xdr:col>72</xdr:col>
      <xdr:colOff>38100</xdr:colOff>
      <xdr:row>104</xdr:row>
      <xdr:rowOff>118111</xdr:rowOff>
    </xdr:to>
    <xdr:sp macro="" textlink="">
      <xdr:nvSpPr>
        <xdr:cNvPr id="754" name="楕円 753"/>
        <xdr:cNvSpPr/>
      </xdr:nvSpPr>
      <xdr:spPr>
        <a:xfrm>
          <a:off x="13652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67311</xdr:rowOff>
    </xdr:from>
    <xdr:to>
      <xdr:col>76</xdr:col>
      <xdr:colOff>114300</xdr:colOff>
      <xdr:row>104</xdr:row>
      <xdr:rowOff>97789</xdr:rowOff>
    </xdr:to>
    <xdr:cxnSp macro="">
      <xdr:nvCxnSpPr>
        <xdr:cNvPr id="755" name="直線コネクタ 754"/>
        <xdr:cNvCxnSpPr/>
      </xdr:nvCxnSpPr>
      <xdr:spPr>
        <a:xfrm>
          <a:off x="13703300" y="17898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157480</xdr:rowOff>
    </xdr:from>
    <xdr:to>
      <xdr:col>67</xdr:col>
      <xdr:colOff>101600</xdr:colOff>
      <xdr:row>104</xdr:row>
      <xdr:rowOff>87630</xdr:rowOff>
    </xdr:to>
    <xdr:sp macro="" textlink="">
      <xdr:nvSpPr>
        <xdr:cNvPr id="756" name="楕円 755"/>
        <xdr:cNvSpPr/>
      </xdr:nvSpPr>
      <xdr:spPr>
        <a:xfrm>
          <a:off x="12763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36830</xdr:rowOff>
    </xdr:from>
    <xdr:to>
      <xdr:col>71</xdr:col>
      <xdr:colOff>177800</xdr:colOff>
      <xdr:row>104</xdr:row>
      <xdr:rowOff>67311</xdr:rowOff>
    </xdr:to>
    <xdr:cxnSp macro="">
      <xdr:nvCxnSpPr>
        <xdr:cNvPr id="757" name="直線コネクタ 756"/>
        <xdr:cNvCxnSpPr/>
      </xdr:nvCxnSpPr>
      <xdr:spPr>
        <a:xfrm>
          <a:off x="12814300" y="17867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58"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59"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60"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61"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170197</xdr:rowOff>
    </xdr:from>
    <xdr:ext cx="405111" cy="259045"/>
    <xdr:sp macro="" textlink="">
      <xdr:nvSpPr>
        <xdr:cNvPr id="762" name="n_1mainValue【庁舎】&#10;有形固定資産減価償却率"/>
        <xdr:cNvSpPr txBox="1"/>
      </xdr:nvSpPr>
      <xdr:spPr>
        <a:xfrm>
          <a:off x="152660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63" name="n_2main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109238</xdr:rowOff>
    </xdr:from>
    <xdr:ext cx="405111" cy="259045"/>
    <xdr:sp macro="" textlink="">
      <xdr:nvSpPr>
        <xdr:cNvPr id="764" name="n_3mainValue【庁舎】&#10;有形固定資産減価償却率"/>
        <xdr:cNvSpPr txBox="1"/>
      </xdr:nvSpPr>
      <xdr:spPr>
        <a:xfrm>
          <a:off x="13500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78757</xdr:rowOff>
    </xdr:from>
    <xdr:ext cx="405111" cy="259045"/>
    <xdr:sp macro="" textlink="">
      <xdr:nvSpPr>
        <xdr:cNvPr id="765" name="n_4mainValue【庁舎】&#10;有形固定資産減価償却率"/>
        <xdr:cNvSpPr txBox="1"/>
      </xdr:nvSpPr>
      <xdr:spPr>
        <a:xfrm>
          <a:off x="12611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89" name="直線コネクタ 788"/>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9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91" name="直線コネクタ 79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92"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93" name="直線コネクタ 792"/>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94"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95" name="フローチャート: 判断 794"/>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96" name="フローチャート: 判断 79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97" name="フローチャート: 判断 796"/>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98" name="フローチャート: 判断 797"/>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99" name="フローチャート: 判断 798"/>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167639</xdr:rowOff>
    </xdr:from>
    <xdr:to>
      <xdr:col>116</xdr:col>
      <xdr:colOff>114300</xdr:colOff>
      <xdr:row>105</xdr:row>
      <xdr:rowOff>97789</xdr:rowOff>
    </xdr:to>
    <xdr:sp macro="" textlink="">
      <xdr:nvSpPr>
        <xdr:cNvPr id="805" name="楕円 804"/>
        <xdr:cNvSpPr/>
      </xdr:nvSpPr>
      <xdr:spPr>
        <a:xfrm>
          <a:off x="221107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19066</xdr:rowOff>
    </xdr:from>
    <xdr:ext cx="469744" cy="259045"/>
    <xdr:sp macro="" textlink="">
      <xdr:nvSpPr>
        <xdr:cNvPr id="806" name="【庁舎】&#10;一人当たり面積該当値テキスト"/>
        <xdr:cNvSpPr txBox="1"/>
      </xdr:nvSpPr>
      <xdr:spPr>
        <a:xfrm>
          <a:off x="221996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11430</xdr:rowOff>
    </xdr:from>
    <xdr:to>
      <xdr:col>112</xdr:col>
      <xdr:colOff>38100</xdr:colOff>
      <xdr:row>105</xdr:row>
      <xdr:rowOff>113030</xdr:rowOff>
    </xdr:to>
    <xdr:sp macro="" textlink="">
      <xdr:nvSpPr>
        <xdr:cNvPr id="807" name="楕円 806"/>
        <xdr:cNvSpPr/>
      </xdr:nvSpPr>
      <xdr:spPr>
        <a:xfrm>
          <a:off x="21272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46989</xdr:rowOff>
    </xdr:from>
    <xdr:to>
      <xdr:col>116</xdr:col>
      <xdr:colOff>63500</xdr:colOff>
      <xdr:row>105</xdr:row>
      <xdr:rowOff>62230</xdr:rowOff>
    </xdr:to>
    <xdr:cxnSp macro="">
      <xdr:nvCxnSpPr>
        <xdr:cNvPr id="808" name="直線コネクタ 807"/>
        <xdr:cNvCxnSpPr/>
      </xdr:nvCxnSpPr>
      <xdr:spPr>
        <a:xfrm flipV="1">
          <a:off x="21323300" y="18049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24130</xdr:rowOff>
    </xdr:from>
    <xdr:to>
      <xdr:col>107</xdr:col>
      <xdr:colOff>101600</xdr:colOff>
      <xdr:row>105</xdr:row>
      <xdr:rowOff>125730</xdr:rowOff>
    </xdr:to>
    <xdr:sp macro="" textlink="">
      <xdr:nvSpPr>
        <xdr:cNvPr id="809" name="楕円 808"/>
        <xdr:cNvSpPr/>
      </xdr:nvSpPr>
      <xdr:spPr>
        <a:xfrm>
          <a:off x="20383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62230</xdr:rowOff>
    </xdr:from>
    <xdr:to>
      <xdr:col>111</xdr:col>
      <xdr:colOff>177800</xdr:colOff>
      <xdr:row>105</xdr:row>
      <xdr:rowOff>74930</xdr:rowOff>
    </xdr:to>
    <xdr:cxnSp macro="">
      <xdr:nvCxnSpPr>
        <xdr:cNvPr id="810" name="直線コネクタ 809"/>
        <xdr:cNvCxnSpPr/>
      </xdr:nvCxnSpPr>
      <xdr:spPr>
        <a:xfrm flipV="1">
          <a:off x="20434300" y="180644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11" name="楕円 810"/>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74930</xdr:rowOff>
    </xdr:from>
    <xdr:to>
      <xdr:col>107</xdr:col>
      <xdr:colOff>50800</xdr:colOff>
      <xdr:row>105</xdr:row>
      <xdr:rowOff>87630</xdr:rowOff>
    </xdr:to>
    <xdr:cxnSp macro="">
      <xdr:nvCxnSpPr>
        <xdr:cNvPr id="812" name="直線コネクタ 811"/>
        <xdr:cNvCxnSpPr/>
      </xdr:nvCxnSpPr>
      <xdr:spPr>
        <a:xfrm flipV="1">
          <a:off x="19545300" y="18077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46989</xdr:rowOff>
    </xdr:from>
    <xdr:to>
      <xdr:col>98</xdr:col>
      <xdr:colOff>38100</xdr:colOff>
      <xdr:row>105</xdr:row>
      <xdr:rowOff>148589</xdr:rowOff>
    </xdr:to>
    <xdr:sp macro="" textlink="">
      <xdr:nvSpPr>
        <xdr:cNvPr id="813" name="楕円 812"/>
        <xdr:cNvSpPr/>
      </xdr:nvSpPr>
      <xdr:spPr>
        <a:xfrm>
          <a:off x="18605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97789</xdr:rowOff>
    </xdr:to>
    <xdr:cxnSp macro="">
      <xdr:nvCxnSpPr>
        <xdr:cNvPr id="814" name="直線コネクタ 813"/>
        <xdr:cNvCxnSpPr/>
      </xdr:nvCxnSpPr>
      <xdr:spPr>
        <a:xfrm flipV="1">
          <a:off x="18656300" y="180898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15"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816"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817"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818"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129557</xdr:rowOff>
    </xdr:from>
    <xdr:ext cx="469744" cy="259045"/>
    <xdr:sp macro="" textlink="">
      <xdr:nvSpPr>
        <xdr:cNvPr id="819" name="n_1mainValue【庁舎】&#10;一人当たり面積"/>
        <xdr:cNvSpPr txBox="1"/>
      </xdr:nvSpPr>
      <xdr:spPr>
        <a:xfrm>
          <a:off x="21075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142257</xdr:rowOff>
    </xdr:from>
    <xdr:ext cx="469744" cy="259045"/>
    <xdr:sp macro="" textlink="">
      <xdr:nvSpPr>
        <xdr:cNvPr id="820" name="n_2mainValue【庁舎】&#10;一人当たり面積"/>
        <xdr:cNvSpPr txBox="1"/>
      </xdr:nvSpPr>
      <xdr:spPr>
        <a:xfrm>
          <a:off x="20199427"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21" name="n_3mainValue【庁舎】&#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165116</xdr:rowOff>
    </xdr:from>
    <xdr:ext cx="469744" cy="259045"/>
    <xdr:sp macro="" textlink="">
      <xdr:nvSpPr>
        <xdr:cNvPr id="822" name="n_4mainValue【庁舎】&#10;一人当たり面積"/>
        <xdr:cNvSpPr txBox="1"/>
      </xdr:nvSpPr>
      <xdr:spPr>
        <a:xfrm>
          <a:off x="18421427" y="178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「図書館」については、耐用年数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年に対して稼働年数が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年となっており、建物自体の有形固定資産減価償却率は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％と非常に高い数値である。直近では小規模な修繕しか行われていないため、高止まりとなっている。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「保健センター・保健所」と「庁舎」については、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稼働年数が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年あまりとなっているが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設置以降に大きな改修が行われていない事から、類似団体と比較して比率が高い傾向にあるものと思われる。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中に改訂予定の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14718786</v>
      </c>
      <c r="BO4" s="462"/>
      <c r="BP4" s="462"/>
      <c r="BQ4" s="462"/>
      <c r="BR4" s="462"/>
      <c r="BS4" s="462"/>
      <c r="BT4" s="462"/>
      <c r="BU4" s="463"/>
      <c r="BV4" s="461">
        <v>8658479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57.6</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11467965</v>
      </c>
      <c r="BO5" s="467"/>
      <c r="BP5" s="467"/>
      <c r="BQ5" s="467"/>
      <c r="BR5" s="467"/>
      <c r="BS5" s="467"/>
      <c r="BT5" s="467"/>
      <c r="BU5" s="468"/>
      <c r="BV5" s="466">
        <v>8223514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88.9</v>
      </c>
      <c r="CU5" s="437"/>
      <c r="CV5" s="437"/>
      <c r="CW5" s="437"/>
      <c r="CX5" s="437"/>
      <c r="CY5" s="437"/>
      <c r="CZ5" s="437"/>
      <c r="DA5" s="438"/>
      <c r="DB5" s="436">
        <v>88.5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3250821</v>
      </c>
      <c r="BO6" s="467"/>
      <c r="BP6" s="467"/>
      <c r="BQ6" s="467"/>
      <c r="BR6" s="467"/>
      <c r="BS6" s="467"/>
      <c r="BT6" s="467"/>
      <c r="BU6" s="468"/>
      <c r="BV6" s="466">
        <v>434965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91.9</v>
      </c>
      <c r="CU6" s="620"/>
      <c r="CV6" s="620"/>
      <c r="CW6" s="620"/>
      <c r="CX6" s="620"/>
      <c r="CY6" s="620"/>
      <c r="CZ6" s="620"/>
      <c r="DA6" s="621"/>
      <c r="DB6" s="619">
        <v>92.5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374492</v>
      </c>
      <c r="BO7" s="467"/>
      <c r="BP7" s="467"/>
      <c r="BQ7" s="467"/>
      <c r="BR7" s="467"/>
      <c r="BS7" s="467"/>
      <c r="BT7" s="467"/>
      <c r="BU7" s="468"/>
      <c r="BV7" s="466">
        <v>111949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4996565</v>
      </c>
      <c r="CU7" s="467"/>
      <c r="CV7" s="467"/>
      <c r="CW7" s="467"/>
      <c r="CX7" s="467"/>
      <c r="CY7" s="467"/>
      <c r="CZ7" s="467"/>
      <c r="DA7" s="468"/>
      <c r="DB7" s="466">
        <v>5136950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2876329</v>
      </c>
      <c r="BO8" s="467"/>
      <c r="BP8" s="467"/>
      <c r="BQ8" s="467"/>
      <c r="BR8" s="467"/>
      <c r="BS8" s="467"/>
      <c r="BT8" s="467"/>
      <c r="BU8" s="468"/>
      <c r="BV8" s="466">
        <v>323016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13972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2553313</v>
      </c>
      <c r="BO9" s="467"/>
      <c r="BP9" s="467"/>
      <c r="BQ9" s="467"/>
      <c r="BR9" s="467"/>
      <c r="BS9" s="467"/>
      <c r="BT9" s="467"/>
      <c r="BU9" s="468"/>
      <c r="BV9" s="466">
        <v>-30746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v>
      </c>
      <c r="CU9" s="437"/>
      <c r="CV9" s="437"/>
      <c r="CW9" s="437"/>
      <c r="CX9" s="437"/>
      <c r="CY9" s="437"/>
      <c r="CZ9" s="437"/>
      <c r="DA9" s="438"/>
      <c r="DB9" s="436">
        <v>14.7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15501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3063</v>
      </c>
      <c r="BO10" s="467"/>
      <c r="BP10" s="467"/>
      <c r="BQ10" s="467"/>
      <c r="BR10" s="467"/>
      <c r="BS10" s="467"/>
      <c r="BT10" s="467"/>
      <c r="BU10" s="468"/>
      <c r="BV10" s="466">
        <v>2944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13292</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250709</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13111</v>
      </c>
      <c r="S13" s="570"/>
      <c r="T13" s="570"/>
      <c r="U13" s="570"/>
      <c r="V13" s="571"/>
      <c r="W13" s="557" t="s">
        <v>142</v>
      </c>
      <c r="X13" s="479"/>
      <c r="Y13" s="479"/>
      <c r="Z13" s="479"/>
      <c r="AA13" s="479"/>
      <c r="AB13" s="480"/>
      <c r="AC13" s="442">
        <v>860</v>
      </c>
      <c r="AD13" s="443"/>
      <c r="AE13" s="443"/>
      <c r="AF13" s="443"/>
      <c r="AG13" s="444"/>
      <c r="AH13" s="442">
        <v>986</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2556376</v>
      </c>
      <c r="BO13" s="467"/>
      <c r="BP13" s="467"/>
      <c r="BQ13" s="467"/>
      <c r="BR13" s="467"/>
      <c r="BS13" s="467"/>
      <c r="BT13" s="467"/>
      <c r="BU13" s="468"/>
      <c r="BV13" s="466">
        <v>-278511</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11.8</v>
      </c>
      <c r="CU13" s="437"/>
      <c r="CV13" s="437"/>
      <c r="CW13" s="437"/>
      <c r="CX13" s="437"/>
      <c r="CY13" s="437"/>
      <c r="CZ13" s="437"/>
      <c r="DA13" s="438"/>
      <c r="DB13" s="436">
        <v>11.4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13646</v>
      </c>
      <c r="S14" s="570"/>
      <c r="T14" s="570"/>
      <c r="U14" s="570"/>
      <c r="V14" s="571"/>
      <c r="W14" s="572"/>
      <c r="X14" s="482"/>
      <c r="Y14" s="482"/>
      <c r="Z14" s="482"/>
      <c r="AA14" s="482"/>
      <c r="AB14" s="483"/>
      <c r="AC14" s="562">
        <v>12.9</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87.4</v>
      </c>
      <c r="CU14" s="574"/>
      <c r="CV14" s="574"/>
      <c r="CW14" s="574"/>
      <c r="CX14" s="574"/>
      <c r="CY14" s="574"/>
      <c r="CZ14" s="574"/>
      <c r="DA14" s="575"/>
      <c r="DB14" s="573">
        <v>80.099999999999994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13467</v>
      </c>
      <c r="S15" s="570"/>
      <c r="T15" s="570"/>
      <c r="U15" s="570"/>
      <c r="V15" s="571"/>
      <c r="W15" s="557" t="s">
        <v>150</v>
      </c>
      <c r="X15" s="479"/>
      <c r="Y15" s="479"/>
      <c r="Z15" s="479"/>
      <c r="AA15" s="479"/>
      <c r="AB15" s="480"/>
      <c r="AC15" s="442">
        <v>2712</v>
      </c>
      <c r="AD15" s="443"/>
      <c r="AE15" s="443"/>
      <c r="AF15" s="443"/>
      <c r="AG15" s="444"/>
      <c r="AH15" s="442">
        <v>2860</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1340563</v>
      </c>
      <c r="BO15" s="462"/>
      <c r="BP15" s="462"/>
      <c r="BQ15" s="462"/>
      <c r="BR15" s="462"/>
      <c r="BS15" s="462"/>
      <c r="BT15" s="462"/>
      <c r="BU15" s="463"/>
      <c r="BV15" s="461">
        <v>1348267</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40.700000000000003</v>
      </c>
      <c r="AD16" s="563"/>
      <c r="AE16" s="563"/>
      <c r="AF16" s="563"/>
      <c r="AG16" s="564"/>
      <c r="AH16" s="562">
        <v>40.700000000000003</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4506081</v>
      </c>
      <c r="BO16" s="467"/>
      <c r="BP16" s="467"/>
      <c r="BQ16" s="467"/>
      <c r="BR16" s="467"/>
      <c r="BS16" s="467"/>
      <c r="BT16" s="467"/>
      <c r="BU16" s="468"/>
      <c r="BV16" s="466">
        <v>4510606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154</v>
      </c>
      <c r="S17" s="555"/>
      <c r="T17" s="555"/>
      <c r="U17" s="555"/>
      <c r="V17" s="556"/>
      <c r="W17" s="557" t="s">
        <v>157</v>
      </c>
      <c r="X17" s="479"/>
      <c r="Y17" s="479"/>
      <c r="Z17" s="479"/>
      <c r="AA17" s="479"/>
      <c r="AB17" s="480"/>
      <c r="AC17" s="442">
        <v>3086</v>
      </c>
      <c r="AD17" s="443"/>
      <c r="AE17" s="443"/>
      <c r="AF17" s="443"/>
      <c r="AG17" s="444"/>
      <c r="AH17" s="442">
        <v>3178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1665843</v>
      </c>
      <c r="BO17" s="467"/>
      <c r="BP17" s="467"/>
      <c r="BQ17" s="467"/>
      <c r="BR17" s="467"/>
      <c r="BS17" s="467"/>
      <c r="BT17" s="467"/>
      <c r="BU17" s="468"/>
      <c r="BV17" s="466">
        <v>1678379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273.3</v>
      </c>
      <c r="M18" s="531"/>
      <c r="N18" s="531"/>
      <c r="O18" s="531"/>
      <c r="P18" s="531"/>
      <c r="Q18" s="531"/>
      <c r="R18" s="532"/>
      <c r="S18" s="532"/>
      <c r="T18" s="532"/>
      <c r="U18" s="532"/>
      <c r="V18" s="533"/>
      <c r="W18" s="547"/>
      <c r="X18" s="548"/>
      <c r="Y18" s="548"/>
      <c r="Z18" s="548"/>
      <c r="AA18" s="548"/>
      <c r="AB18" s="558"/>
      <c r="AC18" s="430">
        <v>46.4</v>
      </c>
      <c r="AD18" s="431"/>
      <c r="AE18" s="431"/>
      <c r="AF18" s="431"/>
      <c r="AG18" s="534"/>
      <c r="AH18" s="430">
        <v>45.2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4495175</v>
      </c>
      <c r="BO18" s="467"/>
      <c r="BP18" s="467"/>
      <c r="BQ18" s="467"/>
      <c r="BR18" s="467"/>
      <c r="BS18" s="467"/>
      <c r="BT18" s="467"/>
      <c r="BU18" s="468"/>
      <c r="BV18" s="466">
        <v>4567579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9481431</v>
      </c>
      <c r="BO19" s="467"/>
      <c r="BP19" s="467"/>
      <c r="BQ19" s="467"/>
      <c r="BR19" s="467"/>
      <c r="BS19" s="467"/>
      <c r="BT19" s="467"/>
      <c r="BU19" s="468"/>
      <c r="BV19" s="466">
        <v>6250067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4547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9066135</v>
      </c>
      <c r="BO23" s="467"/>
      <c r="BP23" s="467"/>
      <c r="BQ23" s="467"/>
      <c r="BR23" s="467"/>
      <c r="BS23" s="467"/>
      <c r="BT23" s="467"/>
      <c r="BU23" s="468"/>
      <c r="BV23" s="466">
        <v>8049953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8100</v>
      </c>
      <c r="R24" s="443"/>
      <c r="S24" s="443"/>
      <c r="T24" s="443"/>
      <c r="U24" s="443"/>
      <c r="V24" s="444"/>
      <c r="W24" s="508"/>
      <c r="X24" s="499"/>
      <c r="Y24" s="500"/>
      <c r="Z24" s="439" t="s">
        <v>173</v>
      </c>
      <c r="AA24" s="440"/>
      <c r="AB24" s="440"/>
      <c r="AC24" s="440"/>
      <c r="AD24" s="440"/>
      <c r="AE24" s="440"/>
      <c r="AF24" s="440"/>
      <c r="AG24" s="441"/>
      <c r="AH24" s="442">
        <v>172</v>
      </c>
      <c r="AI24" s="443"/>
      <c r="AJ24" s="443"/>
      <c r="AK24" s="443"/>
      <c r="AL24" s="444"/>
      <c r="AM24" s="442">
        <v>497080</v>
      </c>
      <c r="AN24" s="443"/>
      <c r="AO24" s="443"/>
      <c r="AP24" s="443"/>
      <c r="AQ24" s="443"/>
      <c r="AR24" s="444"/>
      <c r="AS24" s="442">
        <v>2890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8533477</v>
      </c>
      <c r="BO24" s="467"/>
      <c r="BP24" s="467"/>
      <c r="BQ24" s="467"/>
      <c r="BR24" s="467"/>
      <c r="BS24" s="467"/>
      <c r="BT24" s="467"/>
      <c r="BU24" s="468"/>
      <c r="BV24" s="466">
        <v>7898103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6250</v>
      </c>
      <c r="R25" s="443"/>
      <c r="S25" s="443"/>
      <c r="T25" s="443"/>
      <c r="U25" s="443"/>
      <c r="V25" s="444"/>
      <c r="W25" s="508"/>
      <c r="X25" s="499"/>
      <c r="Y25" s="500"/>
      <c r="Z25" s="439" t="s">
        <v>176</v>
      </c>
      <c r="AA25" s="440"/>
      <c r="AB25" s="440"/>
      <c r="AC25" s="440"/>
      <c r="AD25" s="440"/>
      <c r="AE25" s="440"/>
      <c r="AF25" s="440"/>
      <c r="AG25" s="441"/>
      <c r="AH25" s="442" t="s">
        <v>140</v>
      </c>
      <c r="AI25" s="443"/>
      <c r="AJ25" s="443"/>
      <c r="AK25" s="443"/>
      <c r="AL25" s="444"/>
      <c r="AM25" s="442" t="s">
        <v>177</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830524</v>
      </c>
      <c r="BO25" s="462"/>
      <c r="BP25" s="462"/>
      <c r="BQ25" s="462"/>
      <c r="BR25" s="462"/>
      <c r="BS25" s="462"/>
      <c r="BT25" s="462"/>
      <c r="BU25" s="463"/>
      <c r="BV25" s="461">
        <v>961169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5470</v>
      </c>
      <c r="R26" s="443"/>
      <c r="S26" s="443"/>
      <c r="T26" s="443"/>
      <c r="U26" s="443"/>
      <c r="V26" s="444"/>
      <c r="W26" s="508"/>
      <c r="X26" s="499"/>
      <c r="Y26" s="500"/>
      <c r="Z26" s="439" t="s">
        <v>181</v>
      </c>
      <c r="AA26" s="521"/>
      <c r="AB26" s="521"/>
      <c r="AC26" s="521"/>
      <c r="AD26" s="521"/>
      <c r="AE26" s="521"/>
      <c r="AF26" s="521"/>
      <c r="AG26" s="522"/>
      <c r="AH26" s="442">
        <v>7</v>
      </c>
      <c r="AI26" s="443"/>
      <c r="AJ26" s="443"/>
      <c r="AK26" s="443"/>
      <c r="AL26" s="444"/>
      <c r="AM26" s="442">
        <v>16744</v>
      </c>
      <c r="AN26" s="443"/>
      <c r="AO26" s="443"/>
      <c r="AP26" s="443"/>
      <c r="AQ26" s="443"/>
      <c r="AR26" s="444"/>
      <c r="AS26" s="442">
        <v>2392</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3210</v>
      </c>
      <c r="R27" s="443"/>
      <c r="S27" s="443"/>
      <c r="T27" s="443"/>
      <c r="U27" s="443"/>
      <c r="V27" s="444"/>
      <c r="W27" s="508"/>
      <c r="X27" s="499"/>
      <c r="Y27" s="500"/>
      <c r="Z27" s="439" t="s">
        <v>184</v>
      </c>
      <c r="AA27" s="440"/>
      <c r="AB27" s="440"/>
      <c r="AC27" s="440"/>
      <c r="AD27" s="440"/>
      <c r="AE27" s="440"/>
      <c r="AF27" s="440"/>
      <c r="AG27" s="441"/>
      <c r="AH27" s="442">
        <v>1</v>
      </c>
      <c r="AI27" s="443"/>
      <c r="AJ27" s="443"/>
      <c r="AK27" s="443"/>
      <c r="AL27" s="444"/>
      <c r="AM27" s="442" t="s">
        <v>185</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389753</v>
      </c>
      <c r="BO27" s="470"/>
      <c r="BP27" s="470"/>
      <c r="BQ27" s="470"/>
      <c r="BR27" s="470"/>
      <c r="BS27" s="470"/>
      <c r="BT27" s="470"/>
      <c r="BU27" s="471"/>
      <c r="BV27" s="469">
        <v>389700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2690</v>
      </c>
      <c r="R28" s="443"/>
      <c r="S28" s="443"/>
      <c r="T28" s="443"/>
      <c r="U28" s="443"/>
      <c r="V28" s="444"/>
      <c r="W28" s="508"/>
      <c r="X28" s="499"/>
      <c r="Y28" s="500"/>
      <c r="Z28" s="439" t="s">
        <v>188</v>
      </c>
      <c r="AA28" s="440"/>
      <c r="AB28" s="440"/>
      <c r="AC28" s="440"/>
      <c r="AD28" s="440"/>
      <c r="AE28" s="440"/>
      <c r="AF28" s="440"/>
      <c r="AG28" s="441"/>
      <c r="AH28" s="442" t="s">
        <v>178</v>
      </c>
      <c r="AI28" s="443"/>
      <c r="AJ28" s="443"/>
      <c r="AK28" s="443"/>
      <c r="AL28" s="444"/>
      <c r="AM28" s="442" t="s">
        <v>189</v>
      </c>
      <c r="AN28" s="443"/>
      <c r="AO28" s="443"/>
      <c r="AP28" s="443"/>
      <c r="AQ28" s="443"/>
      <c r="AR28" s="444"/>
      <c r="AS28" s="442" t="s">
        <v>139</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1356690</v>
      </c>
      <c r="BO28" s="462"/>
      <c r="BP28" s="462"/>
      <c r="BQ28" s="462"/>
      <c r="BR28" s="462"/>
      <c r="BS28" s="462"/>
      <c r="BT28" s="462"/>
      <c r="BU28" s="463"/>
      <c r="BV28" s="461">
        <v>1183627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12</v>
      </c>
      <c r="M29" s="443"/>
      <c r="N29" s="443"/>
      <c r="O29" s="443"/>
      <c r="P29" s="444"/>
      <c r="Q29" s="442">
        <v>2580</v>
      </c>
      <c r="R29" s="443"/>
      <c r="S29" s="443"/>
      <c r="T29" s="443"/>
      <c r="U29" s="443"/>
      <c r="V29" s="444"/>
      <c r="W29" s="509"/>
      <c r="X29" s="510"/>
      <c r="Y29" s="511"/>
      <c r="Z29" s="439" t="s">
        <v>192</v>
      </c>
      <c r="AA29" s="440"/>
      <c r="AB29" s="440"/>
      <c r="AC29" s="440"/>
      <c r="AD29" s="440"/>
      <c r="AE29" s="440"/>
      <c r="AF29" s="440"/>
      <c r="AG29" s="441"/>
      <c r="AH29" s="442">
        <v>173</v>
      </c>
      <c r="AI29" s="443"/>
      <c r="AJ29" s="443"/>
      <c r="AK29" s="443"/>
      <c r="AL29" s="444"/>
      <c r="AM29" s="442">
        <v>499509</v>
      </c>
      <c r="AN29" s="443"/>
      <c r="AO29" s="443"/>
      <c r="AP29" s="443"/>
      <c r="AQ29" s="443"/>
      <c r="AR29" s="444"/>
      <c r="AS29" s="442">
        <v>2887</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460420</v>
      </c>
      <c r="BO29" s="467"/>
      <c r="BP29" s="467"/>
      <c r="BQ29" s="467"/>
      <c r="BR29" s="467"/>
      <c r="BS29" s="467"/>
      <c r="BT29" s="467"/>
      <c r="BU29" s="468"/>
      <c r="BV29" s="466">
        <v>244916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90.4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483113</v>
      </c>
      <c r="BO30" s="470"/>
      <c r="BP30" s="470"/>
      <c r="BQ30" s="470"/>
      <c r="BR30" s="470"/>
      <c r="BS30" s="470"/>
      <c r="BT30" s="470"/>
      <c r="BU30" s="471"/>
      <c r="BV30" s="469">
        <v>552206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203</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丸森町国民健康保険特別会計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丸森町水道事業会計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丸森町公共下水道事業特別会計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仙南地域広域行政事務組合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丸森町観光物産振興公社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丸森町介護保険特別会計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丸森町病院事業会計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丸森町農業集落排水事業特別会計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宮城県市町村職員退職手当組合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GM7</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丸森町後期高齢者医療特別会計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丸森町宅地造成事業特別会計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IF('各会計、関係団体の財政状況及び健全化判断比率'!B36="","",'各会計、関係団体の財政状況及び健全化判断比率'!B36)</f>
        <v>丸森町工場団地造成事業特別会計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宮城県後期高齢者医療事業会計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qNmegavkR9FK89k+ghXoQLlUXLl4akv8e2U2xwg/94gIVPXNaAvcQc7hz3an7hG7sZSFJ6KeAFow7KJlDRcI3Q==" saltValue="XVjtZMVk2DQgOErnvCys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1283463</v>
      </c>
      <c r="S5" s="734"/>
      <c r="T5" s="734"/>
      <c r="U5" s="734"/>
      <c r="V5" s="734"/>
      <c r="W5" s="734"/>
      <c r="X5" s="734"/>
      <c r="Y5" s="777"/>
      <c r="Z5" s="795">
        <v>8.6999999999999993</v>
      </c>
      <c r="AA5" s="795"/>
      <c r="AB5" s="795"/>
      <c r="AC5" s="795"/>
      <c r="AD5" s="796">
        <v>1283463</v>
      </c>
      <c r="AE5" s="796"/>
      <c r="AF5" s="796"/>
      <c r="AG5" s="796"/>
      <c r="AH5" s="796"/>
      <c r="AI5" s="796"/>
      <c r="AJ5" s="796"/>
      <c r="AK5" s="796"/>
      <c r="AL5" s="778">
        <v>26.2</v>
      </c>
      <c r="AM5" s="749"/>
      <c r="AN5" s="749"/>
      <c r="AO5" s="779"/>
      <c r="AP5" s="744" t="s">
        <v>232</v>
      </c>
      <c r="AQ5" s="745"/>
      <c r="AR5" s="745"/>
      <c r="AS5" s="745"/>
      <c r="AT5" s="745"/>
      <c r="AU5" s="745"/>
      <c r="AV5" s="745"/>
      <c r="AW5" s="745"/>
      <c r="AX5" s="745"/>
      <c r="AY5" s="745"/>
      <c r="AZ5" s="745"/>
      <c r="BA5" s="745"/>
      <c r="BB5" s="745"/>
      <c r="BC5" s="745"/>
      <c r="BD5" s="745"/>
      <c r="BE5" s="745"/>
      <c r="BF5" s="746"/>
      <c r="BG5" s="678">
        <v>1283463</v>
      </c>
      <c r="BH5" s="679"/>
      <c r="BI5" s="679"/>
      <c r="BJ5" s="679"/>
      <c r="BK5" s="679"/>
      <c r="BL5" s="679"/>
      <c r="BM5" s="679"/>
      <c r="BN5" s="680"/>
      <c r="BO5" s="715">
        <v>100</v>
      </c>
      <c r="BP5" s="715"/>
      <c r="BQ5" s="715"/>
      <c r="BR5" s="715"/>
      <c r="BS5" s="716" t="s">
        <v>233</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225</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125923</v>
      </c>
      <c r="S6" s="679"/>
      <c r="T6" s="679"/>
      <c r="U6" s="679"/>
      <c r="V6" s="679"/>
      <c r="W6" s="679"/>
      <c r="X6" s="679"/>
      <c r="Y6" s="680"/>
      <c r="Z6" s="715">
        <v>0.9</v>
      </c>
      <c r="AA6" s="715"/>
      <c r="AB6" s="715"/>
      <c r="AC6" s="715"/>
      <c r="AD6" s="716">
        <v>125923</v>
      </c>
      <c r="AE6" s="716"/>
      <c r="AF6" s="716"/>
      <c r="AG6" s="716"/>
      <c r="AH6" s="716"/>
      <c r="AI6" s="716"/>
      <c r="AJ6" s="716"/>
      <c r="AK6" s="716"/>
      <c r="AL6" s="681">
        <v>2.6</v>
      </c>
      <c r="AM6" s="682"/>
      <c r="AN6" s="682"/>
      <c r="AO6" s="717"/>
      <c r="AP6" s="675" t="s">
        <v>238</v>
      </c>
      <c r="AQ6" s="676"/>
      <c r="AR6" s="676"/>
      <c r="AS6" s="676"/>
      <c r="AT6" s="676"/>
      <c r="AU6" s="676"/>
      <c r="AV6" s="676"/>
      <c r="AW6" s="676"/>
      <c r="AX6" s="676"/>
      <c r="AY6" s="676"/>
      <c r="AZ6" s="676"/>
      <c r="BA6" s="676"/>
      <c r="BB6" s="676"/>
      <c r="BC6" s="676"/>
      <c r="BD6" s="676"/>
      <c r="BE6" s="676"/>
      <c r="BF6" s="677"/>
      <c r="BG6" s="678">
        <v>1283463</v>
      </c>
      <c r="BH6" s="679"/>
      <c r="BI6" s="679"/>
      <c r="BJ6" s="679"/>
      <c r="BK6" s="679"/>
      <c r="BL6" s="679"/>
      <c r="BM6" s="679"/>
      <c r="BN6" s="680"/>
      <c r="BO6" s="715">
        <v>100</v>
      </c>
      <c r="BP6" s="715"/>
      <c r="BQ6" s="715"/>
      <c r="BR6" s="715"/>
      <c r="BS6" s="716" t="s">
        <v>139</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106647</v>
      </c>
      <c r="CS6" s="679"/>
      <c r="CT6" s="679"/>
      <c r="CU6" s="679"/>
      <c r="CV6" s="679"/>
      <c r="CW6" s="679"/>
      <c r="CX6" s="679"/>
      <c r="CY6" s="680"/>
      <c r="CZ6" s="778">
        <v>0.9</v>
      </c>
      <c r="DA6" s="749"/>
      <c r="DB6" s="749"/>
      <c r="DC6" s="781"/>
      <c r="DD6" s="684" t="s">
        <v>233</v>
      </c>
      <c r="DE6" s="679"/>
      <c r="DF6" s="679"/>
      <c r="DG6" s="679"/>
      <c r="DH6" s="679"/>
      <c r="DI6" s="679"/>
      <c r="DJ6" s="679"/>
      <c r="DK6" s="679"/>
      <c r="DL6" s="679"/>
      <c r="DM6" s="679"/>
      <c r="DN6" s="679"/>
      <c r="DO6" s="679"/>
      <c r="DP6" s="680"/>
      <c r="DQ6" s="684">
        <v>106647</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683</v>
      </c>
      <c r="S7" s="679"/>
      <c r="T7" s="679"/>
      <c r="U7" s="679"/>
      <c r="V7" s="679"/>
      <c r="W7" s="679"/>
      <c r="X7" s="679"/>
      <c r="Y7" s="680"/>
      <c r="Z7" s="715">
        <v>0</v>
      </c>
      <c r="AA7" s="715"/>
      <c r="AB7" s="715"/>
      <c r="AC7" s="715"/>
      <c r="AD7" s="716">
        <v>683</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501045</v>
      </c>
      <c r="BH7" s="679"/>
      <c r="BI7" s="679"/>
      <c r="BJ7" s="679"/>
      <c r="BK7" s="679"/>
      <c r="BL7" s="679"/>
      <c r="BM7" s="679"/>
      <c r="BN7" s="680"/>
      <c r="BO7" s="715">
        <v>39</v>
      </c>
      <c r="BP7" s="715"/>
      <c r="BQ7" s="715"/>
      <c r="BR7" s="715"/>
      <c r="BS7" s="716" t="s">
        <v>233</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1740885</v>
      </c>
      <c r="CS7" s="679"/>
      <c r="CT7" s="679"/>
      <c r="CU7" s="679"/>
      <c r="CV7" s="679"/>
      <c r="CW7" s="679"/>
      <c r="CX7" s="679"/>
      <c r="CY7" s="680"/>
      <c r="CZ7" s="715">
        <v>15.2</v>
      </c>
      <c r="DA7" s="715"/>
      <c r="DB7" s="715"/>
      <c r="DC7" s="715"/>
      <c r="DD7" s="684">
        <v>56575</v>
      </c>
      <c r="DE7" s="679"/>
      <c r="DF7" s="679"/>
      <c r="DG7" s="679"/>
      <c r="DH7" s="679"/>
      <c r="DI7" s="679"/>
      <c r="DJ7" s="679"/>
      <c r="DK7" s="679"/>
      <c r="DL7" s="679"/>
      <c r="DM7" s="679"/>
      <c r="DN7" s="679"/>
      <c r="DO7" s="679"/>
      <c r="DP7" s="680"/>
      <c r="DQ7" s="684">
        <v>1454407</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3250</v>
      </c>
      <c r="S8" s="679"/>
      <c r="T8" s="679"/>
      <c r="U8" s="679"/>
      <c r="V8" s="679"/>
      <c r="W8" s="679"/>
      <c r="X8" s="679"/>
      <c r="Y8" s="680"/>
      <c r="Z8" s="715">
        <v>0</v>
      </c>
      <c r="AA8" s="715"/>
      <c r="AB8" s="715"/>
      <c r="AC8" s="715"/>
      <c r="AD8" s="716">
        <v>3250</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20003</v>
      </c>
      <c r="BH8" s="679"/>
      <c r="BI8" s="679"/>
      <c r="BJ8" s="679"/>
      <c r="BK8" s="679"/>
      <c r="BL8" s="679"/>
      <c r="BM8" s="679"/>
      <c r="BN8" s="680"/>
      <c r="BO8" s="715">
        <v>1.6</v>
      </c>
      <c r="BP8" s="715"/>
      <c r="BQ8" s="715"/>
      <c r="BR8" s="715"/>
      <c r="BS8" s="684" t="s">
        <v>245</v>
      </c>
      <c r="BT8" s="679"/>
      <c r="BU8" s="679"/>
      <c r="BV8" s="679"/>
      <c r="BW8" s="679"/>
      <c r="BX8" s="679"/>
      <c r="BY8" s="679"/>
      <c r="BZ8" s="679"/>
      <c r="CA8" s="679"/>
      <c r="CB8" s="722"/>
      <c r="CD8" s="711" t="s">
        <v>246</v>
      </c>
      <c r="CE8" s="712"/>
      <c r="CF8" s="712"/>
      <c r="CG8" s="712"/>
      <c r="CH8" s="712"/>
      <c r="CI8" s="712"/>
      <c r="CJ8" s="712"/>
      <c r="CK8" s="712"/>
      <c r="CL8" s="712"/>
      <c r="CM8" s="712"/>
      <c r="CN8" s="712"/>
      <c r="CO8" s="712"/>
      <c r="CP8" s="712"/>
      <c r="CQ8" s="713"/>
      <c r="CR8" s="678">
        <v>2396430</v>
      </c>
      <c r="CS8" s="679"/>
      <c r="CT8" s="679"/>
      <c r="CU8" s="679"/>
      <c r="CV8" s="679"/>
      <c r="CW8" s="679"/>
      <c r="CX8" s="679"/>
      <c r="CY8" s="680"/>
      <c r="CZ8" s="715">
        <v>20.9</v>
      </c>
      <c r="DA8" s="715"/>
      <c r="DB8" s="715"/>
      <c r="DC8" s="715"/>
      <c r="DD8" s="684">
        <v>14098</v>
      </c>
      <c r="DE8" s="679"/>
      <c r="DF8" s="679"/>
      <c r="DG8" s="679"/>
      <c r="DH8" s="679"/>
      <c r="DI8" s="679"/>
      <c r="DJ8" s="679"/>
      <c r="DK8" s="679"/>
      <c r="DL8" s="679"/>
      <c r="DM8" s="679"/>
      <c r="DN8" s="679"/>
      <c r="DO8" s="679"/>
      <c r="DP8" s="680"/>
      <c r="DQ8" s="684">
        <v>1213041</v>
      </c>
      <c r="DR8" s="679"/>
      <c r="DS8" s="679"/>
      <c r="DT8" s="679"/>
      <c r="DU8" s="679"/>
      <c r="DV8" s="679"/>
      <c r="DW8" s="679"/>
      <c r="DX8" s="679"/>
      <c r="DY8" s="679"/>
      <c r="DZ8" s="679"/>
      <c r="EA8" s="679"/>
      <c r="EB8" s="679"/>
      <c r="EC8" s="722"/>
    </row>
    <row r="9" spans="2:143" ht="11.25" customHeight="1" x14ac:dyDescent="0.15">
      <c r="B9" s="675" t="s">
        <v>247</v>
      </c>
      <c r="C9" s="676"/>
      <c r="D9" s="676"/>
      <c r="E9" s="676"/>
      <c r="F9" s="676"/>
      <c r="G9" s="676"/>
      <c r="H9" s="676"/>
      <c r="I9" s="676"/>
      <c r="J9" s="676"/>
      <c r="K9" s="676"/>
      <c r="L9" s="676"/>
      <c r="M9" s="676"/>
      <c r="N9" s="676"/>
      <c r="O9" s="676"/>
      <c r="P9" s="676"/>
      <c r="Q9" s="677"/>
      <c r="R9" s="678">
        <v>1974</v>
      </c>
      <c r="S9" s="679"/>
      <c r="T9" s="679"/>
      <c r="U9" s="679"/>
      <c r="V9" s="679"/>
      <c r="W9" s="679"/>
      <c r="X9" s="679"/>
      <c r="Y9" s="680"/>
      <c r="Z9" s="715">
        <v>0</v>
      </c>
      <c r="AA9" s="715"/>
      <c r="AB9" s="715"/>
      <c r="AC9" s="715"/>
      <c r="AD9" s="716">
        <v>1974</v>
      </c>
      <c r="AE9" s="716"/>
      <c r="AF9" s="716"/>
      <c r="AG9" s="716"/>
      <c r="AH9" s="716"/>
      <c r="AI9" s="716"/>
      <c r="AJ9" s="716"/>
      <c r="AK9" s="716"/>
      <c r="AL9" s="681">
        <v>0</v>
      </c>
      <c r="AM9" s="682"/>
      <c r="AN9" s="682"/>
      <c r="AO9" s="717"/>
      <c r="AP9" s="675" t="s">
        <v>248</v>
      </c>
      <c r="AQ9" s="676"/>
      <c r="AR9" s="676"/>
      <c r="AS9" s="676"/>
      <c r="AT9" s="676"/>
      <c r="AU9" s="676"/>
      <c r="AV9" s="676"/>
      <c r="AW9" s="676"/>
      <c r="AX9" s="676"/>
      <c r="AY9" s="676"/>
      <c r="AZ9" s="676"/>
      <c r="BA9" s="676"/>
      <c r="BB9" s="676"/>
      <c r="BC9" s="676"/>
      <c r="BD9" s="676"/>
      <c r="BE9" s="676"/>
      <c r="BF9" s="677"/>
      <c r="BG9" s="678">
        <v>404448</v>
      </c>
      <c r="BH9" s="679"/>
      <c r="BI9" s="679"/>
      <c r="BJ9" s="679"/>
      <c r="BK9" s="679"/>
      <c r="BL9" s="679"/>
      <c r="BM9" s="679"/>
      <c r="BN9" s="680"/>
      <c r="BO9" s="715">
        <v>31.5</v>
      </c>
      <c r="BP9" s="715"/>
      <c r="BQ9" s="715"/>
      <c r="BR9" s="715"/>
      <c r="BS9" s="684" t="s">
        <v>245</v>
      </c>
      <c r="BT9" s="679"/>
      <c r="BU9" s="679"/>
      <c r="BV9" s="679"/>
      <c r="BW9" s="679"/>
      <c r="BX9" s="679"/>
      <c r="BY9" s="679"/>
      <c r="BZ9" s="679"/>
      <c r="CA9" s="679"/>
      <c r="CB9" s="722"/>
      <c r="CD9" s="711" t="s">
        <v>249</v>
      </c>
      <c r="CE9" s="712"/>
      <c r="CF9" s="712"/>
      <c r="CG9" s="712"/>
      <c r="CH9" s="712"/>
      <c r="CI9" s="712"/>
      <c r="CJ9" s="712"/>
      <c r="CK9" s="712"/>
      <c r="CL9" s="712"/>
      <c r="CM9" s="712"/>
      <c r="CN9" s="712"/>
      <c r="CO9" s="712"/>
      <c r="CP9" s="712"/>
      <c r="CQ9" s="713"/>
      <c r="CR9" s="678">
        <v>2620005</v>
      </c>
      <c r="CS9" s="679"/>
      <c r="CT9" s="679"/>
      <c r="CU9" s="679"/>
      <c r="CV9" s="679"/>
      <c r="CW9" s="679"/>
      <c r="CX9" s="679"/>
      <c r="CY9" s="680"/>
      <c r="CZ9" s="715">
        <v>22.8</v>
      </c>
      <c r="DA9" s="715"/>
      <c r="DB9" s="715"/>
      <c r="DC9" s="715"/>
      <c r="DD9" s="684">
        <v>9094</v>
      </c>
      <c r="DE9" s="679"/>
      <c r="DF9" s="679"/>
      <c r="DG9" s="679"/>
      <c r="DH9" s="679"/>
      <c r="DI9" s="679"/>
      <c r="DJ9" s="679"/>
      <c r="DK9" s="679"/>
      <c r="DL9" s="679"/>
      <c r="DM9" s="679"/>
      <c r="DN9" s="679"/>
      <c r="DO9" s="679"/>
      <c r="DP9" s="680"/>
      <c r="DQ9" s="684">
        <v>654552</v>
      </c>
      <c r="DR9" s="679"/>
      <c r="DS9" s="679"/>
      <c r="DT9" s="679"/>
      <c r="DU9" s="679"/>
      <c r="DV9" s="679"/>
      <c r="DW9" s="679"/>
      <c r="DX9" s="679"/>
      <c r="DY9" s="679"/>
      <c r="DZ9" s="679"/>
      <c r="EA9" s="679"/>
      <c r="EB9" s="679"/>
      <c r="EC9" s="722"/>
    </row>
    <row r="10" spans="2:143" ht="11.25" customHeight="1" x14ac:dyDescent="0.15">
      <c r="B10" s="675" t="s">
        <v>250</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245</v>
      </c>
      <c r="AE10" s="716"/>
      <c r="AF10" s="716"/>
      <c r="AG10" s="716"/>
      <c r="AH10" s="716"/>
      <c r="AI10" s="716"/>
      <c r="AJ10" s="716"/>
      <c r="AK10" s="716"/>
      <c r="AL10" s="681" t="s">
        <v>233</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24911</v>
      </c>
      <c r="BH10" s="679"/>
      <c r="BI10" s="679"/>
      <c r="BJ10" s="679"/>
      <c r="BK10" s="679"/>
      <c r="BL10" s="679"/>
      <c r="BM10" s="679"/>
      <c r="BN10" s="680"/>
      <c r="BO10" s="715">
        <v>1.9</v>
      </c>
      <c r="BP10" s="715"/>
      <c r="BQ10" s="715"/>
      <c r="BR10" s="715"/>
      <c r="BS10" s="684" t="s">
        <v>245</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v>12192</v>
      </c>
      <c r="CS10" s="679"/>
      <c r="CT10" s="679"/>
      <c r="CU10" s="679"/>
      <c r="CV10" s="679"/>
      <c r="CW10" s="679"/>
      <c r="CX10" s="679"/>
      <c r="CY10" s="680"/>
      <c r="CZ10" s="715">
        <v>0.1</v>
      </c>
      <c r="DA10" s="715"/>
      <c r="DB10" s="715"/>
      <c r="DC10" s="715"/>
      <c r="DD10" s="684" t="s">
        <v>139</v>
      </c>
      <c r="DE10" s="679"/>
      <c r="DF10" s="679"/>
      <c r="DG10" s="679"/>
      <c r="DH10" s="679"/>
      <c r="DI10" s="679"/>
      <c r="DJ10" s="679"/>
      <c r="DK10" s="679"/>
      <c r="DL10" s="679"/>
      <c r="DM10" s="679"/>
      <c r="DN10" s="679"/>
      <c r="DO10" s="679"/>
      <c r="DP10" s="680"/>
      <c r="DQ10" s="684">
        <v>10192</v>
      </c>
      <c r="DR10" s="679"/>
      <c r="DS10" s="679"/>
      <c r="DT10" s="679"/>
      <c r="DU10" s="679"/>
      <c r="DV10" s="679"/>
      <c r="DW10" s="679"/>
      <c r="DX10" s="679"/>
      <c r="DY10" s="679"/>
      <c r="DZ10" s="679"/>
      <c r="EA10" s="679"/>
      <c r="EB10" s="679"/>
      <c r="EC10" s="722"/>
    </row>
    <row r="11" spans="2:143" ht="11.25" customHeight="1" x14ac:dyDescent="0.15">
      <c r="B11" s="675" t="s">
        <v>253</v>
      </c>
      <c r="C11" s="676"/>
      <c r="D11" s="676"/>
      <c r="E11" s="676"/>
      <c r="F11" s="676"/>
      <c r="G11" s="676"/>
      <c r="H11" s="676"/>
      <c r="I11" s="676"/>
      <c r="J11" s="676"/>
      <c r="K11" s="676"/>
      <c r="L11" s="676"/>
      <c r="M11" s="676"/>
      <c r="N11" s="676"/>
      <c r="O11" s="676"/>
      <c r="P11" s="676"/>
      <c r="Q11" s="677"/>
      <c r="R11" s="678">
        <v>226329</v>
      </c>
      <c r="S11" s="679"/>
      <c r="T11" s="679"/>
      <c r="U11" s="679"/>
      <c r="V11" s="679"/>
      <c r="W11" s="679"/>
      <c r="X11" s="679"/>
      <c r="Y11" s="680"/>
      <c r="Z11" s="681">
        <v>1.5</v>
      </c>
      <c r="AA11" s="682"/>
      <c r="AB11" s="682"/>
      <c r="AC11" s="683"/>
      <c r="AD11" s="684">
        <v>226329</v>
      </c>
      <c r="AE11" s="679"/>
      <c r="AF11" s="679"/>
      <c r="AG11" s="679"/>
      <c r="AH11" s="679"/>
      <c r="AI11" s="679"/>
      <c r="AJ11" s="679"/>
      <c r="AK11" s="680"/>
      <c r="AL11" s="681">
        <v>4.5999999999999996</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51683</v>
      </c>
      <c r="BH11" s="679"/>
      <c r="BI11" s="679"/>
      <c r="BJ11" s="679"/>
      <c r="BK11" s="679"/>
      <c r="BL11" s="679"/>
      <c r="BM11" s="679"/>
      <c r="BN11" s="680"/>
      <c r="BO11" s="715">
        <v>4</v>
      </c>
      <c r="BP11" s="715"/>
      <c r="BQ11" s="715"/>
      <c r="BR11" s="715"/>
      <c r="BS11" s="684" t="s">
        <v>233</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800215</v>
      </c>
      <c r="CS11" s="679"/>
      <c r="CT11" s="679"/>
      <c r="CU11" s="679"/>
      <c r="CV11" s="679"/>
      <c r="CW11" s="679"/>
      <c r="CX11" s="679"/>
      <c r="CY11" s="680"/>
      <c r="CZ11" s="715">
        <v>7</v>
      </c>
      <c r="DA11" s="715"/>
      <c r="DB11" s="715"/>
      <c r="DC11" s="715"/>
      <c r="DD11" s="684">
        <v>222806</v>
      </c>
      <c r="DE11" s="679"/>
      <c r="DF11" s="679"/>
      <c r="DG11" s="679"/>
      <c r="DH11" s="679"/>
      <c r="DI11" s="679"/>
      <c r="DJ11" s="679"/>
      <c r="DK11" s="679"/>
      <c r="DL11" s="679"/>
      <c r="DM11" s="679"/>
      <c r="DN11" s="679"/>
      <c r="DO11" s="679"/>
      <c r="DP11" s="680"/>
      <c r="DQ11" s="684">
        <v>403325</v>
      </c>
      <c r="DR11" s="679"/>
      <c r="DS11" s="679"/>
      <c r="DT11" s="679"/>
      <c r="DU11" s="679"/>
      <c r="DV11" s="679"/>
      <c r="DW11" s="679"/>
      <c r="DX11" s="679"/>
      <c r="DY11" s="679"/>
      <c r="DZ11" s="679"/>
      <c r="EA11" s="679"/>
      <c r="EB11" s="679"/>
      <c r="EC11" s="722"/>
    </row>
    <row r="12" spans="2:143" ht="11.25" customHeight="1" x14ac:dyDescent="0.15">
      <c r="B12" s="675" t="s">
        <v>256</v>
      </c>
      <c r="C12" s="676"/>
      <c r="D12" s="676"/>
      <c r="E12" s="676"/>
      <c r="F12" s="676"/>
      <c r="G12" s="676"/>
      <c r="H12" s="676"/>
      <c r="I12" s="676"/>
      <c r="J12" s="676"/>
      <c r="K12" s="676"/>
      <c r="L12" s="676"/>
      <c r="M12" s="676"/>
      <c r="N12" s="676"/>
      <c r="O12" s="676"/>
      <c r="P12" s="676"/>
      <c r="Q12" s="677"/>
      <c r="R12" s="678" t="s">
        <v>139</v>
      </c>
      <c r="S12" s="679"/>
      <c r="T12" s="679"/>
      <c r="U12" s="679"/>
      <c r="V12" s="679"/>
      <c r="W12" s="679"/>
      <c r="X12" s="679"/>
      <c r="Y12" s="680"/>
      <c r="Z12" s="715" t="s">
        <v>245</v>
      </c>
      <c r="AA12" s="715"/>
      <c r="AB12" s="715"/>
      <c r="AC12" s="715"/>
      <c r="AD12" s="716" t="s">
        <v>139</v>
      </c>
      <c r="AE12" s="716"/>
      <c r="AF12" s="716"/>
      <c r="AG12" s="716"/>
      <c r="AH12" s="716"/>
      <c r="AI12" s="716"/>
      <c r="AJ12" s="716"/>
      <c r="AK12" s="716"/>
      <c r="AL12" s="681" t="s">
        <v>233</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647020</v>
      </c>
      <c r="BH12" s="679"/>
      <c r="BI12" s="679"/>
      <c r="BJ12" s="679"/>
      <c r="BK12" s="679"/>
      <c r="BL12" s="679"/>
      <c r="BM12" s="679"/>
      <c r="BN12" s="680"/>
      <c r="BO12" s="715">
        <v>50.4</v>
      </c>
      <c r="BP12" s="715"/>
      <c r="BQ12" s="715"/>
      <c r="BR12" s="715"/>
      <c r="BS12" s="684" t="s">
        <v>233</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332847</v>
      </c>
      <c r="CS12" s="679"/>
      <c r="CT12" s="679"/>
      <c r="CU12" s="679"/>
      <c r="CV12" s="679"/>
      <c r="CW12" s="679"/>
      <c r="CX12" s="679"/>
      <c r="CY12" s="680"/>
      <c r="CZ12" s="715">
        <v>2.9</v>
      </c>
      <c r="DA12" s="715"/>
      <c r="DB12" s="715"/>
      <c r="DC12" s="715"/>
      <c r="DD12" s="684">
        <v>4301</v>
      </c>
      <c r="DE12" s="679"/>
      <c r="DF12" s="679"/>
      <c r="DG12" s="679"/>
      <c r="DH12" s="679"/>
      <c r="DI12" s="679"/>
      <c r="DJ12" s="679"/>
      <c r="DK12" s="679"/>
      <c r="DL12" s="679"/>
      <c r="DM12" s="679"/>
      <c r="DN12" s="679"/>
      <c r="DO12" s="679"/>
      <c r="DP12" s="680"/>
      <c r="DQ12" s="684">
        <v>198813</v>
      </c>
      <c r="DR12" s="679"/>
      <c r="DS12" s="679"/>
      <c r="DT12" s="679"/>
      <c r="DU12" s="679"/>
      <c r="DV12" s="679"/>
      <c r="DW12" s="679"/>
      <c r="DX12" s="679"/>
      <c r="DY12" s="679"/>
      <c r="DZ12" s="679"/>
      <c r="EA12" s="679"/>
      <c r="EB12" s="679"/>
      <c r="EC12" s="722"/>
    </row>
    <row r="13" spans="2:143" ht="11.25" customHeight="1" x14ac:dyDescent="0.15">
      <c r="B13" s="675" t="s">
        <v>259</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233</v>
      </c>
      <c r="AA13" s="715"/>
      <c r="AB13" s="715"/>
      <c r="AC13" s="715"/>
      <c r="AD13" s="716" t="s">
        <v>233</v>
      </c>
      <c r="AE13" s="716"/>
      <c r="AF13" s="716"/>
      <c r="AG13" s="716"/>
      <c r="AH13" s="716"/>
      <c r="AI13" s="716"/>
      <c r="AJ13" s="716"/>
      <c r="AK13" s="716"/>
      <c r="AL13" s="681" t="s">
        <v>233</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643170</v>
      </c>
      <c r="BH13" s="679"/>
      <c r="BI13" s="679"/>
      <c r="BJ13" s="679"/>
      <c r="BK13" s="679"/>
      <c r="BL13" s="679"/>
      <c r="BM13" s="679"/>
      <c r="BN13" s="680"/>
      <c r="BO13" s="715">
        <v>50.1</v>
      </c>
      <c r="BP13" s="715"/>
      <c r="BQ13" s="715"/>
      <c r="BR13" s="715"/>
      <c r="BS13" s="684" t="s">
        <v>233</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590260</v>
      </c>
      <c r="CS13" s="679"/>
      <c r="CT13" s="679"/>
      <c r="CU13" s="679"/>
      <c r="CV13" s="679"/>
      <c r="CW13" s="679"/>
      <c r="CX13" s="679"/>
      <c r="CY13" s="680"/>
      <c r="CZ13" s="715">
        <v>5.0999999999999996</v>
      </c>
      <c r="DA13" s="715"/>
      <c r="DB13" s="715"/>
      <c r="DC13" s="715"/>
      <c r="DD13" s="684">
        <v>231847</v>
      </c>
      <c r="DE13" s="679"/>
      <c r="DF13" s="679"/>
      <c r="DG13" s="679"/>
      <c r="DH13" s="679"/>
      <c r="DI13" s="679"/>
      <c r="DJ13" s="679"/>
      <c r="DK13" s="679"/>
      <c r="DL13" s="679"/>
      <c r="DM13" s="679"/>
      <c r="DN13" s="679"/>
      <c r="DO13" s="679"/>
      <c r="DP13" s="680"/>
      <c r="DQ13" s="684">
        <v>368317</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19010</v>
      </c>
      <c r="S14" s="679"/>
      <c r="T14" s="679"/>
      <c r="U14" s="679"/>
      <c r="V14" s="679"/>
      <c r="W14" s="679"/>
      <c r="X14" s="679"/>
      <c r="Y14" s="680"/>
      <c r="Z14" s="715">
        <v>0.1</v>
      </c>
      <c r="AA14" s="715"/>
      <c r="AB14" s="715"/>
      <c r="AC14" s="715"/>
      <c r="AD14" s="716">
        <v>19010</v>
      </c>
      <c r="AE14" s="716"/>
      <c r="AF14" s="716"/>
      <c r="AG14" s="716"/>
      <c r="AH14" s="716"/>
      <c r="AI14" s="716"/>
      <c r="AJ14" s="716"/>
      <c r="AK14" s="716"/>
      <c r="AL14" s="681">
        <v>0.4</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56141</v>
      </c>
      <c r="BH14" s="679"/>
      <c r="BI14" s="679"/>
      <c r="BJ14" s="679"/>
      <c r="BK14" s="679"/>
      <c r="BL14" s="679"/>
      <c r="BM14" s="679"/>
      <c r="BN14" s="680"/>
      <c r="BO14" s="715">
        <v>4.4000000000000004</v>
      </c>
      <c r="BP14" s="715"/>
      <c r="BQ14" s="715"/>
      <c r="BR14" s="715"/>
      <c r="BS14" s="684" t="s">
        <v>233</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295240</v>
      </c>
      <c r="CS14" s="679"/>
      <c r="CT14" s="679"/>
      <c r="CU14" s="679"/>
      <c r="CV14" s="679"/>
      <c r="CW14" s="679"/>
      <c r="CX14" s="679"/>
      <c r="CY14" s="680"/>
      <c r="CZ14" s="715">
        <v>2.6</v>
      </c>
      <c r="DA14" s="715"/>
      <c r="DB14" s="715"/>
      <c r="DC14" s="715"/>
      <c r="DD14" s="684">
        <v>17167</v>
      </c>
      <c r="DE14" s="679"/>
      <c r="DF14" s="679"/>
      <c r="DG14" s="679"/>
      <c r="DH14" s="679"/>
      <c r="DI14" s="679"/>
      <c r="DJ14" s="679"/>
      <c r="DK14" s="679"/>
      <c r="DL14" s="679"/>
      <c r="DM14" s="679"/>
      <c r="DN14" s="679"/>
      <c r="DO14" s="679"/>
      <c r="DP14" s="680"/>
      <c r="DQ14" s="684">
        <v>280568</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245</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79257</v>
      </c>
      <c r="BH15" s="679"/>
      <c r="BI15" s="679"/>
      <c r="BJ15" s="679"/>
      <c r="BK15" s="679"/>
      <c r="BL15" s="679"/>
      <c r="BM15" s="679"/>
      <c r="BN15" s="680"/>
      <c r="BO15" s="715">
        <v>6.2</v>
      </c>
      <c r="BP15" s="715"/>
      <c r="BQ15" s="715"/>
      <c r="BR15" s="715"/>
      <c r="BS15" s="684" t="s">
        <v>233</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606714</v>
      </c>
      <c r="CS15" s="679"/>
      <c r="CT15" s="679"/>
      <c r="CU15" s="679"/>
      <c r="CV15" s="679"/>
      <c r="CW15" s="679"/>
      <c r="CX15" s="679"/>
      <c r="CY15" s="680"/>
      <c r="CZ15" s="715">
        <v>5.3</v>
      </c>
      <c r="DA15" s="715"/>
      <c r="DB15" s="715"/>
      <c r="DC15" s="715"/>
      <c r="DD15" s="684">
        <v>150962</v>
      </c>
      <c r="DE15" s="679"/>
      <c r="DF15" s="679"/>
      <c r="DG15" s="679"/>
      <c r="DH15" s="679"/>
      <c r="DI15" s="679"/>
      <c r="DJ15" s="679"/>
      <c r="DK15" s="679"/>
      <c r="DL15" s="679"/>
      <c r="DM15" s="679"/>
      <c r="DN15" s="679"/>
      <c r="DO15" s="679"/>
      <c r="DP15" s="680"/>
      <c r="DQ15" s="684">
        <v>370698</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4931</v>
      </c>
      <c r="S16" s="679"/>
      <c r="T16" s="679"/>
      <c r="U16" s="679"/>
      <c r="V16" s="679"/>
      <c r="W16" s="679"/>
      <c r="X16" s="679"/>
      <c r="Y16" s="680"/>
      <c r="Z16" s="715">
        <v>0</v>
      </c>
      <c r="AA16" s="715"/>
      <c r="AB16" s="715"/>
      <c r="AC16" s="715"/>
      <c r="AD16" s="716">
        <v>4931</v>
      </c>
      <c r="AE16" s="716"/>
      <c r="AF16" s="716"/>
      <c r="AG16" s="716"/>
      <c r="AH16" s="716"/>
      <c r="AI16" s="716"/>
      <c r="AJ16" s="716"/>
      <c r="AK16" s="716"/>
      <c r="AL16" s="681">
        <v>0.1</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233</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1094177</v>
      </c>
      <c r="CS16" s="679"/>
      <c r="CT16" s="679"/>
      <c r="CU16" s="679"/>
      <c r="CV16" s="679"/>
      <c r="CW16" s="679"/>
      <c r="CX16" s="679"/>
      <c r="CY16" s="680"/>
      <c r="CZ16" s="715">
        <v>9.5</v>
      </c>
      <c r="DA16" s="715"/>
      <c r="DB16" s="715"/>
      <c r="DC16" s="715"/>
      <c r="DD16" s="684" t="s">
        <v>233</v>
      </c>
      <c r="DE16" s="679"/>
      <c r="DF16" s="679"/>
      <c r="DG16" s="679"/>
      <c r="DH16" s="679"/>
      <c r="DI16" s="679"/>
      <c r="DJ16" s="679"/>
      <c r="DK16" s="679"/>
      <c r="DL16" s="679"/>
      <c r="DM16" s="679"/>
      <c r="DN16" s="679"/>
      <c r="DO16" s="679"/>
      <c r="DP16" s="680"/>
      <c r="DQ16" s="684">
        <v>312375</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16331</v>
      </c>
      <c r="S17" s="679"/>
      <c r="T17" s="679"/>
      <c r="U17" s="679"/>
      <c r="V17" s="679"/>
      <c r="W17" s="679"/>
      <c r="X17" s="679"/>
      <c r="Y17" s="680"/>
      <c r="Z17" s="715">
        <v>0.1</v>
      </c>
      <c r="AA17" s="715"/>
      <c r="AB17" s="715"/>
      <c r="AC17" s="715"/>
      <c r="AD17" s="716">
        <v>16331</v>
      </c>
      <c r="AE17" s="716"/>
      <c r="AF17" s="716"/>
      <c r="AG17" s="716"/>
      <c r="AH17" s="716"/>
      <c r="AI17" s="716"/>
      <c r="AJ17" s="716"/>
      <c r="AK17" s="716"/>
      <c r="AL17" s="681">
        <v>0.3</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139</v>
      </c>
      <c r="BP17" s="715"/>
      <c r="BQ17" s="715"/>
      <c r="BR17" s="715"/>
      <c r="BS17" s="684" t="s">
        <v>233</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872353</v>
      </c>
      <c r="CS17" s="679"/>
      <c r="CT17" s="679"/>
      <c r="CU17" s="679"/>
      <c r="CV17" s="679"/>
      <c r="CW17" s="679"/>
      <c r="CX17" s="679"/>
      <c r="CY17" s="680"/>
      <c r="CZ17" s="715">
        <v>7.6</v>
      </c>
      <c r="DA17" s="715"/>
      <c r="DB17" s="715"/>
      <c r="DC17" s="715"/>
      <c r="DD17" s="684" t="s">
        <v>233</v>
      </c>
      <c r="DE17" s="679"/>
      <c r="DF17" s="679"/>
      <c r="DG17" s="679"/>
      <c r="DH17" s="679"/>
      <c r="DI17" s="679"/>
      <c r="DJ17" s="679"/>
      <c r="DK17" s="679"/>
      <c r="DL17" s="679"/>
      <c r="DM17" s="679"/>
      <c r="DN17" s="679"/>
      <c r="DO17" s="679"/>
      <c r="DP17" s="680"/>
      <c r="DQ17" s="684">
        <v>857675</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4370</v>
      </c>
      <c r="S18" s="679"/>
      <c r="T18" s="679"/>
      <c r="U18" s="679"/>
      <c r="V18" s="679"/>
      <c r="W18" s="679"/>
      <c r="X18" s="679"/>
      <c r="Y18" s="680"/>
      <c r="Z18" s="715">
        <v>0</v>
      </c>
      <c r="AA18" s="715"/>
      <c r="AB18" s="715"/>
      <c r="AC18" s="715"/>
      <c r="AD18" s="716">
        <v>4370</v>
      </c>
      <c r="AE18" s="716"/>
      <c r="AF18" s="716"/>
      <c r="AG18" s="716"/>
      <c r="AH18" s="716"/>
      <c r="AI18" s="716"/>
      <c r="AJ18" s="716"/>
      <c r="AK18" s="716"/>
      <c r="AL18" s="681">
        <v>0.1</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245</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245</v>
      </c>
      <c r="DA18" s="715"/>
      <c r="DB18" s="715"/>
      <c r="DC18" s="715"/>
      <c r="DD18" s="684" t="s">
        <v>245</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2556</v>
      </c>
      <c r="S19" s="679"/>
      <c r="T19" s="679"/>
      <c r="U19" s="679"/>
      <c r="V19" s="679"/>
      <c r="W19" s="679"/>
      <c r="X19" s="679"/>
      <c r="Y19" s="680"/>
      <c r="Z19" s="715">
        <v>0</v>
      </c>
      <c r="AA19" s="715"/>
      <c r="AB19" s="715"/>
      <c r="AC19" s="715"/>
      <c r="AD19" s="716">
        <v>2556</v>
      </c>
      <c r="AE19" s="716"/>
      <c r="AF19" s="716"/>
      <c r="AG19" s="716"/>
      <c r="AH19" s="716"/>
      <c r="AI19" s="716"/>
      <c r="AJ19" s="716"/>
      <c r="AK19" s="716"/>
      <c r="AL19" s="681">
        <v>0.1</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t="s">
        <v>233</v>
      </c>
      <c r="BH19" s="679"/>
      <c r="BI19" s="679"/>
      <c r="BJ19" s="679"/>
      <c r="BK19" s="679"/>
      <c r="BL19" s="679"/>
      <c r="BM19" s="679"/>
      <c r="BN19" s="680"/>
      <c r="BO19" s="715" t="s">
        <v>233</v>
      </c>
      <c r="BP19" s="715"/>
      <c r="BQ19" s="715"/>
      <c r="BR19" s="715"/>
      <c r="BS19" s="684" t="s">
        <v>233</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245</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299</v>
      </c>
      <c r="S20" s="679"/>
      <c r="T20" s="679"/>
      <c r="U20" s="679"/>
      <c r="V20" s="679"/>
      <c r="W20" s="679"/>
      <c r="X20" s="679"/>
      <c r="Y20" s="680"/>
      <c r="Z20" s="715">
        <v>0</v>
      </c>
      <c r="AA20" s="715"/>
      <c r="AB20" s="715"/>
      <c r="AC20" s="715"/>
      <c r="AD20" s="716">
        <v>299</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t="s">
        <v>139</v>
      </c>
      <c r="BH20" s="679"/>
      <c r="BI20" s="679"/>
      <c r="BJ20" s="679"/>
      <c r="BK20" s="679"/>
      <c r="BL20" s="679"/>
      <c r="BM20" s="679"/>
      <c r="BN20" s="680"/>
      <c r="BO20" s="715" t="s">
        <v>233</v>
      </c>
      <c r="BP20" s="715"/>
      <c r="BQ20" s="715"/>
      <c r="BR20" s="715"/>
      <c r="BS20" s="684" t="s">
        <v>233</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11467965</v>
      </c>
      <c r="CS20" s="679"/>
      <c r="CT20" s="679"/>
      <c r="CU20" s="679"/>
      <c r="CV20" s="679"/>
      <c r="CW20" s="679"/>
      <c r="CX20" s="679"/>
      <c r="CY20" s="680"/>
      <c r="CZ20" s="715">
        <v>100</v>
      </c>
      <c r="DA20" s="715"/>
      <c r="DB20" s="715"/>
      <c r="DC20" s="715"/>
      <c r="DD20" s="684">
        <v>706850</v>
      </c>
      <c r="DE20" s="679"/>
      <c r="DF20" s="679"/>
      <c r="DG20" s="679"/>
      <c r="DH20" s="679"/>
      <c r="DI20" s="679"/>
      <c r="DJ20" s="679"/>
      <c r="DK20" s="679"/>
      <c r="DL20" s="679"/>
      <c r="DM20" s="679"/>
      <c r="DN20" s="679"/>
      <c r="DO20" s="679"/>
      <c r="DP20" s="680"/>
      <c r="DQ20" s="684">
        <v>6230610</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9106</v>
      </c>
      <c r="S21" s="679"/>
      <c r="T21" s="679"/>
      <c r="U21" s="679"/>
      <c r="V21" s="679"/>
      <c r="W21" s="679"/>
      <c r="X21" s="679"/>
      <c r="Y21" s="680"/>
      <c r="Z21" s="715">
        <v>0.1</v>
      </c>
      <c r="AA21" s="715"/>
      <c r="AB21" s="715"/>
      <c r="AC21" s="715"/>
      <c r="AD21" s="716">
        <v>9106</v>
      </c>
      <c r="AE21" s="716"/>
      <c r="AF21" s="716"/>
      <c r="AG21" s="716"/>
      <c r="AH21" s="716"/>
      <c r="AI21" s="716"/>
      <c r="AJ21" s="716"/>
      <c r="AK21" s="716"/>
      <c r="AL21" s="681">
        <v>0.2</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t="s">
        <v>139</v>
      </c>
      <c r="BH21" s="679"/>
      <c r="BI21" s="679"/>
      <c r="BJ21" s="679"/>
      <c r="BK21" s="679"/>
      <c r="BL21" s="679"/>
      <c r="BM21" s="679"/>
      <c r="BN21" s="680"/>
      <c r="BO21" s="715" t="s">
        <v>139</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6842041</v>
      </c>
      <c r="S22" s="679"/>
      <c r="T22" s="679"/>
      <c r="U22" s="679"/>
      <c r="V22" s="679"/>
      <c r="W22" s="679"/>
      <c r="X22" s="679"/>
      <c r="Y22" s="680"/>
      <c r="Z22" s="715">
        <v>46.5</v>
      </c>
      <c r="AA22" s="715"/>
      <c r="AB22" s="715"/>
      <c r="AC22" s="715"/>
      <c r="AD22" s="716">
        <v>3161549</v>
      </c>
      <c r="AE22" s="716"/>
      <c r="AF22" s="716"/>
      <c r="AG22" s="716"/>
      <c r="AH22" s="716"/>
      <c r="AI22" s="716"/>
      <c r="AJ22" s="716"/>
      <c r="AK22" s="716"/>
      <c r="AL22" s="681">
        <v>64.7</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3161549</v>
      </c>
      <c r="S23" s="679"/>
      <c r="T23" s="679"/>
      <c r="U23" s="679"/>
      <c r="V23" s="679"/>
      <c r="W23" s="679"/>
      <c r="X23" s="679"/>
      <c r="Y23" s="680"/>
      <c r="Z23" s="715">
        <v>21.5</v>
      </c>
      <c r="AA23" s="715"/>
      <c r="AB23" s="715"/>
      <c r="AC23" s="715"/>
      <c r="AD23" s="716">
        <v>3161549</v>
      </c>
      <c r="AE23" s="716"/>
      <c r="AF23" s="716"/>
      <c r="AG23" s="716"/>
      <c r="AH23" s="716"/>
      <c r="AI23" s="716"/>
      <c r="AJ23" s="716"/>
      <c r="AK23" s="716"/>
      <c r="AL23" s="681">
        <v>64.7</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t="s">
        <v>233</v>
      </c>
      <c r="BH23" s="679"/>
      <c r="BI23" s="679"/>
      <c r="BJ23" s="679"/>
      <c r="BK23" s="679"/>
      <c r="BL23" s="679"/>
      <c r="BM23" s="679"/>
      <c r="BN23" s="680"/>
      <c r="BO23" s="715" t="s">
        <v>139</v>
      </c>
      <c r="BP23" s="715"/>
      <c r="BQ23" s="715"/>
      <c r="BR23" s="715"/>
      <c r="BS23" s="684" t="s">
        <v>245</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3615357</v>
      </c>
      <c r="S24" s="679"/>
      <c r="T24" s="679"/>
      <c r="U24" s="679"/>
      <c r="V24" s="679"/>
      <c r="W24" s="679"/>
      <c r="X24" s="679"/>
      <c r="Y24" s="680"/>
      <c r="Z24" s="715">
        <v>24.6</v>
      </c>
      <c r="AA24" s="715"/>
      <c r="AB24" s="715"/>
      <c r="AC24" s="715"/>
      <c r="AD24" s="716" t="s">
        <v>245</v>
      </c>
      <c r="AE24" s="716"/>
      <c r="AF24" s="716"/>
      <c r="AG24" s="716"/>
      <c r="AH24" s="716"/>
      <c r="AI24" s="716"/>
      <c r="AJ24" s="716"/>
      <c r="AK24" s="716"/>
      <c r="AL24" s="681" t="s">
        <v>233</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233</v>
      </c>
      <c r="BP24" s="715"/>
      <c r="BQ24" s="715"/>
      <c r="BR24" s="715"/>
      <c r="BS24" s="684" t="s">
        <v>245</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2869146</v>
      </c>
      <c r="CS24" s="734"/>
      <c r="CT24" s="734"/>
      <c r="CU24" s="734"/>
      <c r="CV24" s="734"/>
      <c r="CW24" s="734"/>
      <c r="CX24" s="734"/>
      <c r="CY24" s="777"/>
      <c r="CZ24" s="778">
        <v>25</v>
      </c>
      <c r="DA24" s="749"/>
      <c r="DB24" s="749"/>
      <c r="DC24" s="781"/>
      <c r="DD24" s="776">
        <v>2237115</v>
      </c>
      <c r="DE24" s="734"/>
      <c r="DF24" s="734"/>
      <c r="DG24" s="734"/>
      <c r="DH24" s="734"/>
      <c r="DI24" s="734"/>
      <c r="DJ24" s="734"/>
      <c r="DK24" s="777"/>
      <c r="DL24" s="776">
        <v>2201900</v>
      </c>
      <c r="DM24" s="734"/>
      <c r="DN24" s="734"/>
      <c r="DO24" s="734"/>
      <c r="DP24" s="734"/>
      <c r="DQ24" s="734"/>
      <c r="DR24" s="734"/>
      <c r="DS24" s="734"/>
      <c r="DT24" s="734"/>
      <c r="DU24" s="734"/>
      <c r="DV24" s="777"/>
      <c r="DW24" s="778">
        <v>43.5</v>
      </c>
      <c r="DX24" s="749"/>
      <c r="DY24" s="749"/>
      <c r="DZ24" s="749"/>
      <c r="EA24" s="749"/>
      <c r="EB24" s="749"/>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v>65135</v>
      </c>
      <c r="S25" s="679"/>
      <c r="T25" s="679"/>
      <c r="U25" s="679"/>
      <c r="V25" s="679"/>
      <c r="W25" s="679"/>
      <c r="X25" s="679"/>
      <c r="Y25" s="680"/>
      <c r="Z25" s="715">
        <v>0.4</v>
      </c>
      <c r="AA25" s="715"/>
      <c r="AB25" s="715"/>
      <c r="AC25" s="715"/>
      <c r="AD25" s="716" t="s">
        <v>245</v>
      </c>
      <c r="AE25" s="716"/>
      <c r="AF25" s="716"/>
      <c r="AG25" s="716"/>
      <c r="AH25" s="716"/>
      <c r="AI25" s="716"/>
      <c r="AJ25" s="716"/>
      <c r="AK25" s="716"/>
      <c r="AL25" s="681" t="s">
        <v>233</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1355343</v>
      </c>
      <c r="CS25" s="697"/>
      <c r="CT25" s="697"/>
      <c r="CU25" s="697"/>
      <c r="CV25" s="697"/>
      <c r="CW25" s="697"/>
      <c r="CX25" s="697"/>
      <c r="CY25" s="698"/>
      <c r="CZ25" s="681">
        <v>11.8</v>
      </c>
      <c r="DA25" s="699"/>
      <c r="DB25" s="699"/>
      <c r="DC25" s="700"/>
      <c r="DD25" s="684">
        <v>1166710</v>
      </c>
      <c r="DE25" s="697"/>
      <c r="DF25" s="697"/>
      <c r="DG25" s="697"/>
      <c r="DH25" s="697"/>
      <c r="DI25" s="697"/>
      <c r="DJ25" s="697"/>
      <c r="DK25" s="698"/>
      <c r="DL25" s="684">
        <v>1149433</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8523935</v>
      </c>
      <c r="S26" s="679"/>
      <c r="T26" s="679"/>
      <c r="U26" s="679"/>
      <c r="V26" s="679"/>
      <c r="W26" s="679"/>
      <c r="X26" s="679"/>
      <c r="Y26" s="680"/>
      <c r="Z26" s="715">
        <v>57.9</v>
      </c>
      <c r="AA26" s="715"/>
      <c r="AB26" s="715"/>
      <c r="AC26" s="715"/>
      <c r="AD26" s="716">
        <v>4843443</v>
      </c>
      <c r="AE26" s="716"/>
      <c r="AF26" s="716"/>
      <c r="AG26" s="716"/>
      <c r="AH26" s="716"/>
      <c r="AI26" s="716"/>
      <c r="AJ26" s="716"/>
      <c r="AK26" s="716"/>
      <c r="AL26" s="681">
        <v>99.1</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245</v>
      </c>
      <c r="BP26" s="715"/>
      <c r="BQ26" s="715"/>
      <c r="BR26" s="715"/>
      <c r="BS26" s="684" t="s">
        <v>233</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864646</v>
      </c>
      <c r="CS26" s="679"/>
      <c r="CT26" s="679"/>
      <c r="CU26" s="679"/>
      <c r="CV26" s="679"/>
      <c r="CW26" s="679"/>
      <c r="CX26" s="679"/>
      <c r="CY26" s="680"/>
      <c r="CZ26" s="681">
        <v>7.5</v>
      </c>
      <c r="DA26" s="699"/>
      <c r="DB26" s="699"/>
      <c r="DC26" s="700"/>
      <c r="DD26" s="684">
        <v>698983</v>
      </c>
      <c r="DE26" s="679"/>
      <c r="DF26" s="679"/>
      <c r="DG26" s="679"/>
      <c r="DH26" s="679"/>
      <c r="DI26" s="679"/>
      <c r="DJ26" s="679"/>
      <c r="DK26" s="680"/>
      <c r="DL26" s="684" t="s">
        <v>245</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1349</v>
      </c>
      <c r="S27" s="679"/>
      <c r="T27" s="679"/>
      <c r="U27" s="679"/>
      <c r="V27" s="679"/>
      <c r="W27" s="679"/>
      <c r="X27" s="679"/>
      <c r="Y27" s="680"/>
      <c r="Z27" s="715">
        <v>0</v>
      </c>
      <c r="AA27" s="715"/>
      <c r="AB27" s="715"/>
      <c r="AC27" s="715"/>
      <c r="AD27" s="716">
        <v>1349</v>
      </c>
      <c r="AE27" s="716"/>
      <c r="AF27" s="716"/>
      <c r="AG27" s="716"/>
      <c r="AH27" s="716"/>
      <c r="AI27" s="716"/>
      <c r="AJ27" s="716"/>
      <c r="AK27" s="716"/>
      <c r="AL27" s="681">
        <v>0</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1283463</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641450</v>
      </c>
      <c r="CS27" s="697"/>
      <c r="CT27" s="697"/>
      <c r="CU27" s="697"/>
      <c r="CV27" s="697"/>
      <c r="CW27" s="697"/>
      <c r="CX27" s="697"/>
      <c r="CY27" s="698"/>
      <c r="CZ27" s="681">
        <v>5.6</v>
      </c>
      <c r="DA27" s="699"/>
      <c r="DB27" s="699"/>
      <c r="DC27" s="700"/>
      <c r="DD27" s="684">
        <v>212730</v>
      </c>
      <c r="DE27" s="697"/>
      <c r="DF27" s="697"/>
      <c r="DG27" s="697"/>
      <c r="DH27" s="697"/>
      <c r="DI27" s="697"/>
      <c r="DJ27" s="697"/>
      <c r="DK27" s="698"/>
      <c r="DL27" s="684">
        <v>194792</v>
      </c>
      <c r="DM27" s="697"/>
      <c r="DN27" s="697"/>
      <c r="DO27" s="697"/>
      <c r="DP27" s="697"/>
      <c r="DQ27" s="697"/>
      <c r="DR27" s="697"/>
      <c r="DS27" s="697"/>
      <c r="DT27" s="697"/>
      <c r="DU27" s="697"/>
      <c r="DV27" s="698"/>
      <c r="DW27" s="681">
        <v>3.9</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8059</v>
      </c>
      <c r="S28" s="679"/>
      <c r="T28" s="679"/>
      <c r="U28" s="679"/>
      <c r="V28" s="679"/>
      <c r="W28" s="679"/>
      <c r="X28" s="679"/>
      <c r="Y28" s="680"/>
      <c r="Z28" s="715">
        <v>0.1</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872353</v>
      </c>
      <c r="CS28" s="679"/>
      <c r="CT28" s="679"/>
      <c r="CU28" s="679"/>
      <c r="CV28" s="679"/>
      <c r="CW28" s="679"/>
      <c r="CX28" s="679"/>
      <c r="CY28" s="680"/>
      <c r="CZ28" s="681">
        <v>7.6</v>
      </c>
      <c r="DA28" s="699"/>
      <c r="DB28" s="699"/>
      <c r="DC28" s="700"/>
      <c r="DD28" s="684">
        <v>857675</v>
      </c>
      <c r="DE28" s="679"/>
      <c r="DF28" s="679"/>
      <c r="DG28" s="679"/>
      <c r="DH28" s="679"/>
      <c r="DI28" s="679"/>
      <c r="DJ28" s="679"/>
      <c r="DK28" s="680"/>
      <c r="DL28" s="684">
        <v>857675</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62989</v>
      </c>
      <c r="S29" s="679"/>
      <c r="T29" s="679"/>
      <c r="U29" s="679"/>
      <c r="V29" s="679"/>
      <c r="W29" s="679"/>
      <c r="X29" s="679"/>
      <c r="Y29" s="680"/>
      <c r="Z29" s="715">
        <v>0.4</v>
      </c>
      <c r="AA29" s="715"/>
      <c r="AB29" s="715"/>
      <c r="AC29" s="715"/>
      <c r="AD29" s="716">
        <v>13666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310</v>
      </c>
      <c r="CE29" s="764"/>
      <c r="CF29" s="711" t="s">
        <v>311</v>
      </c>
      <c r="CG29" s="712"/>
      <c r="CH29" s="712"/>
      <c r="CI29" s="712"/>
      <c r="CJ29" s="712"/>
      <c r="CK29" s="712"/>
      <c r="CL29" s="712"/>
      <c r="CM29" s="712"/>
      <c r="CN29" s="712"/>
      <c r="CO29" s="712"/>
      <c r="CP29" s="712"/>
      <c r="CQ29" s="713"/>
      <c r="CR29" s="678">
        <v>872350</v>
      </c>
      <c r="CS29" s="697"/>
      <c r="CT29" s="697"/>
      <c r="CU29" s="697"/>
      <c r="CV29" s="697"/>
      <c r="CW29" s="697"/>
      <c r="CX29" s="697"/>
      <c r="CY29" s="698"/>
      <c r="CZ29" s="681">
        <v>7.6</v>
      </c>
      <c r="DA29" s="699"/>
      <c r="DB29" s="699"/>
      <c r="DC29" s="700"/>
      <c r="DD29" s="684">
        <v>857672</v>
      </c>
      <c r="DE29" s="697"/>
      <c r="DF29" s="697"/>
      <c r="DG29" s="697"/>
      <c r="DH29" s="697"/>
      <c r="DI29" s="697"/>
      <c r="DJ29" s="697"/>
      <c r="DK29" s="698"/>
      <c r="DL29" s="684">
        <v>857672</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10150</v>
      </c>
      <c r="S30" s="679"/>
      <c r="T30" s="679"/>
      <c r="U30" s="679"/>
      <c r="V30" s="679"/>
      <c r="W30" s="679"/>
      <c r="X30" s="679"/>
      <c r="Y30" s="680"/>
      <c r="Z30" s="715">
        <v>0.1</v>
      </c>
      <c r="AA30" s="715"/>
      <c r="AB30" s="715"/>
      <c r="AC30" s="715"/>
      <c r="AD30" s="716" t="s">
        <v>139</v>
      </c>
      <c r="AE30" s="716"/>
      <c r="AF30" s="716"/>
      <c r="AG30" s="716"/>
      <c r="AH30" s="716"/>
      <c r="AI30" s="716"/>
      <c r="AJ30" s="716"/>
      <c r="AK30" s="716"/>
      <c r="AL30" s="681" t="s">
        <v>233</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836891</v>
      </c>
      <c r="CS30" s="679"/>
      <c r="CT30" s="679"/>
      <c r="CU30" s="679"/>
      <c r="CV30" s="679"/>
      <c r="CW30" s="679"/>
      <c r="CX30" s="679"/>
      <c r="CY30" s="680"/>
      <c r="CZ30" s="681">
        <v>7.3</v>
      </c>
      <c r="DA30" s="699"/>
      <c r="DB30" s="699"/>
      <c r="DC30" s="700"/>
      <c r="DD30" s="684">
        <v>822213</v>
      </c>
      <c r="DE30" s="679"/>
      <c r="DF30" s="679"/>
      <c r="DG30" s="679"/>
      <c r="DH30" s="679"/>
      <c r="DI30" s="679"/>
      <c r="DJ30" s="679"/>
      <c r="DK30" s="680"/>
      <c r="DL30" s="684">
        <v>822213</v>
      </c>
      <c r="DM30" s="679"/>
      <c r="DN30" s="679"/>
      <c r="DO30" s="679"/>
      <c r="DP30" s="679"/>
      <c r="DQ30" s="679"/>
      <c r="DR30" s="679"/>
      <c r="DS30" s="679"/>
      <c r="DT30" s="679"/>
      <c r="DU30" s="679"/>
      <c r="DV30" s="680"/>
      <c r="DW30" s="681">
        <v>16.3</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2219240</v>
      </c>
      <c r="S31" s="679"/>
      <c r="T31" s="679"/>
      <c r="U31" s="679"/>
      <c r="V31" s="679"/>
      <c r="W31" s="679"/>
      <c r="X31" s="679"/>
      <c r="Y31" s="680"/>
      <c r="Z31" s="715">
        <v>15.1</v>
      </c>
      <c r="AA31" s="715"/>
      <c r="AB31" s="715"/>
      <c r="AC31" s="715"/>
      <c r="AD31" s="716" t="s">
        <v>233</v>
      </c>
      <c r="AE31" s="716"/>
      <c r="AF31" s="716"/>
      <c r="AG31" s="716"/>
      <c r="AH31" s="716"/>
      <c r="AI31" s="716"/>
      <c r="AJ31" s="716"/>
      <c r="AK31" s="716"/>
      <c r="AL31" s="681" t="s">
        <v>139</v>
      </c>
      <c r="AM31" s="682"/>
      <c r="AN31" s="682"/>
      <c r="AO31" s="717"/>
      <c r="AP31" s="754" t="s">
        <v>317</v>
      </c>
      <c r="AQ31" s="755"/>
      <c r="AR31" s="755"/>
      <c r="AS31" s="755"/>
      <c r="AT31" s="760" t="s">
        <v>318</v>
      </c>
      <c r="AU31" s="231"/>
      <c r="AV31" s="231"/>
      <c r="AW31" s="231"/>
      <c r="AX31" s="744" t="s">
        <v>192</v>
      </c>
      <c r="AY31" s="745"/>
      <c r="AZ31" s="745"/>
      <c r="BA31" s="745"/>
      <c r="BB31" s="745"/>
      <c r="BC31" s="745"/>
      <c r="BD31" s="745"/>
      <c r="BE31" s="745"/>
      <c r="BF31" s="746"/>
      <c r="BG31" s="747">
        <v>98.8</v>
      </c>
      <c r="BH31" s="748"/>
      <c r="BI31" s="748"/>
      <c r="BJ31" s="748"/>
      <c r="BK31" s="748"/>
      <c r="BL31" s="748"/>
      <c r="BM31" s="749">
        <v>94.1</v>
      </c>
      <c r="BN31" s="748"/>
      <c r="BO31" s="748"/>
      <c r="BP31" s="748"/>
      <c r="BQ31" s="750"/>
      <c r="BR31" s="747">
        <v>99.2</v>
      </c>
      <c r="BS31" s="748"/>
      <c r="BT31" s="748"/>
      <c r="BU31" s="748"/>
      <c r="BV31" s="748"/>
      <c r="BW31" s="748"/>
      <c r="BX31" s="749">
        <v>94.3</v>
      </c>
      <c r="BY31" s="748"/>
      <c r="BZ31" s="748"/>
      <c r="CA31" s="748"/>
      <c r="CB31" s="750"/>
      <c r="CD31" s="765"/>
      <c r="CE31" s="766"/>
      <c r="CF31" s="711" t="s">
        <v>319</v>
      </c>
      <c r="CG31" s="712"/>
      <c r="CH31" s="712"/>
      <c r="CI31" s="712"/>
      <c r="CJ31" s="712"/>
      <c r="CK31" s="712"/>
      <c r="CL31" s="712"/>
      <c r="CM31" s="712"/>
      <c r="CN31" s="712"/>
      <c r="CO31" s="712"/>
      <c r="CP31" s="712"/>
      <c r="CQ31" s="713"/>
      <c r="CR31" s="678">
        <v>35459</v>
      </c>
      <c r="CS31" s="697"/>
      <c r="CT31" s="697"/>
      <c r="CU31" s="697"/>
      <c r="CV31" s="697"/>
      <c r="CW31" s="697"/>
      <c r="CX31" s="697"/>
      <c r="CY31" s="698"/>
      <c r="CZ31" s="681">
        <v>0.3</v>
      </c>
      <c r="DA31" s="699"/>
      <c r="DB31" s="699"/>
      <c r="DC31" s="700"/>
      <c r="DD31" s="684">
        <v>35459</v>
      </c>
      <c r="DE31" s="697"/>
      <c r="DF31" s="697"/>
      <c r="DG31" s="697"/>
      <c r="DH31" s="697"/>
      <c r="DI31" s="697"/>
      <c r="DJ31" s="697"/>
      <c r="DK31" s="698"/>
      <c r="DL31" s="684">
        <v>35459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320</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139</v>
      </c>
      <c r="AA32" s="715"/>
      <c r="AB32" s="715"/>
      <c r="AC32" s="715"/>
      <c r="AD32" s="716" t="s">
        <v>245</v>
      </c>
      <c r="AE32" s="716"/>
      <c r="AF32" s="716"/>
      <c r="AG32" s="716"/>
      <c r="AH32" s="716"/>
      <c r="AI32" s="716"/>
      <c r="AJ32" s="716"/>
      <c r="AK32" s="716"/>
      <c r="AL32" s="681" t="s">
        <v>233</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98.9</v>
      </c>
      <c r="BH32" s="697"/>
      <c r="BI32" s="697"/>
      <c r="BJ32" s="697"/>
      <c r="BK32" s="697"/>
      <c r="BL32" s="697"/>
      <c r="BM32" s="682">
        <v>95.1</v>
      </c>
      <c r="BN32" s="743"/>
      <c r="BO32" s="743"/>
      <c r="BP32" s="743"/>
      <c r="BQ32" s="721"/>
      <c r="BR32" s="751">
        <v>99.2</v>
      </c>
      <c r="BS32" s="697"/>
      <c r="BT32" s="697"/>
      <c r="BU32" s="697"/>
      <c r="BV32" s="697"/>
      <c r="BW32" s="697"/>
      <c r="BX32" s="682">
        <v>95.2</v>
      </c>
      <c r="BY32" s="743"/>
      <c r="BZ32" s="743"/>
      <c r="CA32" s="743"/>
      <c r="CB32" s="721"/>
      <c r="CD32" s="767"/>
      <c r="CE32" s="768"/>
      <c r="CF32" s="711" t="s">
        <v>323</v>
      </c>
      <c r="CG32" s="712"/>
      <c r="CH32" s="712"/>
      <c r="CI32" s="712"/>
      <c r="CJ32" s="712"/>
      <c r="CK32" s="712"/>
      <c r="CL32" s="712"/>
      <c r="CM32" s="712"/>
      <c r="CN32" s="712"/>
      <c r="CO32" s="712"/>
      <c r="CP32" s="712"/>
      <c r="CQ32" s="713"/>
      <c r="CR32" s="678">
        <v>3</v>
      </c>
      <c r="CS32" s="679"/>
      <c r="CT32" s="679"/>
      <c r="CU32" s="679"/>
      <c r="CV32" s="679"/>
      <c r="CW32" s="679"/>
      <c r="CX32" s="679"/>
      <c r="CY32" s="680"/>
      <c r="CZ32" s="681">
        <v>0</v>
      </c>
      <c r="DA32" s="699"/>
      <c r="DB32" s="699"/>
      <c r="DC32" s="700"/>
      <c r="DD32" s="684">
        <v>3</v>
      </c>
      <c r="DE32" s="679"/>
      <c r="DF32" s="679"/>
      <c r="DG32" s="679"/>
      <c r="DH32" s="679"/>
      <c r="DI32" s="679"/>
      <c r="DJ32" s="679"/>
      <c r="DK32" s="680"/>
      <c r="DL32" s="684">
        <v>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1044420</v>
      </c>
      <c r="S33" s="679"/>
      <c r="T33" s="679"/>
      <c r="U33" s="679"/>
      <c r="V33" s="679"/>
      <c r="W33" s="679"/>
      <c r="X33" s="679"/>
      <c r="Y33" s="680"/>
      <c r="Z33" s="715">
        <v>7.1</v>
      </c>
      <c r="AA33" s="715"/>
      <c r="AB33" s="715"/>
      <c r="AC33" s="715"/>
      <c r="AD33" s="716" t="s">
        <v>245</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98.7</v>
      </c>
      <c r="BH33" s="663"/>
      <c r="BI33" s="663"/>
      <c r="BJ33" s="663"/>
      <c r="BK33" s="663"/>
      <c r="BL33" s="663"/>
      <c r="BM33" s="706">
        <v>92.8</v>
      </c>
      <c r="BN33" s="663"/>
      <c r="BO33" s="663"/>
      <c r="BP33" s="663"/>
      <c r="BQ33" s="727"/>
      <c r="BR33" s="742">
        <v>99.2</v>
      </c>
      <c r="BS33" s="663"/>
      <c r="BT33" s="663"/>
      <c r="BU33" s="663"/>
      <c r="BV33" s="663"/>
      <c r="BW33" s="663"/>
      <c r="BX33" s="706">
        <v>93</v>
      </c>
      <c r="BY33" s="663"/>
      <c r="BZ33" s="663"/>
      <c r="CA33" s="663"/>
      <c r="CB33" s="727"/>
      <c r="CD33" s="711" t="s">
        <v>326</v>
      </c>
      <c r="CE33" s="712"/>
      <c r="CF33" s="712"/>
      <c r="CG33" s="712"/>
      <c r="CH33" s="712"/>
      <c r="CI33" s="712"/>
      <c r="CJ33" s="712"/>
      <c r="CK33" s="712"/>
      <c r="CL33" s="712"/>
      <c r="CM33" s="712"/>
      <c r="CN33" s="712"/>
      <c r="CO33" s="712"/>
      <c r="CP33" s="712"/>
      <c r="CQ33" s="713"/>
      <c r="CR33" s="678">
        <v>6797792</v>
      </c>
      <c r="CS33" s="697"/>
      <c r="CT33" s="697"/>
      <c r="CU33" s="697"/>
      <c r="CV33" s="697"/>
      <c r="CW33" s="697"/>
      <c r="CX33" s="697"/>
      <c r="CY33" s="698"/>
      <c r="CZ33" s="681">
        <v>59.3</v>
      </c>
      <c r="DA33" s="699"/>
      <c r="DB33" s="699"/>
      <c r="DC33" s="700"/>
      <c r="DD33" s="684">
        <v>3560196</v>
      </c>
      <c r="DE33" s="697"/>
      <c r="DF33" s="697"/>
      <c r="DG33" s="697"/>
      <c r="DH33" s="697"/>
      <c r="DI33" s="697"/>
      <c r="DJ33" s="697"/>
      <c r="DK33" s="698"/>
      <c r="DL33" s="684">
        <v>2293275</v>
      </c>
      <c r="DM33" s="697"/>
      <c r="DN33" s="697"/>
      <c r="DO33" s="697"/>
      <c r="DP33" s="697"/>
      <c r="DQ33" s="697"/>
      <c r="DR33" s="697"/>
      <c r="DS33" s="697"/>
      <c r="DT33" s="697"/>
      <c r="DU33" s="697"/>
      <c r="DV33" s="698"/>
      <c r="DW33" s="681">
        <v>45.3</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54952</v>
      </c>
      <c r="S34" s="679"/>
      <c r="T34" s="679"/>
      <c r="U34" s="679"/>
      <c r="V34" s="679"/>
      <c r="W34" s="679"/>
      <c r="X34" s="679"/>
      <c r="Y34" s="680"/>
      <c r="Z34" s="715">
        <v>0.4</v>
      </c>
      <c r="AA34" s="715"/>
      <c r="AB34" s="715"/>
      <c r="AC34" s="715"/>
      <c r="AD34" s="716">
        <v>28016</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3313627</v>
      </c>
      <c r="CS34" s="679"/>
      <c r="CT34" s="679"/>
      <c r="CU34" s="679"/>
      <c r="CV34" s="679"/>
      <c r="CW34" s="679"/>
      <c r="CX34" s="679"/>
      <c r="CY34" s="680"/>
      <c r="CZ34" s="681">
        <v>28.9</v>
      </c>
      <c r="DA34" s="699"/>
      <c r="DB34" s="699"/>
      <c r="DC34" s="700"/>
      <c r="DD34" s="684">
        <v>978802</v>
      </c>
      <c r="DE34" s="679"/>
      <c r="DF34" s="679"/>
      <c r="DG34" s="679"/>
      <c r="DH34" s="679"/>
      <c r="DI34" s="679"/>
      <c r="DJ34" s="679"/>
      <c r="DK34" s="680"/>
      <c r="DL34" s="684">
        <v>566398</v>
      </c>
      <c r="DM34" s="679"/>
      <c r="DN34" s="679"/>
      <c r="DO34" s="679"/>
      <c r="DP34" s="679"/>
      <c r="DQ34" s="679"/>
      <c r="DR34" s="679"/>
      <c r="DS34" s="679"/>
      <c r="DT34" s="679"/>
      <c r="DU34" s="679"/>
      <c r="DV34" s="680"/>
      <c r="DW34" s="681">
        <v>11.2</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195861</v>
      </c>
      <c r="S35" s="679"/>
      <c r="T35" s="679"/>
      <c r="U35" s="679"/>
      <c r="V35" s="679"/>
      <c r="W35" s="679"/>
      <c r="X35" s="679"/>
      <c r="Y35" s="680"/>
      <c r="Z35" s="715">
        <v>1.3</v>
      </c>
      <c r="AA35" s="715"/>
      <c r="AB35" s="715"/>
      <c r="AC35" s="715"/>
      <c r="AD35" s="716" t="s">
        <v>139</v>
      </c>
      <c r="AE35" s="716"/>
      <c r="AF35" s="716"/>
      <c r="AG35" s="716"/>
      <c r="AH35" s="716"/>
      <c r="AI35" s="716"/>
      <c r="AJ35" s="716"/>
      <c r="AK35" s="716"/>
      <c r="AL35" s="681" t="s">
        <v>233</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182906</v>
      </c>
      <c r="CS35" s="697"/>
      <c r="CT35" s="697"/>
      <c r="CU35" s="697"/>
      <c r="CV35" s="697"/>
      <c r="CW35" s="697"/>
      <c r="CX35" s="697"/>
      <c r="CY35" s="698"/>
      <c r="CZ35" s="681">
        <v>1.6</v>
      </c>
      <c r="DA35" s="699"/>
      <c r="DB35" s="699"/>
      <c r="DC35" s="700"/>
      <c r="DD35" s="684">
        <v>142789</v>
      </c>
      <c r="DE35" s="697"/>
      <c r="DF35" s="697"/>
      <c r="DG35" s="697"/>
      <c r="DH35" s="697"/>
      <c r="DI35" s="697"/>
      <c r="DJ35" s="697"/>
      <c r="DK35" s="698"/>
      <c r="DL35" s="684">
        <v>124096</v>
      </c>
      <c r="DM35" s="697"/>
      <c r="DN35" s="697"/>
      <c r="DO35" s="697"/>
      <c r="DP35" s="697"/>
      <c r="DQ35" s="697"/>
      <c r="DR35" s="697"/>
      <c r="DS35" s="697"/>
      <c r="DT35" s="697"/>
      <c r="DU35" s="697"/>
      <c r="DV35" s="698"/>
      <c r="DW35" s="681">
        <v>2.5</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162846</v>
      </c>
      <c r="S36" s="679"/>
      <c r="T36" s="679"/>
      <c r="U36" s="679"/>
      <c r="V36" s="679"/>
      <c r="W36" s="679"/>
      <c r="X36" s="679"/>
      <c r="Y36" s="680"/>
      <c r="Z36" s="715">
        <v>1.1000000000000001</v>
      </c>
      <c r="AA36" s="715"/>
      <c r="AB36" s="715"/>
      <c r="AC36" s="715"/>
      <c r="AD36" s="716" t="s">
        <v>233</v>
      </c>
      <c r="AE36" s="716"/>
      <c r="AF36" s="716"/>
      <c r="AG36" s="716"/>
      <c r="AH36" s="716"/>
      <c r="AI36" s="716"/>
      <c r="AJ36" s="716"/>
      <c r="AK36" s="716"/>
      <c r="AL36" s="681" t="s">
        <v>233</v>
      </c>
      <c r="AM36" s="682"/>
      <c r="AN36" s="682"/>
      <c r="AO36" s="717"/>
      <c r="AP36" s="235"/>
      <c r="AQ36" s="730" t="s">
        <v>334</v>
      </c>
      <c r="AR36" s="731"/>
      <c r="AS36" s="731"/>
      <c r="AT36" s="731"/>
      <c r="AU36" s="731"/>
      <c r="AV36" s="731"/>
      <c r="AW36" s="731"/>
      <c r="AX36" s="731"/>
      <c r="AY36" s="732"/>
      <c r="AZ36" s="733">
        <v>1458159</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75775</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1738956</v>
      </c>
      <c r="CS36" s="679"/>
      <c r="CT36" s="679"/>
      <c r="CU36" s="679"/>
      <c r="CV36" s="679"/>
      <c r="CW36" s="679"/>
      <c r="CX36" s="679"/>
      <c r="CY36" s="680"/>
      <c r="CZ36" s="681">
        <v>15.2</v>
      </c>
      <c r="DA36" s="699"/>
      <c r="DB36" s="699"/>
      <c r="DC36" s="700"/>
      <c r="DD36" s="684">
        <v>1224512</v>
      </c>
      <c r="DE36" s="679"/>
      <c r="DF36" s="679"/>
      <c r="DG36" s="679"/>
      <c r="DH36" s="679"/>
      <c r="DI36" s="679"/>
      <c r="DJ36" s="679"/>
      <c r="DK36" s="680"/>
      <c r="DL36" s="684">
        <v>807387</v>
      </c>
      <c r="DM36" s="679"/>
      <c r="DN36" s="679"/>
      <c r="DO36" s="679"/>
      <c r="DP36" s="679"/>
      <c r="DQ36" s="679"/>
      <c r="DR36" s="679"/>
      <c r="DS36" s="679"/>
      <c r="DT36" s="679"/>
      <c r="DU36" s="679"/>
      <c r="DV36" s="680"/>
      <c r="DW36" s="681">
        <v>16</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264965</v>
      </c>
      <c r="S37" s="679"/>
      <c r="T37" s="679"/>
      <c r="U37" s="679"/>
      <c r="V37" s="679"/>
      <c r="W37" s="679"/>
      <c r="X37" s="679"/>
      <c r="Y37" s="680"/>
      <c r="Z37" s="715">
        <v>1.8</v>
      </c>
      <c r="AA37" s="715"/>
      <c r="AB37" s="715"/>
      <c r="AC37" s="715"/>
      <c r="AD37" s="716" t="s">
        <v>245</v>
      </c>
      <c r="AE37" s="716"/>
      <c r="AF37" s="716"/>
      <c r="AG37" s="716"/>
      <c r="AH37" s="716"/>
      <c r="AI37" s="716"/>
      <c r="AJ37" s="716"/>
      <c r="AK37" s="716"/>
      <c r="AL37" s="681" t="s">
        <v>338</v>
      </c>
      <c r="AM37" s="682"/>
      <c r="AN37" s="682"/>
      <c r="AO37" s="717"/>
      <c r="AQ37" s="718" t="s">
        <v>339</v>
      </c>
      <c r="AR37" s="719"/>
      <c r="AS37" s="719"/>
      <c r="AT37" s="719"/>
      <c r="AU37" s="719"/>
      <c r="AV37" s="719"/>
      <c r="AW37" s="719"/>
      <c r="AX37" s="719"/>
      <c r="AY37" s="720"/>
      <c r="AZ37" s="678">
        <v>330000</v>
      </c>
      <c r="BA37" s="679"/>
      <c r="BB37" s="679"/>
      <c r="BC37" s="679"/>
      <c r="BD37" s="697"/>
      <c r="BE37" s="697"/>
      <c r="BF37" s="721"/>
      <c r="BG37" s="711" t="s">
        <v>340</v>
      </c>
      <c r="BH37" s="712"/>
      <c r="BI37" s="712"/>
      <c r="BJ37" s="712"/>
      <c r="BK37" s="712"/>
      <c r="BL37" s="712"/>
      <c r="BM37" s="712"/>
      <c r="BN37" s="712"/>
      <c r="BO37" s="712"/>
      <c r="BP37" s="712"/>
      <c r="BQ37" s="712"/>
      <c r="BR37" s="712"/>
      <c r="BS37" s="712"/>
      <c r="BT37" s="712"/>
      <c r="BU37" s="713"/>
      <c r="BV37" s="678">
        <v>70138</v>
      </c>
      <c r="BW37" s="679"/>
      <c r="BX37" s="679"/>
      <c r="BY37" s="679"/>
      <c r="BZ37" s="679"/>
      <c r="CA37" s="679"/>
      <c r="CB37" s="722"/>
      <c r="CD37" s="711" t="s">
        <v>341</v>
      </c>
      <c r="CE37" s="712"/>
      <c r="CF37" s="712"/>
      <c r="CG37" s="712"/>
      <c r="CH37" s="712"/>
      <c r="CI37" s="712"/>
      <c r="CJ37" s="712"/>
      <c r="CK37" s="712"/>
      <c r="CL37" s="712"/>
      <c r="CM37" s="712"/>
      <c r="CN37" s="712"/>
      <c r="CO37" s="712"/>
      <c r="CP37" s="712"/>
      <c r="CQ37" s="713"/>
      <c r="CR37" s="678">
        <v>352566</v>
      </c>
      <c r="CS37" s="697"/>
      <c r="CT37" s="697"/>
      <c r="CU37" s="697"/>
      <c r="CV37" s="697"/>
      <c r="CW37" s="697"/>
      <c r="CX37" s="697"/>
      <c r="CY37" s="698"/>
      <c r="CZ37" s="681">
        <v>3.1</v>
      </c>
      <c r="DA37" s="699"/>
      <c r="DB37" s="699"/>
      <c r="DC37" s="700"/>
      <c r="DD37" s="684">
        <v>337166</v>
      </c>
      <c r="DE37" s="697"/>
      <c r="DF37" s="697"/>
      <c r="DG37" s="697"/>
      <c r="DH37" s="697"/>
      <c r="DI37" s="697"/>
      <c r="DJ37" s="697"/>
      <c r="DK37" s="698"/>
      <c r="DL37" s="684">
        <v>331690</v>
      </c>
      <c r="DM37" s="697"/>
      <c r="DN37" s="697"/>
      <c r="DO37" s="697"/>
      <c r="DP37" s="697"/>
      <c r="DQ37" s="697"/>
      <c r="DR37" s="697"/>
      <c r="DS37" s="697"/>
      <c r="DT37" s="697"/>
      <c r="DU37" s="697"/>
      <c r="DV37" s="698"/>
      <c r="DW37" s="681">
        <v>6.6</v>
      </c>
      <c r="DX37" s="699"/>
      <c r="DY37" s="699"/>
      <c r="DZ37" s="699"/>
      <c r="EA37" s="699"/>
      <c r="EB37" s="699"/>
      <c r="EC37" s="714"/>
    </row>
    <row r="38" spans="2:133" ht="11.25" customHeight="1" x14ac:dyDescent="0.15">
      <c r="B38" s="675" t="s">
        <v>342</v>
      </c>
      <c r="C38" s="676"/>
      <c r="D38" s="676"/>
      <c r="E38" s="676"/>
      <c r="F38" s="676"/>
      <c r="G38" s="676"/>
      <c r="H38" s="676"/>
      <c r="I38" s="676"/>
      <c r="J38" s="676"/>
      <c r="K38" s="676"/>
      <c r="L38" s="676"/>
      <c r="M38" s="676"/>
      <c r="N38" s="676"/>
      <c r="O38" s="676"/>
      <c r="P38" s="676"/>
      <c r="Q38" s="677"/>
      <c r="R38" s="678">
        <v>316947</v>
      </c>
      <c r="S38" s="679"/>
      <c r="T38" s="679"/>
      <c r="U38" s="679"/>
      <c r="V38" s="679"/>
      <c r="W38" s="679"/>
      <c r="X38" s="679"/>
      <c r="Y38" s="680"/>
      <c r="Z38" s="715">
        <v>2.2000000000000002</v>
      </c>
      <c r="AA38" s="715"/>
      <c r="AB38" s="715"/>
      <c r="AC38" s="715"/>
      <c r="AD38" s="716">
        <v>3114</v>
      </c>
      <c r="AE38" s="716"/>
      <c r="AF38" s="716"/>
      <c r="AG38" s="716"/>
      <c r="AH38" s="716"/>
      <c r="AI38" s="716"/>
      <c r="AJ38" s="716"/>
      <c r="AK38" s="716"/>
      <c r="AL38" s="681">
        <v>0.1</v>
      </c>
      <c r="AM38" s="682"/>
      <c r="AN38" s="682"/>
      <c r="AO38" s="717"/>
      <c r="AQ38" s="718" t="s">
        <v>343</v>
      </c>
      <c r="AR38" s="719"/>
      <c r="AS38" s="719"/>
      <c r="AT38" s="719"/>
      <c r="AU38" s="719"/>
      <c r="AV38" s="719"/>
      <c r="AW38" s="719"/>
      <c r="AX38" s="719"/>
      <c r="AY38" s="720"/>
      <c r="AZ38" s="678">
        <v>273059</v>
      </c>
      <c r="BA38" s="679"/>
      <c r="BB38" s="679"/>
      <c r="BC38" s="679"/>
      <c r="BD38" s="697"/>
      <c r="BE38" s="697"/>
      <c r="BF38" s="721"/>
      <c r="BG38" s="711" t="s">
        <v>344</v>
      </c>
      <c r="BH38" s="712"/>
      <c r="BI38" s="712"/>
      <c r="BJ38" s="712"/>
      <c r="BK38" s="712"/>
      <c r="BL38" s="712"/>
      <c r="BM38" s="712"/>
      <c r="BN38" s="712"/>
      <c r="BO38" s="712"/>
      <c r="BP38" s="712"/>
      <c r="BQ38" s="712"/>
      <c r="BR38" s="712"/>
      <c r="BS38" s="712"/>
      <c r="BT38" s="712"/>
      <c r="BU38" s="713"/>
      <c r="BV38" s="678">
        <v>2003</v>
      </c>
      <c r="BW38" s="679"/>
      <c r="BX38" s="679"/>
      <c r="BY38" s="679"/>
      <c r="BZ38" s="679"/>
      <c r="CA38" s="679"/>
      <c r="CB38" s="722"/>
      <c r="CD38" s="711" t="s">
        <v>345</v>
      </c>
      <c r="CE38" s="712"/>
      <c r="CF38" s="712"/>
      <c r="CG38" s="712"/>
      <c r="CH38" s="712"/>
      <c r="CI38" s="712"/>
      <c r="CJ38" s="712"/>
      <c r="CK38" s="712"/>
      <c r="CL38" s="712"/>
      <c r="CM38" s="712"/>
      <c r="CN38" s="712"/>
      <c r="CO38" s="712"/>
      <c r="CP38" s="712"/>
      <c r="CQ38" s="713"/>
      <c r="CR38" s="678">
        <v>992619</v>
      </c>
      <c r="CS38" s="679"/>
      <c r="CT38" s="679"/>
      <c r="CU38" s="679"/>
      <c r="CV38" s="679"/>
      <c r="CW38" s="679"/>
      <c r="CX38" s="679"/>
      <c r="CY38" s="680"/>
      <c r="CZ38" s="681">
        <v>8.6999999999999993</v>
      </c>
      <c r="DA38" s="699"/>
      <c r="DB38" s="699"/>
      <c r="DC38" s="700"/>
      <c r="DD38" s="684">
        <v>882919</v>
      </c>
      <c r="DE38" s="679"/>
      <c r="DF38" s="679"/>
      <c r="DG38" s="679"/>
      <c r="DH38" s="679"/>
      <c r="DI38" s="679"/>
      <c r="DJ38" s="679"/>
      <c r="DK38" s="680"/>
      <c r="DL38" s="684">
        <v>795394</v>
      </c>
      <c r="DM38" s="679"/>
      <c r="DN38" s="679"/>
      <c r="DO38" s="679"/>
      <c r="DP38" s="679"/>
      <c r="DQ38" s="679"/>
      <c r="DR38" s="679"/>
      <c r="DS38" s="679"/>
      <c r="DT38" s="679"/>
      <c r="DU38" s="679"/>
      <c r="DV38" s="680"/>
      <c r="DW38" s="681">
        <v>15.7</v>
      </c>
      <c r="DX38" s="699"/>
      <c r="DY38" s="699"/>
      <c r="DZ38" s="699"/>
      <c r="EA38" s="699"/>
      <c r="EB38" s="699"/>
      <c r="EC38" s="714"/>
    </row>
    <row r="39" spans="2:133" ht="11.25" customHeight="1" x14ac:dyDescent="0.15">
      <c r="B39" s="675" t="s">
        <v>346</v>
      </c>
      <c r="C39" s="676"/>
      <c r="D39" s="676"/>
      <c r="E39" s="676"/>
      <c r="F39" s="676"/>
      <c r="G39" s="676"/>
      <c r="H39" s="676"/>
      <c r="I39" s="676"/>
      <c r="J39" s="676"/>
      <c r="K39" s="676"/>
      <c r="L39" s="676"/>
      <c r="M39" s="676"/>
      <c r="N39" s="676"/>
      <c r="O39" s="676"/>
      <c r="P39" s="676"/>
      <c r="Q39" s="677"/>
      <c r="R39" s="678">
        <v>1853073</v>
      </c>
      <c r="S39" s="679"/>
      <c r="T39" s="679"/>
      <c r="U39" s="679"/>
      <c r="V39" s="679"/>
      <c r="W39" s="679"/>
      <c r="X39" s="679"/>
      <c r="Y39" s="680"/>
      <c r="Z39" s="715">
        <v>12.6</v>
      </c>
      <c r="AA39" s="715"/>
      <c r="AB39" s="715"/>
      <c r="AC39" s="715"/>
      <c r="AD39" s="716" t="s">
        <v>233</v>
      </c>
      <c r="AE39" s="716"/>
      <c r="AF39" s="716"/>
      <c r="AG39" s="716"/>
      <c r="AH39" s="716"/>
      <c r="AI39" s="716"/>
      <c r="AJ39" s="716"/>
      <c r="AK39" s="716"/>
      <c r="AL39" s="681" t="s">
        <v>139</v>
      </c>
      <c r="AM39" s="682"/>
      <c r="AN39" s="682"/>
      <c r="AO39" s="717"/>
      <c r="AQ39" s="718" t="s">
        <v>347</v>
      </c>
      <c r="AR39" s="719"/>
      <c r="AS39" s="719"/>
      <c r="AT39" s="719"/>
      <c r="AU39" s="719"/>
      <c r="AV39" s="719"/>
      <c r="AW39" s="719"/>
      <c r="AX39" s="719"/>
      <c r="AY39" s="720"/>
      <c r="AZ39" s="678">
        <v>135540</v>
      </c>
      <c r="BA39" s="679"/>
      <c r="BB39" s="679"/>
      <c r="BC39" s="679"/>
      <c r="BD39" s="697"/>
      <c r="BE39" s="697"/>
      <c r="BF39" s="721"/>
      <c r="BG39" s="711" t="s">
        <v>348</v>
      </c>
      <c r="BH39" s="712"/>
      <c r="BI39" s="712"/>
      <c r="BJ39" s="712"/>
      <c r="BK39" s="712"/>
      <c r="BL39" s="712"/>
      <c r="BM39" s="712"/>
      <c r="BN39" s="712"/>
      <c r="BO39" s="712"/>
      <c r="BP39" s="712"/>
      <c r="BQ39" s="712"/>
      <c r="BR39" s="712"/>
      <c r="BS39" s="712"/>
      <c r="BT39" s="712"/>
      <c r="BU39" s="713"/>
      <c r="BV39" s="678">
        <v>3358</v>
      </c>
      <c r="BW39" s="679"/>
      <c r="BX39" s="679"/>
      <c r="BY39" s="679"/>
      <c r="BZ39" s="679"/>
      <c r="CA39" s="679"/>
      <c r="CB39" s="722"/>
      <c r="CD39" s="711" t="s">
        <v>349</v>
      </c>
      <c r="CE39" s="712"/>
      <c r="CF39" s="712"/>
      <c r="CG39" s="712"/>
      <c r="CH39" s="712"/>
      <c r="CI39" s="712"/>
      <c r="CJ39" s="712"/>
      <c r="CK39" s="712"/>
      <c r="CL39" s="712"/>
      <c r="CM39" s="712"/>
      <c r="CN39" s="712"/>
      <c r="CO39" s="712"/>
      <c r="CP39" s="712"/>
      <c r="CQ39" s="713"/>
      <c r="CR39" s="678">
        <v>301234</v>
      </c>
      <c r="CS39" s="697"/>
      <c r="CT39" s="697"/>
      <c r="CU39" s="697"/>
      <c r="CV39" s="697"/>
      <c r="CW39" s="697"/>
      <c r="CX39" s="697"/>
      <c r="CY39" s="698"/>
      <c r="CZ39" s="681">
        <v>2.6</v>
      </c>
      <c r="DA39" s="699"/>
      <c r="DB39" s="699"/>
      <c r="DC39" s="700"/>
      <c r="DD39" s="684">
        <v>298124</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350</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233</v>
      </c>
      <c r="AA40" s="715"/>
      <c r="AB40" s="715"/>
      <c r="AC40" s="715"/>
      <c r="AD40" s="716" t="s">
        <v>139</v>
      </c>
      <c r="AE40" s="716"/>
      <c r="AF40" s="716"/>
      <c r="AG40" s="716"/>
      <c r="AH40" s="716"/>
      <c r="AI40" s="716"/>
      <c r="AJ40" s="716"/>
      <c r="AK40" s="716"/>
      <c r="AL40" s="681" t="s">
        <v>245</v>
      </c>
      <c r="AM40" s="682"/>
      <c r="AN40" s="682"/>
      <c r="AO40" s="717"/>
      <c r="AQ40" s="718" t="s">
        <v>351</v>
      </c>
      <c r="AR40" s="719"/>
      <c r="AS40" s="719"/>
      <c r="AT40" s="719"/>
      <c r="AU40" s="719"/>
      <c r="AV40" s="719"/>
      <c r="AW40" s="719"/>
      <c r="AX40" s="719"/>
      <c r="AY40" s="720"/>
      <c r="AZ40" s="678">
        <v>7609</v>
      </c>
      <c r="BA40" s="679"/>
      <c r="BB40" s="679"/>
      <c r="BC40" s="679"/>
      <c r="BD40" s="697"/>
      <c r="BE40" s="697"/>
      <c r="BF40" s="721"/>
      <c r="BG40" s="723" t="s">
        <v>352</v>
      </c>
      <c r="BH40" s="724"/>
      <c r="BI40" s="724"/>
      <c r="BJ40" s="724"/>
      <c r="BK40" s="724"/>
      <c r="BL40" s="236"/>
      <c r="BM40" s="712" t="s">
        <v>353</v>
      </c>
      <c r="BN40" s="712"/>
      <c r="BO40" s="712"/>
      <c r="BP40" s="712"/>
      <c r="BQ40" s="712"/>
      <c r="BR40" s="712"/>
      <c r="BS40" s="712"/>
      <c r="BT40" s="712"/>
      <c r="BU40" s="713"/>
      <c r="BV40" s="678">
        <v>76</v>
      </c>
      <c r="BW40" s="679"/>
      <c r="BX40" s="679"/>
      <c r="BY40" s="679"/>
      <c r="BZ40" s="679"/>
      <c r="CA40" s="679"/>
      <c r="CB40" s="722"/>
      <c r="CD40" s="711" t="s">
        <v>354</v>
      </c>
      <c r="CE40" s="712"/>
      <c r="CF40" s="712"/>
      <c r="CG40" s="712"/>
      <c r="CH40" s="712"/>
      <c r="CI40" s="712"/>
      <c r="CJ40" s="712"/>
      <c r="CK40" s="712"/>
      <c r="CL40" s="712"/>
      <c r="CM40" s="712"/>
      <c r="CN40" s="712"/>
      <c r="CO40" s="712"/>
      <c r="CP40" s="712"/>
      <c r="CQ40" s="713"/>
      <c r="CR40" s="678">
        <v>268450</v>
      </c>
      <c r="CS40" s="679"/>
      <c r="CT40" s="679"/>
      <c r="CU40" s="679"/>
      <c r="CV40" s="679"/>
      <c r="CW40" s="679"/>
      <c r="CX40" s="679"/>
      <c r="CY40" s="680"/>
      <c r="CZ40" s="681">
        <v>2.2999999999999998</v>
      </c>
      <c r="DA40" s="699"/>
      <c r="DB40" s="699"/>
      <c r="DC40" s="700"/>
      <c r="DD40" s="684">
        <v>33050</v>
      </c>
      <c r="DE40" s="679"/>
      <c r="DF40" s="679"/>
      <c r="DG40" s="679"/>
      <c r="DH40" s="679"/>
      <c r="DI40" s="679"/>
      <c r="DJ40" s="679"/>
      <c r="DK40" s="680"/>
      <c r="DL40" s="684" t="s">
        <v>233</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355</v>
      </c>
      <c r="C41" s="676"/>
      <c r="D41" s="676"/>
      <c r="E41" s="676"/>
      <c r="F41" s="676"/>
      <c r="G41" s="676"/>
      <c r="H41" s="676"/>
      <c r="I41" s="676"/>
      <c r="J41" s="676"/>
      <c r="K41" s="676"/>
      <c r="L41" s="676"/>
      <c r="M41" s="676"/>
      <c r="N41" s="676"/>
      <c r="O41" s="676"/>
      <c r="P41" s="676"/>
      <c r="Q41" s="677"/>
      <c r="R41" s="678">
        <v>169173</v>
      </c>
      <c r="S41" s="679"/>
      <c r="T41" s="679"/>
      <c r="U41" s="679"/>
      <c r="V41" s="679"/>
      <c r="W41" s="679"/>
      <c r="X41" s="679"/>
      <c r="Y41" s="680"/>
      <c r="Z41" s="715">
        <v>1.1000000000000001</v>
      </c>
      <c r="AA41" s="715"/>
      <c r="AB41" s="715"/>
      <c r="AC41" s="715"/>
      <c r="AD41" s="716" t="s">
        <v>139</v>
      </c>
      <c r="AE41" s="716"/>
      <c r="AF41" s="716"/>
      <c r="AG41" s="716"/>
      <c r="AH41" s="716"/>
      <c r="AI41" s="716"/>
      <c r="AJ41" s="716"/>
      <c r="AK41" s="716"/>
      <c r="AL41" s="681" t="s">
        <v>245</v>
      </c>
      <c r="AM41" s="682"/>
      <c r="AN41" s="682"/>
      <c r="AO41" s="717"/>
      <c r="AQ41" s="718" t="s">
        <v>356</v>
      </c>
      <c r="AR41" s="719"/>
      <c r="AS41" s="719"/>
      <c r="AT41" s="719"/>
      <c r="AU41" s="719"/>
      <c r="AV41" s="719"/>
      <c r="AW41" s="719"/>
      <c r="AX41" s="719"/>
      <c r="AY41" s="720"/>
      <c r="AZ41" s="678">
        <v>147456</v>
      </c>
      <c r="BA41" s="679"/>
      <c r="BB41" s="679"/>
      <c r="BC41" s="679"/>
      <c r="BD41" s="697"/>
      <c r="BE41" s="697"/>
      <c r="BF41" s="721"/>
      <c r="BG41" s="723"/>
      <c r="BH41" s="724"/>
      <c r="BI41" s="724"/>
      <c r="BJ41" s="724"/>
      <c r="BK41" s="724"/>
      <c r="BL41" s="236"/>
      <c r="BM41" s="712" t="s">
        <v>357</v>
      </c>
      <c r="BN41" s="712"/>
      <c r="BO41" s="712"/>
      <c r="BP41" s="712"/>
      <c r="BQ41" s="712"/>
      <c r="BR41" s="712"/>
      <c r="BS41" s="712"/>
      <c r="BT41" s="712"/>
      <c r="BU41" s="713"/>
      <c r="BV41" s="678">
        <v>3</v>
      </c>
      <c r="BW41" s="679"/>
      <c r="BX41" s="679"/>
      <c r="BY41" s="679"/>
      <c r="BZ41" s="679"/>
      <c r="CA41" s="679"/>
      <c r="CB41" s="722"/>
      <c r="CD41" s="711" t="s">
        <v>358</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359</v>
      </c>
      <c r="C42" s="660"/>
      <c r="D42" s="660"/>
      <c r="E42" s="660"/>
      <c r="F42" s="660"/>
      <c r="G42" s="660"/>
      <c r="H42" s="660"/>
      <c r="I42" s="660"/>
      <c r="J42" s="660"/>
      <c r="K42" s="660"/>
      <c r="L42" s="660"/>
      <c r="M42" s="660"/>
      <c r="N42" s="660"/>
      <c r="O42" s="660"/>
      <c r="P42" s="660"/>
      <c r="Q42" s="661"/>
      <c r="R42" s="662">
        <v>14718786</v>
      </c>
      <c r="S42" s="701"/>
      <c r="T42" s="701"/>
      <c r="U42" s="701"/>
      <c r="V42" s="701"/>
      <c r="W42" s="701"/>
      <c r="X42" s="701"/>
      <c r="Y42" s="703"/>
      <c r="Z42" s="704">
        <v>100</v>
      </c>
      <c r="AA42" s="704"/>
      <c r="AB42" s="704"/>
      <c r="AC42" s="704"/>
      <c r="AD42" s="705">
        <v>4889588</v>
      </c>
      <c r="AE42" s="705"/>
      <c r="AF42" s="705"/>
      <c r="AG42" s="705"/>
      <c r="AH42" s="705"/>
      <c r="AI42" s="705"/>
      <c r="AJ42" s="705"/>
      <c r="AK42" s="705"/>
      <c r="AL42" s="665">
        <v>100</v>
      </c>
      <c r="AM42" s="706"/>
      <c r="AN42" s="706"/>
      <c r="AO42" s="707"/>
      <c r="AQ42" s="708" t="s">
        <v>360</v>
      </c>
      <c r="AR42" s="709"/>
      <c r="AS42" s="709"/>
      <c r="AT42" s="709"/>
      <c r="AU42" s="709"/>
      <c r="AV42" s="709"/>
      <c r="AW42" s="709"/>
      <c r="AX42" s="709"/>
      <c r="AY42" s="710"/>
      <c r="AZ42" s="662">
        <v>564495</v>
      </c>
      <c r="BA42" s="701"/>
      <c r="BB42" s="701"/>
      <c r="BC42" s="701"/>
      <c r="BD42" s="663"/>
      <c r="BE42" s="663"/>
      <c r="BF42" s="727"/>
      <c r="BG42" s="725"/>
      <c r="BH42" s="726"/>
      <c r="BI42" s="726"/>
      <c r="BJ42" s="726"/>
      <c r="BK42" s="726"/>
      <c r="BL42" s="237"/>
      <c r="BM42" s="728" t="s">
        <v>361</v>
      </c>
      <c r="BN42" s="728"/>
      <c r="BO42" s="728"/>
      <c r="BP42" s="728"/>
      <c r="BQ42" s="728"/>
      <c r="BR42" s="728"/>
      <c r="BS42" s="728"/>
      <c r="BT42" s="728"/>
      <c r="BU42" s="729"/>
      <c r="BV42" s="662">
        <v>350</v>
      </c>
      <c r="BW42" s="701"/>
      <c r="BX42" s="701"/>
      <c r="BY42" s="701"/>
      <c r="BZ42" s="701"/>
      <c r="CA42" s="701"/>
      <c r="CB42" s="702"/>
      <c r="CD42" s="675" t="s">
        <v>362</v>
      </c>
      <c r="CE42" s="676"/>
      <c r="CF42" s="676"/>
      <c r="CG42" s="676"/>
      <c r="CH42" s="676"/>
      <c r="CI42" s="676"/>
      <c r="CJ42" s="676"/>
      <c r="CK42" s="676"/>
      <c r="CL42" s="676"/>
      <c r="CM42" s="676"/>
      <c r="CN42" s="676"/>
      <c r="CO42" s="676"/>
      <c r="CP42" s="676"/>
      <c r="CQ42" s="677"/>
      <c r="CR42" s="678">
        <v>1801027</v>
      </c>
      <c r="CS42" s="679"/>
      <c r="CT42" s="679"/>
      <c r="CU42" s="679"/>
      <c r="CV42" s="679"/>
      <c r="CW42" s="679"/>
      <c r="CX42" s="679"/>
      <c r="CY42" s="680"/>
      <c r="CZ42" s="681">
        <v>15.7</v>
      </c>
      <c r="DA42" s="682"/>
      <c r="DB42" s="682"/>
      <c r="DC42" s="683"/>
      <c r="DD42" s="684">
        <v>433299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363</v>
      </c>
      <c r="CE43" s="676"/>
      <c r="CF43" s="676"/>
      <c r="CG43" s="676"/>
      <c r="CH43" s="676"/>
      <c r="CI43" s="676"/>
      <c r="CJ43" s="676"/>
      <c r="CK43" s="676"/>
      <c r="CL43" s="676"/>
      <c r="CM43" s="676"/>
      <c r="CN43" s="676"/>
      <c r="CO43" s="676"/>
      <c r="CP43" s="676"/>
      <c r="CQ43" s="677"/>
      <c r="CR43" s="678">
        <v>81178</v>
      </c>
      <c r="CS43" s="697"/>
      <c r="CT43" s="697"/>
      <c r="CU43" s="697"/>
      <c r="CV43" s="697"/>
      <c r="CW43" s="697"/>
      <c r="CX43" s="697"/>
      <c r="CY43" s="698"/>
      <c r="CZ43" s="681">
        <v>0.7</v>
      </c>
      <c r="DA43" s="699"/>
      <c r="DB43" s="699"/>
      <c r="DC43" s="700"/>
      <c r="DD43" s="684">
        <v>46078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364</v>
      </c>
      <c r="CG44" s="676"/>
      <c r="CH44" s="676"/>
      <c r="CI44" s="676"/>
      <c r="CJ44" s="676"/>
      <c r="CK44" s="676"/>
      <c r="CL44" s="676"/>
      <c r="CM44" s="676"/>
      <c r="CN44" s="676"/>
      <c r="CO44" s="676"/>
      <c r="CP44" s="676"/>
      <c r="CQ44" s="677"/>
      <c r="CR44" s="678">
        <v>706850</v>
      </c>
      <c r="CS44" s="679"/>
      <c r="CT44" s="679"/>
      <c r="CU44" s="679"/>
      <c r="CV44" s="679"/>
      <c r="CW44" s="679"/>
      <c r="CX44" s="679"/>
      <c r="CY44" s="680"/>
      <c r="CZ44" s="681">
        <v>6.2</v>
      </c>
      <c r="DA44" s="682"/>
      <c r="DB44" s="682"/>
      <c r="DC44" s="683"/>
      <c r="DD44" s="684">
        <v>120924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365</v>
      </c>
      <c r="CG45" s="676"/>
      <c r="CH45" s="676"/>
      <c r="CI45" s="676"/>
      <c r="CJ45" s="676"/>
      <c r="CK45" s="676"/>
      <c r="CL45" s="676"/>
      <c r="CM45" s="676"/>
      <c r="CN45" s="676"/>
      <c r="CO45" s="676"/>
      <c r="CP45" s="676"/>
      <c r="CQ45" s="677"/>
      <c r="CR45" s="678">
        <v>306615</v>
      </c>
      <c r="CS45" s="697"/>
      <c r="CT45" s="697"/>
      <c r="CU45" s="697"/>
      <c r="CV45" s="697"/>
      <c r="CW45" s="697"/>
      <c r="CX45" s="697"/>
      <c r="CY45" s="698"/>
      <c r="CZ45" s="681">
        <v>2.7</v>
      </c>
      <c r="DA45" s="699"/>
      <c r="DB45" s="699"/>
      <c r="DC45" s="700"/>
      <c r="DD45" s="684">
        <v>22995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367</v>
      </c>
      <c r="CG46" s="676"/>
      <c r="CH46" s="676"/>
      <c r="CI46" s="676"/>
      <c r="CJ46" s="676"/>
      <c r="CK46" s="676"/>
      <c r="CL46" s="676"/>
      <c r="CM46" s="676"/>
      <c r="CN46" s="676"/>
      <c r="CO46" s="676"/>
      <c r="CP46" s="676"/>
      <c r="CQ46" s="677"/>
      <c r="CR46" s="678">
        <v>399979</v>
      </c>
      <c r="CS46" s="679"/>
      <c r="CT46" s="679"/>
      <c r="CU46" s="679"/>
      <c r="CV46" s="679"/>
      <c r="CW46" s="679"/>
      <c r="CX46" s="679"/>
      <c r="CY46" s="680"/>
      <c r="CZ46" s="681">
        <v>3.5</v>
      </c>
      <c r="DA46" s="682"/>
      <c r="DB46" s="682"/>
      <c r="DC46" s="683"/>
      <c r="DD46" s="684">
        <v>97673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369</v>
      </c>
      <c r="CG47" s="676"/>
      <c r="CH47" s="676"/>
      <c r="CI47" s="676"/>
      <c r="CJ47" s="676"/>
      <c r="CK47" s="676"/>
      <c r="CL47" s="676"/>
      <c r="CM47" s="676"/>
      <c r="CN47" s="676"/>
      <c r="CO47" s="676"/>
      <c r="CP47" s="676"/>
      <c r="CQ47" s="677"/>
      <c r="CR47" s="678">
        <v>1094177</v>
      </c>
      <c r="CS47" s="697"/>
      <c r="CT47" s="697"/>
      <c r="CU47" s="697"/>
      <c r="CV47" s="697"/>
      <c r="CW47" s="697"/>
      <c r="CX47" s="697"/>
      <c r="CY47" s="698"/>
      <c r="CZ47" s="681">
        <v>9.5</v>
      </c>
      <c r="DA47" s="699"/>
      <c r="DB47" s="699"/>
      <c r="DC47" s="700"/>
      <c r="DD47" s="684">
        <v>312375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370</v>
      </c>
      <c r="CD48" s="695"/>
      <c r="CE48" s="696"/>
      <c r="CF48" s="675" t="s">
        <v>371</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372</v>
      </c>
      <c r="CE49" s="660"/>
      <c r="CF49" s="660"/>
      <c r="CG49" s="660"/>
      <c r="CH49" s="660"/>
      <c r="CI49" s="660"/>
      <c r="CJ49" s="660"/>
      <c r="CK49" s="660"/>
      <c r="CL49" s="660"/>
      <c r="CM49" s="660"/>
      <c r="CN49" s="660"/>
      <c r="CO49" s="660"/>
      <c r="CP49" s="660"/>
      <c r="CQ49" s="661"/>
      <c r="CR49" s="662">
        <v>11467965</v>
      </c>
      <c r="CS49" s="663"/>
      <c r="CT49" s="663"/>
      <c r="CU49" s="663"/>
      <c r="CV49" s="663"/>
      <c r="CW49" s="663"/>
      <c r="CX49" s="663"/>
      <c r="CY49" s="664"/>
      <c r="CZ49" s="665">
        <v>100</v>
      </c>
      <c r="DA49" s="666"/>
      <c r="DB49" s="666"/>
      <c r="DC49" s="667"/>
      <c r="DD49" s="668">
        <v>6230610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QngcFRww4X8NDFtqttsGgL3+H4w6/k4IAX6IhWPZGPAFaLDA93/T+FOfBv5ubThgpnbtG7vpUnN2hY/ExKjlw==" saltValue="g72SokTZ8+aZxQVLwkpZ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374</v>
      </c>
      <c r="DK2" s="1204"/>
      <c r="DL2" s="1204"/>
      <c r="DM2" s="1204"/>
      <c r="DN2" s="1204"/>
      <c r="DO2" s="1205"/>
      <c r="DP2" s="250"/>
      <c r="DQ2" s="1203" t="s">
        <v>375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378</v>
      </c>
      <c r="B5" s="1089"/>
      <c r="C5" s="1089"/>
      <c r="D5" s="1089"/>
      <c r="E5" s="1089"/>
      <c r="F5" s="1089"/>
      <c r="G5" s="1089"/>
      <c r="H5" s="1089"/>
      <c r="I5" s="1089"/>
      <c r="J5" s="1089"/>
      <c r="K5" s="1089"/>
      <c r="L5" s="1089"/>
      <c r="M5" s="1089"/>
      <c r="N5" s="1089"/>
      <c r="O5" s="1089"/>
      <c r="P5" s="1090"/>
      <c r="Q5" s="1094" t="s">
        <v>379</v>
      </c>
      <c r="R5" s="1095"/>
      <c r="S5" s="1095"/>
      <c r="T5" s="1095"/>
      <c r="U5" s="1096"/>
      <c r="V5" s="1094" t="s">
        <v>380</v>
      </c>
      <c r="W5" s="1095"/>
      <c r="X5" s="1095"/>
      <c r="Y5" s="1095"/>
      <c r="Z5" s="1096"/>
      <c r="AA5" s="1094" t="s">
        <v>381</v>
      </c>
      <c r="AB5" s="1095"/>
      <c r="AC5" s="1095"/>
      <c r="AD5" s="1095"/>
      <c r="AE5" s="1095"/>
      <c r="AF5" s="1206" t="s">
        <v>382</v>
      </c>
      <c r="AG5" s="1095"/>
      <c r="AH5" s="1095"/>
      <c r="AI5" s="1095"/>
      <c r="AJ5" s="1110"/>
      <c r="AK5" s="1095" t="s">
        <v>383</v>
      </c>
      <c r="AL5" s="1095"/>
      <c r="AM5" s="1095"/>
      <c r="AN5" s="1095"/>
      <c r="AO5" s="1096"/>
      <c r="AP5" s="1094" t="s">
        <v>384</v>
      </c>
      <c r="AQ5" s="1095"/>
      <c r="AR5" s="1095"/>
      <c r="AS5" s="1095"/>
      <c r="AT5" s="1096"/>
      <c r="AU5" s="1094" t="s">
        <v>385</v>
      </c>
      <c r="AV5" s="1095"/>
      <c r="AW5" s="1095"/>
      <c r="AX5" s="1095"/>
      <c r="AY5" s="1110"/>
      <c r="AZ5" s="257"/>
      <c r="BA5" s="257"/>
      <c r="BB5" s="257"/>
      <c r="BC5" s="257"/>
      <c r="BD5" s="257"/>
      <c r="BE5" s="258"/>
      <c r="BF5" s="258"/>
      <c r="BG5" s="258"/>
      <c r="BH5" s="258"/>
      <c r="BI5" s="258"/>
      <c r="BJ5" s="258"/>
      <c r="BK5" s="258"/>
      <c r="BL5" s="258"/>
      <c r="BM5" s="258"/>
      <c r="BN5" s="258"/>
      <c r="BO5" s="258"/>
      <c r="BP5" s="258"/>
      <c r="BQ5" s="1088" t="s">
        <v>386</v>
      </c>
      <c r="BR5" s="1089"/>
      <c r="BS5" s="1089"/>
      <c r="BT5" s="1089"/>
      <c r="BU5" s="1089"/>
      <c r="BV5" s="1089"/>
      <c r="BW5" s="1089"/>
      <c r="BX5" s="1089"/>
      <c r="BY5" s="1089"/>
      <c r="BZ5" s="1089"/>
      <c r="CA5" s="1089"/>
      <c r="CB5" s="1089"/>
      <c r="CC5" s="1089"/>
      <c r="CD5" s="1089"/>
      <c r="CE5" s="1089"/>
      <c r="CF5" s="1089"/>
      <c r="CG5" s="1090"/>
      <c r="CH5" s="1094" t="s">
        <v>387</v>
      </c>
      <c r="CI5" s="1095"/>
      <c r="CJ5" s="1095"/>
      <c r="CK5" s="1095"/>
      <c r="CL5" s="1096"/>
      <c r="CM5" s="1094" t="s">
        <v>388</v>
      </c>
      <c r="CN5" s="1095"/>
      <c r="CO5" s="1095"/>
      <c r="CP5" s="1095"/>
      <c r="CQ5" s="1096"/>
      <c r="CR5" s="1094" t="s">
        <v>389</v>
      </c>
      <c r="CS5" s="1095"/>
      <c r="CT5" s="1095"/>
      <c r="CU5" s="1095"/>
      <c r="CV5" s="1096"/>
      <c r="CW5" s="1094" t="s">
        <v>390</v>
      </c>
      <c r="CX5" s="1095"/>
      <c r="CY5" s="1095"/>
      <c r="CZ5" s="1095"/>
      <c r="DA5" s="1096"/>
      <c r="DB5" s="1094" t="s">
        <v>391</v>
      </c>
      <c r="DC5" s="1095"/>
      <c r="DD5" s="1095"/>
      <c r="DE5" s="1095"/>
      <c r="DF5" s="1096"/>
      <c r="DG5" s="1191" t="s">
        <v>392</v>
      </c>
      <c r="DH5" s="1192"/>
      <c r="DI5" s="1192"/>
      <c r="DJ5" s="1192"/>
      <c r="DK5" s="1193"/>
      <c r="DL5" s="1191" t="s">
        <v>393</v>
      </c>
      <c r="DM5" s="1192"/>
      <c r="DN5" s="1192"/>
      <c r="DO5" s="1192"/>
      <c r="DP5" s="1193"/>
      <c r="DQ5" s="1094" t="s">
        <v>394</v>
      </c>
      <c r="DR5" s="1095"/>
      <c r="DS5" s="1095"/>
      <c r="DT5" s="1095"/>
      <c r="DU5" s="1096"/>
      <c r="DV5" s="1094" t="s">
        <v>385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395</v>
      </c>
      <c r="C7" s="1144"/>
      <c r="D7" s="1144"/>
      <c r="E7" s="1144"/>
      <c r="F7" s="1144"/>
      <c r="G7" s="1144"/>
      <c r="H7" s="1144"/>
      <c r="I7" s="1144"/>
      <c r="J7" s="1144"/>
      <c r="K7" s="1144"/>
      <c r="L7" s="1144"/>
      <c r="M7" s="1144"/>
      <c r="N7" s="1144"/>
      <c r="O7" s="1144"/>
      <c r="P7" s="1145"/>
      <c r="Q7" s="1197">
        <v>14719</v>
      </c>
      <c r="R7" s="1198"/>
      <c r="S7" s="1198"/>
      <c r="T7" s="1198"/>
      <c r="U7" s="1198"/>
      <c r="V7" s="1198">
        <v>11468</v>
      </c>
      <c r="W7" s="1198"/>
      <c r="X7" s="1198"/>
      <c r="Y7" s="1198"/>
      <c r="Z7" s="1198"/>
      <c r="AA7" s="1198">
        <v>3251</v>
      </c>
      <c r="AB7" s="1198"/>
      <c r="AC7" s="1198"/>
      <c r="AD7" s="1198"/>
      <c r="AE7" s="1199"/>
      <c r="AF7" s="1200">
        <v>2876</v>
      </c>
      <c r="AG7" s="1201"/>
      <c r="AH7" s="1201"/>
      <c r="AI7" s="1201"/>
      <c r="AJ7" s="1202"/>
      <c r="AK7" s="1184">
        <v>163</v>
      </c>
      <c r="AL7" s="1185"/>
      <c r="AM7" s="1185"/>
      <c r="AN7" s="1185"/>
      <c r="AO7" s="1185"/>
      <c r="AP7" s="1185">
        <v>9066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607</v>
      </c>
      <c r="BT7" s="1189"/>
      <c r="BU7" s="1189"/>
      <c r="BV7" s="1189"/>
      <c r="BW7" s="1189"/>
      <c r="BX7" s="1189"/>
      <c r="BY7" s="1189"/>
      <c r="BZ7" s="1189"/>
      <c r="CA7" s="1189"/>
      <c r="CB7" s="1189"/>
      <c r="CC7" s="1189"/>
      <c r="CD7" s="1189"/>
      <c r="CE7" s="1189"/>
      <c r="CF7" s="1189"/>
      <c r="CG7" s="1190"/>
      <c r="CH7" s="1181">
        <v>-14</v>
      </c>
      <c r="CI7" s="1182"/>
      <c r="CJ7" s="1182"/>
      <c r="CK7" s="1182"/>
      <c r="CL7" s="1183"/>
      <c r="CM7" s="1181">
        <v>7</v>
      </c>
      <c r="CN7" s="1182"/>
      <c r="CO7" s="1182"/>
      <c r="CP7" s="1182"/>
      <c r="CQ7" s="1183"/>
      <c r="CR7" s="1181">
        <v>22</v>
      </c>
      <c r="CS7" s="1182"/>
      <c r="CT7" s="1182"/>
      <c r="CU7" s="1182"/>
      <c r="CV7" s="1183"/>
      <c r="CW7" s="1181">
        <v>10</v>
      </c>
      <c r="CX7" s="1182"/>
      <c r="CY7" s="1182"/>
      <c r="CZ7" s="1182"/>
      <c r="DA7" s="1183"/>
      <c r="DB7" s="1181" t="s">
        <v>606</v>
      </c>
      <c r="DC7" s="1182"/>
      <c r="DD7" s="1182"/>
      <c r="DE7" s="1182"/>
      <c r="DF7" s="1183"/>
      <c r="DG7" s="1181" t="s">
        <v>606</v>
      </c>
      <c r="DH7" s="1182"/>
      <c r="DI7" s="1182"/>
      <c r="DJ7" s="1182"/>
      <c r="DK7" s="1183"/>
      <c r="DL7" s="1181" t="s">
        <v>606</v>
      </c>
      <c r="DM7" s="1182"/>
      <c r="DN7" s="1182"/>
      <c r="DO7" s="1182"/>
      <c r="DP7" s="1183"/>
      <c r="DQ7" s="1181" t="s">
        <v>606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608</v>
      </c>
      <c r="BT8" s="1108"/>
      <c r="BU8" s="1108"/>
      <c r="BV8" s="1108"/>
      <c r="BW8" s="1108"/>
      <c r="BX8" s="1108"/>
      <c r="BY8" s="1108"/>
      <c r="BZ8" s="1108"/>
      <c r="CA8" s="1108"/>
      <c r="CB8" s="1108"/>
      <c r="CC8" s="1108"/>
      <c r="CD8" s="1108"/>
      <c r="CE8" s="1108"/>
      <c r="CF8" s="1108"/>
      <c r="CG8" s="1109"/>
      <c r="CH8" s="1082">
        <v>-6</v>
      </c>
      <c r="CI8" s="1083"/>
      <c r="CJ8" s="1083"/>
      <c r="CK8" s="1083"/>
      <c r="CL8" s="1084"/>
      <c r="CM8" s="1082">
        <v>9</v>
      </c>
      <c r="CN8" s="1083"/>
      <c r="CO8" s="1083"/>
      <c r="CP8" s="1083"/>
      <c r="CQ8" s="1084"/>
      <c r="CR8" s="1082">
        <v>1</v>
      </c>
      <c r="CS8" s="1083"/>
      <c r="CT8" s="1083"/>
      <c r="CU8" s="1083"/>
      <c r="CV8" s="1084"/>
      <c r="CW8" s="1082">
        <v>26</v>
      </c>
      <c r="CX8" s="1083"/>
      <c r="CY8" s="1083"/>
      <c r="CZ8" s="1083"/>
      <c r="DA8" s="1084"/>
      <c r="DB8" s="1082" t="s">
        <v>606</v>
      </c>
      <c r="DC8" s="1083"/>
      <c r="DD8" s="1083"/>
      <c r="DE8" s="1083"/>
      <c r="DF8" s="1084"/>
      <c r="DG8" s="1082" t="s">
        <v>606</v>
      </c>
      <c r="DH8" s="1083"/>
      <c r="DI8" s="1083"/>
      <c r="DJ8" s="1083"/>
      <c r="DK8" s="1084"/>
      <c r="DL8" s="1082" t="s">
        <v>606</v>
      </c>
      <c r="DM8" s="1083"/>
      <c r="DN8" s="1083"/>
      <c r="DO8" s="1083"/>
      <c r="DP8" s="1084"/>
      <c r="DQ8" s="1082" t="s">
        <v>606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14719</v>
      </c>
      <c r="R23" s="1162"/>
      <c r="S23" s="1162"/>
      <c r="T23" s="1162"/>
      <c r="U23" s="1162"/>
      <c r="V23" s="1162">
        <v>11468</v>
      </c>
      <c r="W23" s="1162"/>
      <c r="X23" s="1162"/>
      <c r="Y23" s="1162"/>
      <c r="Z23" s="1162"/>
      <c r="AA23" s="1162">
        <v>3251</v>
      </c>
      <c r="AB23" s="1162"/>
      <c r="AC23" s="1162"/>
      <c r="AD23" s="1162"/>
      <c r="AE23" s="1163"/>
      <c r="AF23" s="1164">
        <v>2876</v>
      </c>
      <c r="AG23" s="1162"/>
      <c r="AH23" s="1162"/>
      <c r="AI23" s="1162"/>
      <c r="AJ23" s="1165"/>
      <c r="AK23" s="1166"/>
      <c r="AL23" s="1167"/>
      <c r="AM23" s="1167"/>
      <c r="AN23" s="1167"/>
      <c r="AO23" s="1167"/>
      <c r="AP23" s="1162">
        <v>9066</v>
      </c>
      <c r="AQ23" s="1162"/>
      <c r="AR23" s="1162"/>
      <c r="AS23" s="1162"/>
      <c r="AT23" s="1162"/>
      <c r="AU23" s="1168"/>
      <c r="AV23" s="1168"/>
      <c r="AW23" s="1168"/>
      <c r="AX23" s="1168"/>
      <c r="AY23" s="1169"/>
      <c r="AZ23" s="1158" t="s">
        <v>399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378</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1726</v>
      </c>
      <c r="R28" s="1147"/>
      <c r="S28" s="1147"/>
      <c r="T28" s="1147"/>
      <c r="U28" s="1147"/>
      <c r="V28" s="1147">
        <v>1650</v>
      </c>
      <c r="W28" s="1147"/>
      <c r="X28" s="1147"/>
      <c r="Y28" s="1147"/>
      <c r="Z28" s="1147"/>
      <c r="AA28" s="1147">
        <v>76</v>
      </c>
      <c r="AB28" s="1147"/>
      <c r="AC28" s="1147"/>
      <c r="AD28" s="1147"/>
      <c r="AE28" s="1148"/>
      <c r="AF28" s="1149">
        <v>76</v>
      </c>
      <c r="AG28" s="1147"/>
      <c r="AH28" s="1147"/>
      <c r="AI28" s="1147"/>
      <c r="AJ28" s="1150"/>
      <c r="AK28" s="1151"/>
      <c r="AL28" s="1139"/>
      <c r="AM28" s="1139"/>
      <c r="AN28" s="1139"/>
      <c r="AO28" s="1139"/>
      <c r="AP28" s="1139" t="s">
        <v>600</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411</v>
      </c>
      <c r="C29" s="1131"/>
      <c r="D29" s="1131"/>
      <c r="E29" s="1131"/>
      <c r="F29" s="1131"/>
      <c r="G29" s="1131"/>
      <c r="H29" s="1131"/>
      <c r="I29" s="1131"/>
      <c r="J29" s="1131"/>
      <c r="K29" s="1131"/>
      <c r="L29" s="1131"/>
      <c r="M29" s="1131"/>
      <c r="N29" s="1131"/>
      <c r="O29" s="1131"/>
      <c r="P29" s="1132"/>
      <c r="Q29" s="1136">
        <v>2018</v>
      </c>
      <c r="R29" s="1137"/>
      <c r="S29" s="1137"/>
      <c r="T29" s="1137"/>
      <c r="U29" s="1137"/>
      <c r="V29" s="1137">
        <v>1993</v>
      </c>
      <c r="W29" s="1137"/>
      <c r="X29" s="1137"/>
      <c r="Y29" s="1137"/>
      <c r="Z29" s="1137"/>
      <c r="AA29" s="1137">
        <v>26</v>
      </c>
      <c r="AB29" s="1137"/>
      <c r="AC29" s="1137"/>
      <c r="AD29" s="1137"/>
      <c r="AE29" s="1138"/>
      <c r="AF29" s="1112">
        <v>26</v>
      </c>
      <c r="AG29" s="1113"/>
      <c r="AH29" s="1113"/>
      <c r="AI29" s="1113"/>
      <c r="AJ29" s="1114"/>
      <c r="AK29" s="1073"/>
      <c r="AL29" s="1064"/>
      <c r="AM29" s="1064"/>
      <c r="AN29" s="1064"/>
      <c r="AO29" s="1064"/>
      <c r="AP29" s="1064" t="s">
        <v>533</v>
      </c>
      <c r="AQ29" s="1064"/>
      <c r="AR29" s="1064"/>
      <c r="AS29" s="1064"/>
      <c r="AT29" s="1064"/>
      <c r="AU29" s="1064" t="s">
        <v>533</v>
      </c>
      <c r="AV29" s="1064"/>
      <c r="AW29" s="1064"/>
      <c r="AX29" s="1064"/>
      <c r="AY29" s="1064"/>
      <c r="AZ29" s="1135" t="s">
        <v>533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163</v>
      </c>
      <c r="R30" s="1137"/>
      <c r="S30" s="1137"/>
      <c r="T30" s="1137"/>
      <c r="U30" s="1137"/>
      <c r="V30" s="1137">
        <v>160</v>
      </c>
      <c r="W30" s="1137"/>
      <c r="X30" s="1137"/>
      <c r="Y30" s="1137"/>
      <c r="Z30" s="1137"/>
      <c r="AA30" s="1137">
        <v>3</v>
      </c>
      <c r="AB30" s="1137"/>
      <c r="AC30" s="1137"/>
      <c r="AD30" s="1137"/>
      <c r="AE30" s="1138"/>
      <c r="AF30" s="1112">
        <v>3</v>
      </c>
      <c r="AG30" s="1113"/>
      <c r="AH30" s="1113"/>
      <c r="AI30" s="1113"/>
      <c r="AJ30" s="1114"/>
      <c r="AK30" s="1073"/>
      <c r="AL30" s="1064"/>
      <c r="AM30" s="1064"/>
      <c r="AN30" s="1064"/>
      <c r="AO30" s="1064"/>
      <c r="AP30" s="1064" t="s">
        <v>533</v>
      </c>
      <c r="AQ30" s="1064"/>
      <c r="AR30" s="1064"/>
      <c r="AS30" s="1064"/>
      <c r="AT30" s="1064"/>
      <c r="AU30" s="1064" t="s">
        <v>533</v>
      </c>
      <c r="AV30" s="1064"/>
      <c r="AW30" s="1064"/>
      <c r="AX30" s="1064"/>
      <c r="AY30" s="1064"/>
      <c r="AZ30" s="1135" t="s">
        <v>533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339</v>
      </c>
      <c r="R31" s="1137"/>
      <c r="S31" s="1137"/>
      <c r="T31" s="1137"/>
      <c r="U31" s="1137"/>
      <c r="V31" s="1137">
        <v>419</v>
      </c>
      <c r="W31" s="1137"/>
      <c r="X31" s="1137"/>
      <c r="Y31" s="1137"/>
      <c r="Z31" s="1137"/>
      <c r="AA31" s="1137">
        <v>-80</v>
      </c>
      <c r="AB31" s="1137"/>
      <c r="AC31" s="1137"/>
      <c r="AD31" s="1137"/>
      <c r="AE31" s="1138"/>
      <c r="AF31" s="1112">
        <v>203</v>
      </c>
      <c r="AG31" s="1113"/>
      <c r="AH31" s="1113"/>
      <c r="AI31" s="1113"/>
      <c r="AJ31" s="1114"/>
      <c r="AK31" s="1073">
        <v>136</v>
      </c>
      <c r="AL31" s="1064"/>
      <c r="AM31" s="1064"/>
      <c r="AN31" s="1064"/>
      <c r="AO31" s="1064"/>
      <c r="AP31" s="1064">
        <v>1456</v>
      </c>
      <c r="AQ31" s="1064"/>
      <c r="AR31" s="1064"/>
      <c r="AS31" s="1064"/>
      <c r="AT31" s="1064"/>
      <c r="AU31" s="1064">
        <v>812</v>
      </c>
      <c r="AV31" s="1064"/>
      <c r="AW31" s="1064"/>
      <c r="AX31" s="1064"/>
      <c r="AY31" s="1064"/>
      <c r="AZ31" s="1135" t="s">
        <v>533</v>
      </c>
      <c r="BA31" s="1135"/>
      <c r="BB31" s="1135"/>
      <c r="BC31" s="1135"/>
      <c r="BD31" s="1135"/>
      <c r="BE31" s="1125" t="s">
        <v>414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415</v>
      </c>
      <c r="C32" s="1131"/>
      <c r="D32" s="1131"/>
      <c r="E32" s="1131"/>
      <c r="F32" s="1131"/>
      <c r="G32" s="1131"/>
      <c r="H32" s="1131"/>
      <c r="I32" s="1131"/>
      <c r="J32" s="1131"/>
      <c r="K32" s="1131"/>
      <c r="L32" s="1131"/>
      <c r="M32" s="1131"/>
      <c r="N32" s="1131"/>
      <c r="O32" s="1131"/>
      <c r="P32" s="1132"/>
      <c r="Q32" s="1136">
        <v>984</v>
      </c>
      <c r="R32" s="1137"/>
      <c r="S32" s="1137"/>
      <c r="T32" s="1137"/>
      <c r="U32" s="1137"/>
      <c r="V32" s="1137">
        <v>1170</v>
      </c>
      <c r="W32" s="1137"/>
      <c r="X32" s="1137"/>
      <c r="Y32" s="1137"/>
      <c r="Z32" s="1137"/>
      <c r="AA32" s="1137">
        <v>-187</v>
      </c>
      <c r="AB32" s="1137"/>
      <c r="AC32" s="1137"/>
      <c r="AD32" s="1137"/>
      <c r="AE32" s="1138"/>
      <c r="AF32" s="1112">
        <v>154</v>
      </c>
      <c r="AG32" s="1113"/>
      <c r="AH32" s="1113"/>
      <c r="AI32" s="1113"/>
      <c r="AJ32" s="1114"/>
      <c r="AK32" s="1073">
        <v>330</v>
      </c>
      <c r="AL32" s="1064"/>
      <c r="AM32" s="1064"/>
      <c r="AN32" s="1064"/>
      <c r="AO32" s="1064"/>
      <c r="AP32" s="1064">
        <v>748</v>
      </c>
      <c r="AQ32" s="1064"/>
      <c r="AR32" s="1064"/>
      <c r="AS32" s="1064"/>
      <c r="AT32" s="1064"/>
      <c r="AU32" s="1064">
        <v>579</v>
      </c>
      <c r="AV32" s="1064"/>
      <c r="AW32" s="1064"/>
      <c r="AX32" s="1064"/>
      <c r="AY32" s="1064"/>
      <c r="AZ32" s="1135" t="s">
        <v>533</v>
      </c>
      <c r="BA32" s="1135"/>
      <c r="BB32" s="1135"/>
      <c r="BC32" s="1135"/>
      <c r="BD32" s="1135"/>
      <c r="BE32" s="1125" t="s">
        <v>416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417</v>
      </c>
      <c r="C33" s="1131"/>
      <c r="D33" s="1131"/>
      <c r="E33" s="1131"/>
      <c r="F33" s="1131"/>
      <c r="G33" s="1131"/>
      <c r="H33" s="1131"/>
      <c r="I33" s="1131"/>
      <c r="J33" s="1131"/>
      <c r="K33" s="1131"/>
      <c r="L33" s="1131"/>
      <c r="M33" s="1131"/>
      <c r="N33" s="1131"/>
      <c r="O33" s="1131"/>
      <c r="P33" s="1132"/>
      <c r="Q33" s="1136">
        <v>426</v>
      </c>
      <c r="R33" s="1137"/>
      <c r="S33" s="1137"/>
      <c r="T33" s="1137"/>
      <c r="U33" s="1137"/>
      <c r="V33" s="1137">
        <v>404</v>
      </c>
      <c r="W33" s="1137"/>
      <c r="X33" s="1137"/>
      <c r="Y33" s="1137"/>
      <c r="Z33" s="1137"/>
      <c r="AA33" s="1137">
        <v>22</v>
      </c>
      <c r="AB33" s="1137"/>
      <c r="AC33" s="1137"/>
      <c r="AD33" s="1137"/>
      <c r="AE33" s="1138"/>
      <c r="AF33" s="1112">
        <v>7</v>
      </c>
      <c r="AG33" s="1113"/>
      <c r="AH33" s="1113"/>
      <c r="AI33" s="1113"/>
      <c r="AJ33" s="1114"/>
      <c r="AK33" s="1073">
        <v>209</v>
      </c>
      <c r="AL33" s="1064"/>
      <c r="AM33" s="1064"/>
      <c r="AN33" s="1064"/>
      <c r="AO33" s="1064"/>
      <c r="AP33" s="1064">
        <v>1734</v>
      </c>
      <c r="AQ33" s="1064"/>
      <c r="AR33" s="1064"/>
      <c r="AS33" s="1064"/>
      <c r="AT33" s="1064"/>
      <c r="AU33" s="1064">
        <v>1575</v>
      </c>
      <c r="AV33" s="1064"/>
      <c r="AW33" s="1064"/>
      <c r="AX33" s="1064"/>
      <c r="AY33" s="1064"/>
      <c r="AZ33" s="1135" t="s">
        <v>533</v>
      </c>
      <c r="BA33" s="1135"/>
      <c r="BB33" s="1135"/>
      <c r="BC33" s="1135"/>
      <c r="BD33" s="1135"/>
      <c r="BE33" s="1125" t="s">
        <v>418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419</v>
      </c>
      <c r="C34" s="1131"/>
      <c r="D34" s="1131"/>
      <c r="E34" s="1131"/>
      <c r="F34" s="1131"/>
      <c r="G34" s="1131"/>
      <c r="H34" s="1131"/>
      <c r="I34" s="1131"/>
      <c r="J34" s="1131"/>
      <c r="K34" s="1131"/>
      <c r="L34" s="1131"/>
      <c r="M34" s="1131"/>
      <c r="N34" s="1131"/>
      <c r="O34" s="1131"/>
      <c r="P34" s="1132"/>
      <c r="Q34" s="1136">
        <v>105</v>
      </c>
      <c r="R34" s="1137"/>
      <c r="S34" s="1137"/>
      <c r="T34" s="1137"/>
      <c r="U34" s="1137"/>
      <c r="V34" s="1137">
        <v>99</v>
      </c>
      <c r="W34" s="1137"/>
      <c r="X34" s="1137"/>
      <c r="Y34" s="1137"/>
      <c r="Z34" s="1137"/>
      <c r="AA34" s="1137">
        <v>6</v>
      </c>
      <c r="AB34" s="1137"/>
      <c r="AC34" s="1137"/>
      <c r="AD34" s="1137"/>
      <c r="AE34" s="1138"/>
      <c r="AF34" s="1112">
        <v>5</v>
      </c>
      <c r="AG34" s="1113"/>
      <c r="AH34" s="1113"/>
      <c r="AI34" s="1113"/>
      <c r="AJ34" s="1114"/>
      <c r="AK34" s="1073">
        <v>64</v>
      </c>
      <c r="AL34" s="1064"/>
      <c r="AM34" s="1064"/>
      <c r="AN34" s="1064"/>
      <c r="AO34" s="1064"/>
      <c r="AP34" s="1064">
        <v>218</v>
      </c>
      <c r="AQ34" s="1064"/>
      <c r="AR34" s="1064"/>
      <c r="AS34" s="1064"/>
      <c r="AT34" s="1064"/>
      <c r="AU34" s="1064">
        <v>217</v>
      </c>
      <c r="AV34" s="1064"/>
      <c r="AW34" s="1064"/>
      <c r="AX34" s="1064"/>
      <c r="AY34" s="1064"/>
      <c r="AZ34" s="1135" t="s">
        <v>533</v>
      </c>
      <c r="BA34" s="1135"/>
      <c r="BB34" s="1135"/>
      <c r="BC34" s="1135"/>
      <c r="BD34" s="1135"/>
      <c r="BE34" s="1125" t="s">
        <v>420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421</v>
      </c>
      <c r="C35" s="1131"/>
      <c r="D35" s="1131"/>
      <c r="E35" s="1131"/>
      <c r="F35" s="1131"/>
      <c r="G35" s="1131"/>
      <c r="H35" s="1131"/>
      <c r="I35" s="1131"/>
      <c r="J35" s="1131"/>
      <c r="K35" s="1131"/>
      <c r="L35" s="1131"/>
      <c r="M35" s="1131"/>
      <c r="N35" s="1131"/>
      <c r="O35" s="1131"/>
      <c r="P35" s="1132"/>
      <c r="Q35" s="1136">
        <v>8</v>
      </c>
      <c r="R35" s="1137"/>
      <c r="S35" s="1137"/>
      <c r="T35" s="1137"/>
      <c r="U35" s="1137"/>
      <c r="V35" s="1137">
        <v>7</v>
      </c>
      <c r="W35" s="1137"/>
      <c r="X35" s="1137"/>
      <c r="Y35" s="1137"/>
      <c r="Z35" s="1137"/>
      <c r="AA35" s="1137">
        <v>0</v>
      </c>
      <c r="AB35" s="1137"/>
      <c r="AC35" s="1137"/>
      <c r="AD35" s="1137"/>
      <c r="AE35" s="1138"/>
      <c r="AF35" s="1112" t="s">
        <v>399</v>
      </c>
      <c r="AG35" s="1113"/>
      <c r="AH35" s="1113"/>
      <c r="AI35" s="1113"/>
      <c r="AJ35" s="1114"/>
      <c r="AK35" s="1073">
        <v>7</v>
      </c>
      <c r="AL35" s="1064"/>
      <c r="AM35" s="1064"/>
      <c r="AN35" s="1064"/>
      <c r="AO35" s="1064"/>
      <c r="AP35" s="1064">
        <v>3</v>
      </c>
      <c r="AQ35" s="1064"/>
      <c r="AR35" s="1064"/>
      <c r="AS35" s="1064"/>
      <c r="AT35" s="1064"/>
      <c r="AU35" s="1064">
        <v>0</v>
      </c>
      <c r="AV35" s="1064"/>
      <c r="AW35" s="1064"/>
      <c r="AX35" s="1064"/>
      <c r="AY35" s="1064"/>
      <c r="AZ35" s="1135" t="s">
        <v>533</v>
      </c>
      <c r="BA35" s="1135"/>
      <c r="BB35" s="1135"/>
      <c r="BC35" s="1135"/>
      <c r="BD35" s="1135"/>
      <c r="BE35" s="1125" t="s">
        <v>422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423</v>
      </c>
      <c r="C36" s="1131"/>
      <c r="D36" s="1131"/>
      <c r="E36" s="1131"/>
      <c r="F36" s="1131"/>
      <c r="G36" s="1131"/>
      <c r="H36" s="1131"/>
      <c r="I36" s="1131"/>
      <c r="J36" s="1131"/>
      <c r="K36" s="1131"/>
      <c r="L36" s="1131"/>
      <c r="M36" s="1131"/>
      <c r="N36" s="1131"/>
      <c r="O36" s="1131"/>
      <c r="P36" s="1132"/>
      <c r="Q36" s="1136">
        <v>26</v>
      </c>
      <c r="R36" s="1137"/>
      <c r="S36" s="1137"/>
      <c r="T36" s="1137"/>
      <c r="U36" s="1137"/>
      <c r="V36" s="1137">
        <v>19</v>
      </c>
      <c r="W36" s="1137"/>
      <c r="X36" s="1137"/>
      <c r="Y36" s="1137"/>
      <c r="Z36" s="1137"/>
      <c r="AA36" s="1137">
        <v>7</v>
      </c>
      <c r="AB36" s="1137"/>
      <c r="AC36" s="1137"/>
      <c r="AD36" s="1137"/>
      <c r="AE36" s="1138"/>
      <c r="AF36" s="1112">
        <v>7</v>
      </c>
      <c r="AG36" s="1113"/>
      <c r="AH36" s="1113"/>
      <c r="AI36" s="1113"/>
      <c r="AJ36" s="1114"/>
      <c r="AK36" s="1073">
        <v>0</v>
      </c>
      <c r="AL36" s="1064"/>
      <c r="AM36" s="1064"/>
      <c r="AN36" s="1064"/>
      <c r="AO36" s="1064"/>
      <c r="AP36" s="1064" t="s">
        <v>601</v>
      </c>
      <c r="AQ36" s="1064"/>
      <c r="AR36" s="1064"/>
      <c r="AS36" s="1064"/>
      <c r="AT36" s="1064"/>
      <c r="AU36" s="1064">
        <v>0</v>
      </c>
      <c r="AV36" s="1064"/>
      <c r="AW36" s="1064"/>
      <c r="AX36" s="1064"/>
      <c r="AY36" s="1064"/>
      <c r="AZ36" s="1135" t="s">
        <v>533</v>
      </c>
      <c r="BA36" s="1135"/>
      <c r="BB36" s="1135"/>
      <c r="BC36" s="1135"/>
      <c r="BD36" s="1135"/>
      <c r="BE36" s="1125" t="s">
        <v>422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425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480</v>
      </c>
      <c r="AG63" s="1052"/>
      <c r="AH63" s="1052"/>
      <c r="AI63" s="1052"/>
      <c r="AJ63" s="1123"/>
      <c r="AK63" s="1124"/>
      <c r="AL63" s="1056"/>
      <c r="AM63" s="1056"/>
      <c r="AN63" s="1056"/>
      <c r="AO63" s="1056"/>
      <c r="AP63" s="1052">
        <v>4159</v>
      </c>
      <c r="AQ63" s="1052"/>
      <c r="AR63" s="1052"/>
      <c r="AS63" s="1052"/>
      <c r="AT63" s="1052"/>
      <c r="AU63" s="1052">
        <v>3183</v>
      </c>
      <c r="AV63" s="1052"/>
      <c r="AW63" s="1052"/>
      <c r="AX63" s="1052"/>
      <c r="AY63" s="1052"/>
      <c r="AZ63" s="1118"/>
      <c r="BA63" s="1118"/>
      <c r="BB63" s="1118"/>
      <c r="BC63" s="1118"/>
      <c r="BD63" s="1118"/>
      <c r="BE63" s="1053"/>
      <c r="BF63" s="1053"/>
      <c r="BG63" s="1053"/>
      <c r="BH63" s="1053"/>
      <c r="BI63" s="1054"/>
      <c r="BJ63" s="1119" t="s">
        <v>426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428</v>
      </c>
      <c r="B66" s="1089"/>
      <c r="C66" s="1089"/>
      <c r="D66" s="1089"/>
      <c r="E66" s="1089"/>
      <c r="F66" s="1089"/>
      <c r="G66" s="1089"/>
      <c r="H66" s="1089"/>
      <c r="I66" s="1089"/>
      <c r="J66" s="1089"/>
      <c r="K66" s="1089"/>
      <c r="L66" s="1089"/>
      <c r="M66" s="1089"/>
      <c r="N66" s="1089"/>
      <c r="O66" s="1089"/>
      <c r="P66" s="1090"/>
      <c r="Q66" s="1094" t="s">
        <v>429</v>
      </c>
      <c r="R66" s="1095"/>
      <c r="S66" s="1095"/>
      <c r="T66" s="1095"/>
      <c r="U66" s="1096"/>
      <c r="V66" s="1094" t="s">
        <v>430</v>
      </c>
      <c r="W66" s="1095"/>
      <c r="X66" s="1095"/>
      <c r="Y66" s="1095"/>
      <c r="Z66" s="1096"/>
      <c r="AA66" s="1094" t="s">
        <v>431</v>
      </c>
      <c r="AB66" s="1095"/>
      <c r="AC66" s="1095"/>
      <c r="AD66" s="1095"/>
      <c r="AE66" s="1096"/>
      <c r="AF66" s="1100" t="s">
        <v>432</v>
      </c>
      <c r="AG66" s="1101"/>
      <c r="AH66" s="1101"/>
      <c r="AI66" s="1101"/>
      <c r="AJ66" s="1102"/>
      <c r="AK66" s="1094" t="s">
        <v>433</v>
      </c>
      <c r="AL66" s="1089"/>
      <c r="AM66" s="1089"/>
      <c r="AN66" s="1089"/>
      <c r="AO66" s="1090"/>
      <c r="AP66" s="1094" t="s">
        <v>407</v>
      </c>
      <c r="AQ66" s="1095"/>
      <c r="AR66" s="1095"/>
      <c r="AS66" s="1095"/>
      <c r="AT66" s="1096"/>
      <c r="AU66" s="1094" t="s">
        <v>434</v>
      </c>
      <c r="AV66" s="1095"/>
      <c r="AW66" s="1095"/>
      <c r="AX66" s="1095"/>
      <c r="AY66" s="1096"/>
      <c r="AZ66" s="1094" t="s">
        <v>385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5706</v>
      </c>
      <c r="R68" s="1075"/>
      <c r="S68" s="1075"/>
      <c r="T68" s="1075"/>
      <c r="U68" s="1075"/>
      <c r="V68" s="1075">
        <v>5564</v>
      </c>
      <c r="W68" s="1075"/>
      <c r="X68" s="1075"/>
      <c r="Y68" s="1075"/>
      <c r="Z68" s="1075"/>
      <c r="AA68" s="1075">
        <v>142</v>
      </c>
      <c r="AB68" s="1075"/>
      <c r="AC68" s="1075"/>
      <c r="AD68" s="1075"/>
      <c r="AE68" s="1075"/>
      <c r="AF68" s="1075">
        <v>133</v>
      </c>
      <c r="AG68" s="1075"/>
      <c r="AH68" s="1075"/>
      <c r="AI68" s="1075"/>
      <c r="AJ68" s="1075"/>
      <c r="AK68" s="1075">
        <v>42</v>
      </c>
      <c r="AL68" s="1075"/>
      <c r="AM68" s="1075"/>
      <c r="AN68" s="1075"/>
      <c r="AO68" s="1075"/>
      <c r="AP68" s="1075">
        <v>4930</v>
      </c>
      <c r="AQ68" s="1075"/>
      <c r="AR68" s="1075"/>
      <c r="AS68" s="1075"/>
      <c r="AT68" s="1075"/>
      <c r="AU68" s="1075">
        <v>260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11972</v>
      </c>
      <c r="R69" s="1064"/>
      <c r="S69" s="1064"/>
      <c r="T69" s="1064"/>
      <c r="U69" s="1064"/>
      <c r="V69" s="1064">
        <v>11300</v>
      </c>
      <c r="W69" s="1064"/>
      <c r="X69" s="1064"/>
      <c r="Y69" s="1064"/>
      <c r="Z69" s="1064"/>
      <c r="AA69" s="1064">
        <v>671</v>
      </c>
      <c r="AB69" s="1064"/>
      <c r="AC69" s="1064"/>
      <c r="AD69" s="1064"/>
      <c r="AE69" s="1064"/>
      <c r="AF69" s="1064">
        <v>671</v>
      </c>
      <c r="AG69" s="1064"/>
      <c r="AH69" s="1064"/>
      <c r="AI69" s="1064"/>
      <c r="AJ69" s="1064"/>
      <c r="AK69" s="1064" t="s">
        <v>606</v>
      </c>
      <c r="AL69" s="1064"/>
      <c r="AM69" s="1064"/>
      <c r="AN69" s="1064"/>
      <c r="AO69" s="1064"/>
      <c r="AP69" s="1064" t="s">
        <v>601</v>
      </c>
      <c r="AQ69" s="1064"/>
      <c r="AR69" s="1064"/>
      <c r="AS69" s="1064"/>
      <c r="AT69" s="1064"/>
      <c r="AU69" s="1064" t="s">
        <v>601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615</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616</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606</v>
      </c>
      <c r="AL71" s="1064"/>
      <c r="AM71" s="1064"/>
      <c r="AN71" s="1064"/>
      <c r="AO71" s="1064"/>
      <c r="AP71" s="1064" t="s">
        <v>601</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604</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601</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605</v>
      </c>
      <c r="C73" s="1068"/>
      <c r="D73" s="1068"/>
      <c r="E73" s="1068"/>
      <c r="F73" s="1068"/>
      <c r="G73" s="1068"/>
      <c r="H73" s="1068"/>
      <c r="I73" s="1068"/>
      <c r="J73" s="1068"/>
      <c r="K73" s="1068"/>
      <c r="L73" s="1068"/>
      <c r="M73" s="1068"/>
      <c r="N73" s="1068"/>
      <c r="O73" s="1068"/>
      <c r="P73" s="1069"/>
      <c r="Q73" s="1070">
        <v>269094</v>
      </c>
      <c r="R73" s="1064"/>
      <c r="S73" s="1064"/>
      <c r="T73" s="1064"/>
      <c r="U73" s="1064"/>
      <c r="V73" s="1064">
        <v>261949</v>
      </c>
      <c r="W73" s="1064"/>
      <c r="X73" s="1064"/>
      <c r="Y73" s="1064"/>
      <c r="Z73" s="1064"/>
      <c r="AA73" s="1064">
        <v>7145</v>
      </c>
      <c r="AB73" s="1064"/>
      <c r="AC73" s="1064"/>
      <c r="AD73" s="1064"/>
      <c r="AE73" s="1064"/>
      <c r="AF73" s="1064">
        <v>7415</v>
      </c>
      <c r="AG73" s="1064"/>
      <c r="AH73" s="1064"/>
      <c r="AI73" s="1064"/>
      <c r="AJ73" s="1064"/>
      <c r="AK73" s="1064">
        <v>9718</v>
      </c>
      <c r="AL73" s="1064"/>
      <c r="AM73" s="1064"/>
      <c r="AN73" s="1064"/>
      <c r="AO73" s="1064"/>
      <c r="AP73" s="1064" t="s">
        <v>601</v>
      </c>
      <c r="AQ73" s="1064"/>
      <c r="AR73" s="1064"/>
      <c r="AS73" s="1064"/>
      <c r="AT73" s="1064"/>
      <c r="AU73" s="1064" t="s">
        <v>601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435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8286</v>
      </c>
      <c r="AG88" s="1052"/>
      <c r="AH88" s="1052"/>
      <c r="AI88" s="1052"/>
      <c r="AJ88" s="1052"/>
      <c r="AK88" s="1056"/>
      <c r="AL88" s="1056"/>
      <c r="AM88" s="1056"/>
      <c r="AN88" s="1056"/>
      <c r="AO88" s="1056"/>
      <c r="AP88" s="1052">
        <v>4930</v>
      </c>
      <c r="AQ88" s="1052"/>
      <c r="AR88" s="1052"/>
      <c r="AS88" s="1052"/>
      <c r="AT88" s="1052"/>
      <c r="AU88" s="1052">
        <v>260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23</v>
      </c>
      <c r="CS102" s="1044"/>
      <c r="CT102" s="1044"/>
      <c r="CU102" s="1044"/>
      <c r="CV102" s="1045"/>
      <c r="CW102" s="1043">
        <v>36</v>
      </c>
      <c r="CX102" s="1044"/>
      <c r="CY102" s="1044"/>
      <c r="CZ102" s="1044"/>
      <c r="DA102" s="1045"/>
      <c r="DB102" s="1043" t="s">
        <v>533</v>
      </c>
      <c r="DC102" s="1044"/>
      <c r="DD102" s="1044"/>
      <c r="DE102" s="1044"/>
      <c r="DF102" s="1045"/>
      <c r="DG102" s="1043" t="s">
        <v>533</v>
      </c>
      <c r="DH102" s="1044"/>
      <c r="DI102" s="1044"/>
      <c r="DJ102" s="1044"/>
      <c r="DK102" s="1045"/>
      <c r="DL102" s="1043" t="s">
        <v>533</v>
      </c>
      <c r="DM102" s="1044"/>
      <c r="DN102" s="1044"/>
      <c r="DO102" s="1044"/>
      <c r="DP102" s="1045"/>
      <c r="DQ102" s="1043" t="s">
        <v>533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444</v>
      </c>
      <c r="AB109" s="987"/>
      <c r="AC109" s="987"/>
      <c r="AD109" s="987"/>
      <c r="AE109" s="988"/>
      <c r="AF109" s="989" t="s">
        <v>314</v>
      </c>
      <c r="AG109" s="987"/>
      <c r="AH109" s="987"/>
      <c r="AI109" s="987"/>
      <c r="AJ109" s="988"/>
      <c r="AK109" s="989" t="s">
        <v>313</v>
      </c>
      <c r="AL109" s="987"/>
      <c r="AM109" s="987"/>
      <c r="AN109" s="987"/>
      <c r="AO109" s="988"/>
      <c r="AP109" s="989" t="s">
        <v>445</v>
      </c>
      <c r="AQ109" s="987"/>
      <c r="AR109" s="987"/>
      <c r="AS109" s="987"/>
      <c r="AT109" s="1018"/>
      <c r="AU109" s="986" t="s">
        <v>443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444</v>
      </c>
      <c r="BR109" s="987"/>
      <c r="BS109" s="987"/>
      <c r="BT109" s="987"/>
      <c r="BU109" s="988"/>
      <c r="BV109" s="989" t="s">
        <v>314</v>
      </c>
      <c r="BW109" s="987"/>
      <c r="BX109" s="987"/>
      <c r="BY109" s="987"/>
      <c r="BZ109" s="988"/>
      <c r="CA109" s="989" t="s">
        <v>313</v>
      </c>
      <c r="CB109" s="987"/>
      <c r="CC109" s="987"/>
      <c r="CD109" s="987"/>
      <c r="CE109" s="988"/>
      <c r="CF109" s="1025" t="s">
        <v>445</v>
      </c>
      <c r="CG109" s="1025"/>
      <c r="CH109" s="1025"/>
      <c r="CI109" s="1025"/>
      <c r="CJ109" s="1025"/>
      <c r="CK109" s="989" t="s">
        <v>446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444</v>
      </c>
      <c r="DH109" s="987"/>
      <c r="DI109" s="987"/>
      <c r="DJ109" s="987"/>
      <c r="DK109" s="988"/>
      <c r="DL109" s="989" t="s">
        <v>314</v>
      </c>
      <c r="DM109" s="987"/>
      <c r="DN109" s="987"/>
      <c r="DO109" s="987"/>
      <c r="DP109" s="988"/>
      <c r="DQ109" s="989" t="s">
        <v>313</v>
      </c>
      <c r="DR109" s="987"/>
      <c r="DS109" s="987"/>
      <c r="DT109" s="987"/>
      <c r="DU109" s="988"/>
      <c r="DV109" s="989" t="s">
        <v>445</v>
      </c>
      <c r="DW109" s="987"/>
      <c r="DX109" s="987"/>
      <c r="DY109" s="987"/>
      <c r="DZ109" s="1018"/>
    </row>
    <row r="110" spans="1:131" s="247" customFormat="1" ht="26.25" customHeight="1" x14ac:dyDescent="0.15">
      <c r="A110" s="889" t="s">
        <v>447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967894</v>
      </c>
      <c r="AB110" s="980"/>
      <c r="AC110" s="980"/>
      <c r="AD110" s="980"/>
      <c r="AE110" s="981"/>
      <c r="AF110" s="982">
        <v>937689</v>
      </c>
      <c r="AG110" s="980"/>
      <c r="AH110" s="980"/>
      <c r="AI110" s="980"/>
      <c r="AJ110" s="981"/>
      <c r="AK110" s="982">
        <v>872350</v>
      </c>
      <c r="AL110" s="980"/>
      <c r="AM110" s="980"/>
      <c r="AN110" s="980"/>
      <c r="AO110" s="981"/>
      <c r="AP110" s="983">
        <v>21.1</v>
      </c>
      <c r="AQ110" s="984"/>
      <c r="AR110" s="984"/>
      <c r="AS110" s="984"/>
      <c r="AT110" s="985"/>
      <c r="AU110" s="1019" t="s">
        <v>73</v>
      </c>
      <c r="AV110" s="1020"/>
      <c r="AW110" s="1020"/>
      <c r="AX110" s="1020"/>
      <c r="AY110" s="1020"/>
      <c r="AZ110" s="945" t="s">
        <v>448</v>
      </c>
      <c r="BA110" s="890"/>
      <c r="BB110" s="890"/>
      <c r="BC110" s="890"/>
      <c r="BD110" s="890"/>
      <c r="BE110" s="890"/>
      <c r="BF110" s="890"/>
      <c r="BG110" s="890"/>
      <c r="BH110" s="890"/>
      <c r="BI110" s="890"/>
      <c r="BJ110" s="890"/>
      <c r="BK110" s="890"/>
      <c r="BL110" s="890"/>
      <c r="BM110" s="890"/>
      <c r="BN110" s="890"/>
      <c r="BO110" s="890"/>
      <c r="BP110" s="891"/>
      <c r="BQ110" s="946">
        <v>7951208</v>
      </c>
      <c r="BR110" s="927"/>
      <c r="BS110" s="927"/>
      <c r="BT110" s="927"/>
      <c r="BU110" s="927"/>
      <c r="BV110" s="927">
        <v>8049953</v>
      </c>
      <c r="BW110" s="927"/>
      <c r="BX110" s="927"/>
      <c r="BY110" s="927"/>
      <c r="BZ110" s="927"/>
      <c r="CA110" s="927">
        <v>9066135</v>
      </c>
      <c r="CB110" s="927"/>
      <c r="CC110" s="927"/>
      <c r="CD110" s="927"/>
      <c r="CE110" s="927"/>
      <c r="CF110" s="951">
        <v>219.3</v>
      </c>
      <c r="CG110" s="952"/>
      <c r="CH110" s="952"/>
      <c r="CI110" s="952"/>
      <c r="CJ110" s="952"/>
      <c r="CK110" s="1015" t="s">
        <v>449</v>
      </c>
      <c r="CL110" s="901"/>
      <c r="CM110" s="976" t="s">
        <v>450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451</v>
      </c>
      <c r="DH110" s="927"/>
      <c r="DI110" s="927"/>
      <c r="DJ110" s="927"/>
      <c r="DK110" s="927"/>
      <c r="DL110" s="927" t="s">
        <v>452</v>
      </c>
      <c r="DM110" s="927"/>
      <c r="DN110" s="927"/>
      <c r="DO110" s="927"/>
      <c r="DP110" s="927"/>
      <c r="DQ110" s="927" t="s">
        <v>451</v>
      </c>
      <c r="DR110" s="927"/>
      <c r="DS110" s="927"/>
      <c r="DT110" s="927"/>
      <c r="DU110" s="927"/>
      <c r="DV110" s="928" t="s">
        <v>426</v>
      </c>
      <c r="DW110" s="928"/>
      <c r="DX110" s="928"/>
      <c r="DY110" s="928"/>
      <c r="DZ110" s="929"/>
    </row>
    <row r="111" spans="1:131" s="247" customFormat="1" ht="26.25" customHeight="1" x14ac:dyDescent="0.15">
      <c r="A111" s="856" t="s">
        <v>453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451</v>
      </c>
      <c r="AB111" s="1008"/>
      <c r="AC111" s="1008"/>
      <c r="AD111" s="1008"/>
      <c r="AE111" s="1009"/>
      <c r="AF111" s="1010" t="s">
        <v>451</v>
      </c>
      <c r="AG111" s="1008"/>
      <c r="AH111" s="1008"/>
      <c r="AI111" s="1008"/>
      <c r="AJ111" s="1009"/>
      <c r="AK111" s="1010" t="s">
        <v>454</v>
      </c>
      <c r="AL111" s="1008"/>
      <c r="AM111" s="1008"/>
      <c r="AN111" s="1008"/>
      <c r="AO111" s="1009"/>
      <c r="AP111" s="1011" t="s">
        <v>426</v>
      </c>
      <c r="AQ111" s="1012"/>
      <c r="AR111" s="1012"/>
      <c r="AS111" s="1012"/>
      <c r="AT111" s="1013"/>
      <c r="AU111" s="1021"/>
      <c r="AV111" s="1022"/>
      <c r="AW111" s="1022"/>
      <c r="AX111" s="1022"/>
      <c r="AY111" s="1022"/>
      <c r="AZ111" s="897" t="s">
        <v>455</v>
      </c>
      <c r="BA111" s="832"/>
      <c r="BB111" s="832"/>
      <c r="BC111" s="832"/>
      <c r="BD111" s="832"/>
      <c r="BE111" s="832"/>
      <c r="BF111" s="832"/>
      <c r="BG111" s="832"/>
      <c r="BH111" s="832"/>
      <c r="BI111" s="832"/>
      <c r="BJ111" s="832"/>
      <c r="BK111" s="832"/>
      <c r="BL111" s="832"/>
      <c r="BM111" s="832"/>
      <c r="BN111" s="832"/>
      <c r="BO111" s="832"/>
      <c r="BP111" s="833"/>
      <c r="BQ111" s="898">
        <v>10982</v>
      </c>
      <c r="BR111" s="899"/>
      <c r="BS111" s="899"/>
      <c r="BT111" s="899"/>
      <c r="BU111" s="899"/>
      <c r="BV111" s="899">
        <v>4318</v>
      </c>
      <c r="BW111" s="899"/>
      <c r="BX111" s="899"/>
      <c r="BY111" s="899"/>
      <c r="BZ111" s="899"/>
      <c r="CA111" s="899">
        <v>3113</v>
      </c>
      <c r="CB111" s="899"/>
      <c r="CC111" s="899"/>
      <c r="CD111" s="899"/>
      <c r="CE111" s="899"/>
      <c r="CF111" s="960">
        <v>0.1</v>
      </c>
      <c r="CG111" s="961"/>
      <c r="CH111" s="961"/>
      <c r="CI111" s="961"/>
      <c r="CJ111" s="961"/>
      <c r="CK111" s="1016"/>
      <c r="CL111" s="903"/>
      <c r="CM111" s="906" t="s">
        <v>456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454</v>
      </c>
      <c r="DH111" s="899"/>
      <c r="DI111" s="899"/>
      <c r="DJ111" s="899"/>
      <c r="DK111" s="899"/>
      <c r="DL111" s="899" t="s">
        <v>426</v>
      </c>
      <c r="DM111" s="899"/>
      <c r="DN111" s="899"/>
      <c r="DO111" s="899"/>
      <c r="DP111" s="899"/>
      <c r="DQ111" s="899" t="s">
        <v>426</v>
      </c>
      <c r="DR111" s="899"/>
      <c r="DS111" s="899"/>
      <c r="DT111" s="899"/>
      <c r="DU111" s="899"/>
      <c r="DV111" s="876" t="s">
        <v>426</v>
      </c>
      <c r="DW111" s="876"/>
      <c r="DX111" s="876"/>
      <c r="DY111" s="876"/>
      <c r="DZ111" s="877"/>
    </row>
    <row r="112" spans="1:131" s="247" customFormat="1" ht="26.25" customHeight="1" x14ac:dyDescent="0.15">
      <c r="A112" s="1001" t="s">
        <v>457</v>
      </c>
      <c r="B112" s="1002"/>
      <c r="C112" s="832" t="s">
        <v>458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459</v>
      </c>
      <c r="AG112" s="862"/>
      <c r="AH112" s="862"/>
      <c r="AI112" s="862"/>
      <c r="AJ112" s="863"/>
      <c r="AK112" s="864" t="s">
        <v>452</v>
      </c>
      <c r="AL112" s="862"/>
      <c r="AM112" s="862"/>
      <c r="AN112" s="862"/>
      <c r="AO112" s="863"/>
      <c r="AP112" s="909" t="s">
        <v>452</v>
      </c>
      <c r="AQ112" s="910"/>
      <c r="AR112" s="910"/>
      <c r="AS112" s="910"/>
      <c r="AT112" s="911"/>
      <c r="AU112" s="1021"/>
      <c r="AV112" s="1022"/>
      <c r="AW112" s="1022"/>
      <c r="AX112" s="1022"/>
      <c r="AY112" s="1022"/>
      <c r="AZ112" s="897" t="s">
        <v>460</v>
      </c>
      <c r="BA112" s="832"/>
      <c r="BB112" s="832"/>
      <c r="BC112" s="832"/>
      <c r="BD112" s="832"/>
      <c r="BE112" s="832"/>
      <c r="BF112" s="832"/>
      <c r="BG112" s="832"/>
      <c r="BH112" s="832"/>
      <c r="BI112" s="832"/>
      <c r="BJ112" s="832"/>
      <c r="BK112" s="832"/>
      <c r="BL112" s="832"/>
      <c r="BM112" s="832"/>
      <c r="BN112" s="832"/>
      <c r="BO112" s="832"/>
      <c r="BP112" s="833"/>
      <c r="BQ112" s="898">
        <v>3033101</v>
      </c>
      <c r="BR112" s="899"/>
      <c r="BS112" s="899"/>
      <c r="BT112" s="899"/>
      <c r="BU112" s="899"/>
      <c r="BV112" s="899">
        <v>3255021</v>
      </c>
      <c r="BW112" s="899"/>
      <c r="BX112" s="899"/>
      <c r="BY112" s="899"/>
      <c r="BZ112" s="899"/>
      <c r="CA112" s="899">
        <v>3183208</v>
      </c>
      <c r="CB112" s="899"/>
      <c r="CC112" s="899"/>
      <c r="CD112" s="899"/>
      <c r="CE112" s="899"/>
      <c r="CF112" s="960">
        <v>77</v>
      </c>
      <c r="CG112" s="961"/>
      <c r="CH112" s="961"/>
      <c r="CI112" s="961"/>
      <c r="CJ112" s="961"/>
      <c r="CK112" s="1016"/>
      <c r="CL112" s="903"/>
      <c r="CM112" s="906" t="s">
        <v>461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452</v>
      </c>
      <c r="DH112" s="899"/>
      <c r="DI112" s="899"/>
      <c r="DJ112" s="899"/>
      <c r="DK112" s="899"/>
      <c r="DL112" s="899" t="s">
        <v>426</v>
      </c>
      <c r="DM112" s="899"/>
      <c r="DN112" s="899"/>
      <c r="DO112" s="899"/>
      <c r="DP112" s="899"/>
      <c r="DQ112" s="899" t="s">
        <v>426</v>
      </c>
      <c r="DR112" s="899"/>
      <c r="DS112" s="899"/>
      <c r="DT112" s="899"/>
      <c r="DU112" s="899"/>
      <c r="DV112" s="876" t="s">
        <v>426</v>
      </c>
      <c r="DW112" s="876"/>
      <c r="DX112" s="876"/>
      <c r="DY112" s="876"/>
      <c r="DZ112" s="877"/>
    </row>
    <row r="113" spans="1:130" s="247" customFormat="1" ht="26.25" customHeight="1" x14ac:dyDescent="0.15">
      <c r="A113" s="1003"/>
      <c r="B113" s="1004"/>
      <c r="C113" s="832" t="s">
        <v>462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429134</v>
      </c>
      <c r="AB113" s="1008"/>
      <c r="AC113" s="1008"/>
      <c r="AD113" s="1008"/>
      <c r="AE113" s="1009"/>
      <c r="AF113" s="1010">
        <v>531537</v>
      </c>
      <c r="AG113" s="1008"/>
      <c r="AH113" s="1008"/>
      <c r="AI113" s="1008"/>
      <c r="AJ113" s="1009"/>
      <c r="AK113" s="1010">
        <v>447847</v>
      </c>
      <c r="AL113" s="1008"/>
      <c r="AM113" s="1008"/>
      <c r="AN113" s="1008"/>
      <c r="AO113" s="1009"/>
      <c r="AP113" s="1011">
        <v>10.8</v>
      </c>
      <c r="AQ113" s="1012"/>
      <c r="AR113" s="1012"/>
      <c r="AS113" s="1012"/>
      <c r="AT113" s="1013"/>
      <c r="AU113" s="1021"/>
      <c r="AV113" s="1022"/>
      <c r="AW113" s="1022"/>
      <c r="AX113" s="1022"/>
      <c r="AY113" s="1022"/>
      <c r="AZ113" s="897" t="s">
        <v>463</v>
      </c>
      <c r="BA113" s="832"/>
      <c r="BB113" s="832"/>
      <c r="BC113" s="832"/>
      <c r="BD113" s="832"/>
      <c r="BE113" s="832"/>
      <c r="BF113" s="832"/>
      <c r="BG113" s="832"/>
      <c r="BH113" s="832"/>
      <c r="BI113" s="832"/>
      <c r="BJ113" s="832"/>
      <c r="BK113" s="832"/>
      <c r="BL113" s="832"/>
      <c r="BM113" s="832"/>
      <c r="BN113" s="832"/>
      <c r="BO113" s="832"/>
      <c r="BP113" s="833"/>
      <c r="BQ113" s="898">
        <v>274435</v>
      </c>
      <c r="BR113" s="899"/>
      <c r="BS113" s="899"/>
      <c r="BT113" s="899"/>
      <c r="BU113" s="899"/>
      <c r="BV113" s="899">
        <v>264445</v>
      </c>
      <c r="BW113" s="899"/>
      <c r="BX113" s="899"/>
      <c r="BY113" s="899"/>
      <c r="BZ113" s="899"/>
      <c r="CA113" s="899">
        <v>260298</v>
      </c>
      <c r="CB113" s="899"/>
      <c r="CC113" s="899"/>
      <c r="CD113" s="899"/>
      <c r="CE113" s="899"/>
      <c r="CF113" s="960">
        <v>6.3</v>
      </c>
      <c r="CG113" s="961"/>
      <c r="CH113" s="961"/>
      <c r="CI113" s="961"/>
      <c r="CJ113" s="961"/>
      <c r="CK113" s="1016"/>
      <c r="CL113" s="903"/>
      <c r="CM113" s="906" t="s">
        <v>464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426</v>
      </c>
      <c r="DH113" s="862"/>
      <c r="DI113" s="862"/>
      <c r="DJ113" s="862"/>
      <c r="DK113" s="863"/>
      <c r="DL113" s="864" t="s">
        <v>426</v>
      </c>
      <c r="DM113" s="862"/>
      <c r="DN113" s="862"/>
      <c r="DO113" s="862"/>
      <c r="DP113" s="863"/>
      <c r="DQ113" s="864" t="s">
        <v>452</v>
      </c>
      <c r="DR113" s="862"/>
      <c r="DS113" s="862"/>
      <c r="DT113" s="862"/>
      <c r="DU113" s="863"/>
      <c r="DV113" s="909" t="s">
        <v>426</v>
      </c>
      <c r="DW113" s="910"/>
      <c r="DX113" s="910"/>
      <c r="DY113" s="910"/>
      <c r="DZ113" s="911"/>
    </row>
    <row r="114" spans="1:130" s="247" customFormat="1" ht="26.25" customHeight="1" x14ac:dyDescent="0.15">
      <c r="A114" s="1003"/>
      <c r="B114" s="1004"/>
      <c r="C114" s="832" t="s">
        <v>465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13695</v>
      </c>
      <c r="AB114" s="862"/>
      <c r="AC114" s="862"/>
      <c r="AD114" s="862"/>
      <c r="AE114" s="863"/>
      <c r="AF114" s="864">
        <v>16528</v>
      </c>
      <c r="AG114" s="862"/>
      <c r="AH114" s="862"/>
      <c r="AI114" s="862"/>
      <c r="AJ114" s="863"/>
      <c r="AK114" s="864">
        <v>18626</v>
      </c>
      <c r="AL114" s="862"/>
      <c r="AM114" s="862"/>
      <c r="AN114" s="862"/>
      <c r="AO114" s="863"/>
      <c r="AP114" s="909">
        <v>0.5</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1865583</v>
      </c>
      <c r="BR114" s="899"/>
      <c r="BS114" s="899"/>
      <c r="BT114" s="899"/>
      <c r="BU114" s="899"/>
      <c r="BV114" s="899">
        <v>1700483</v>
      </c>
      <c r="BW114" s="899"/>
      <c r="BX114" s="899"/>
      <c r="BY114" s="899"/>
      <c r="BZ114" s="899"/>
      <c r="CA114" s="899">
        <v>1652005</v>
      </c>
      <c r="CB114" s="899"/>
      <c r="CC114" s="899"/>
      <c r="CD114" s="899"/>
      <c r="CE114" s="899"/>
      <c r="CF114" s="960">
        <v>40</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452</v>
      </c>
      <c r="DH114" s="862"/>
      <c r="DI114" s="862"/>
      <c r="DJ114" s="862"/>
      <c r="DK114" s="863"/>
      <c r="DL114" s="864" t="s">
        <v>452</v>
      </c>
      <c r="DM114" s="862"/>
      <c r="DN114" s="862"/>
      <c r="DO114" s="862"/>
      <c r="DP114" s="863"/>
      <c r="DQ114" s="864" t="s">
        <v>452</v>
      </c>
      <c r="DR114" s="862"/>
      <c r="DS114" s="862"/>
      <c r="DT114" s="862"/>
      <c r="DU114" s="863"/>
      <c r="DV114" s="909" t="s">
        <v>459</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4547</v>
      </c>
      <c r="AB115" s="1008"/>
      <c r="AC115" s="1008"/>
      <c r="AD115" s="1008"/>
      <c r="AE115" s="1009"/>
      <c r="AF115" s="1010">
        <v>3925</v>
      </c>
      <c r="AG115" s="1008"/>
      <c r="AH115" s="1008"/>
      <c r="AI115" s="1008"/>
      <c r="AJ115" s="1009"/>
      <c r="AK115" s="1010">
        <v>2832</v>
      </c>
      <c r="AL115" s="1008"/>
      <c r="AM115" s="1008"/>
      <c r="AN115" s="1008"/>
      <c r="AO115" s="1009"/>
      <c r="AP115" s="1011">
        <v>0.1</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426</v>
      </c>
      <c r="BR115" s="899"/>
      <c r="BS115" s="899"/>
      <c r="BT115" s="899"/>
      <c r="BU115" s="899"/>
      <c r="BV115" s="899" t="s">
        <v>426</v>
      </c>
      <c r="BW115" s="899"/>
      <c r="BX115" s="899"/>
      <c r="BY115" s="899"/>
      <c r="BZ115" s="899"/>
      <c r="CA115" s="899" t="s">
        <v>452</v>
      </c>
      <c r="CB115" s="899"/>
      <c r="CC115" s="899"/>
      <c r="CD115" s="899"/>
      <c r="CE115" s="899"/>
      <c r="CF115" s="960" t="s">
        <v>470</v>
      </c>
      <c r="CG115" s="961"/>
      <c r="CH115" s="961"/>
      <c r="CI115" s="961"/>
      <c r="CJ115" s="961"/>
      <c r="CK115" s="1016"/>
      <c r="CL115" s="903"/>
      <c r="CM115" s="897" t="s">
        <v>471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459</v>
      </c>
      <c r="DH115" s="862"/>
      <c r="DI115" s="862"/>
      <c r="DJ115" s="862"/>
      <c r="DK115" s="863"/>
      <c r="DL115" s="864" t="s">
        <v>459</v>
      </c>
      <c r="DM115" s="862"/>
      <c r="DN115" s="862"/>
      <c r="DO115" s="862"/>
      <c r="DP115" s="863"/>
      <c r="DQ115" s="864" t="s">
        <v>426</v>
      </c>
      <c r="DR115" s="862"/>
      <c r="DS115" s="862"/>
      <c r="DT115" s="862"/>
      <c r="DU115" s="863"/>
      <c r="DV115" s="909" t="s">
        <v>426</v>
      </c>
      <c r="DW115" s="910"/>
      <c r="DX115" s="910"/>
      <c r="DY115" s="910"/>
      <c r="DZ115" s="911"/>
    </row>
    <row r="116" spans="1:130" s="247" customFormat="1" ht="26.25" customHeight="1" x14ac:dyDescent="0.15">
      <c r="A116" s="1005"/>
      <c r="B116" s="1006"/>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452</v>
      </c>
      <c r="AB116" s="862"/>
      <c r="AC116" s="862"/>
      <c r="AD116" s="862"/>
      <c r="AE116" s="863"/>
      <c r="AF116" s="864" t="s">
        <v>452</v>
      </c>
      <c r="AG116" s="862"/>
      <c r="AH116" s="862"/>
      <c r="AI116" s="862"/>
      <c r="AJ116" s="863"/>
      <c r="AK116" s="864" t="s">
        <v>426</v>
      </c>
      <c r="AL116" s="862"/>
      <c r="AM116" s="862"/>
      <c r="AN116" s="862"/>
      <c r="AO116" s="863"/>
      <c r="AP116" s="909" t="s">
        <v>459</v>
      </c>
      <c r="AQ116" s="910"/>
      <c r="AR116" s="910"/>
      <c r="AS116" s="910"/>
      <c r="AT116" s="911"/>
      <c r="AU116" s="1021"/>
      <c r="AV116" s="1022"/>
      <c r="AW116" s="1022"/>
      <c r="AX116" s="1022"/>
      <c r="AY116" s="1022"/>
      <c r="AZ116" s="948" t="s">
        <v>473</v>
      </c>
      <c r="BA116" s="949"/>
      <c r="BB116" s="949"/>
      <c r="BC116" s="949"/>
      <c r="BD116" s="949"/>
      <c r="BE116" s="949"/>
      <c r="BF116" s="949"/>
      <c r="BG116" s="949"/>
      <c r="BH116" s="949"/>
      <c r="BI116" s="949"/>
      <c r="BJ116" s="949"/>
      <c r="BK116" s="949"/>
      <c r="BL116" s="949"/>
      <c r="BM116" s="949"/>
      <c r="BN116" s="949"/>
      <c r="BO116" s="949"/>
      <c r="BP116" s="950"/>
      <c r="BQ116" s="898" t="s">
        <v>426</v>
      </c>
      <c r="BR116" s="899"/>
      <c r="BS116" s="899"/>
      <c r="BT116" s="899"/>
      <c r="BU116" s="899"/>
      <c r="BV116" s="899" t="s">
        <v>426</v>
      </c>
      <c r="BW116" s="899"/>
      <c r="BX116" s="899"/>
      <c r="BY116" s="899"/>
      <c r="BZ116" s="899"/>
      <c r="CA116" s="899" t="s">
        <v>426</v>
      </c>
      <c r="CB116" s="899"/>
      <c r="CC116" s="899"/>
      <c r="CD116" s="899"/>
      <c r="CE116" s="899"/>
      <c r="CF116" s="960" t="s">
        <v>459</v>
      </c>
      <c r="CG116" s="961"/>
      <c r="CH116" s="961"/>
      <c r="CI116" s="961"/>
      <c r="CJ116" s="961"/>
      <c r="CK116" s="1016"/>
      <c r="CL116" s="903"/>
      <c r="CM116" s="906" t="s">
        <v>474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426</v>
      </c>
      <c r="DM116" s="862"/>
      <c r="DN116" s="862"/>
      <c r="DO116" s="862"/>
      <c r="DP116" s="863"/>
      <c r="DQ116" s="864" t="s">
        <v>452</v>
      </c>
      <c r="DR116" s="862"/>
      <c r="DS116" s="862"/>
      <c r="DT116" s="862"/>
      <c r="DU116" s="863"/>
      <c r="DV116" s="909" t="s">
        <v>452</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475</v>
      </c>
      <c r="Z117" s="988"/>
      <c r="AA117" s="993">
        <v>1415270</v>
      </c>
      <c r="AB117" s="994"/>
      <c r="AC117" s="994"/>
      <c r="AD117" s="994"/>
      <c r="AE117" s="995"/>
      <c r="AF117" s="996">
        <v>1489679</v>
      </c>
      <c r="AG117" s="994"/>
      <c r="AH117" s="994"/>
      <c r="AI117" s="994"/>
      <c r="AJ117" s="995"/>
      <c r="AK117" s="996">
        <v>1341655</v>
      </c>
      <c r="AL117" s="994"/>
      <c r="AM117" s="994"/>
      <c r="AN117" s="994"/>
      <c r="AO117" s="995"/>
      <c r="AP117" s="997"/>
      <c r="AQ117" s="998"/>
      <c r="AR117" s="998"/>
      <c r="AS117" s="998"/>
      <c r="AT117" s="999"/>
      <c r="AU117" s="1021"/>
      <c r="AV117" s="1022"/>
      <c r="AW117" s="1022"/>
      <c r="AX117" s="1022"/>
      <c r="AY117" s="1022"/>
      <c r="AZ117" s="948" t="s">
        <v>476</v>
      </c>
      <c r="BA117" s="949"/>
      <c r="BB117" s="949"/>
      <c r="BC117" s="949"/>
      <c r="BD117" s="949"/>
      <c r="BE117" s="949"/>
      <c r="BF117" s="949"/>
      <c r="BG117" s="949"/>
      <c r="BH117" s="949"/>
      <c r="BI117" s="949"/>
      <c r="BJ117" s="949"/>
      <c r="BK117" s="949"/>
      <c r="BL117" s="949"/>
      <c r="BM117" s="949"/>
      <c r="BN117" s="949"/>
      <c r="BO117" s="949"/>
      <c r="BP117" s="950"/>
      <c r="BQ117" s="898" t="s">
        <v>470</v>
      </c>
      <c r="BR117" s="899"/>
      <c r="BS117" s="899"/>
      <c r="BT117" s="899"/>
      <c r="BU117" s="899"/>
      <c r="BV117" s="899" t="s">
        <v>459</v>
      </c>
      <c r="BW117" s="899"/>
      <c r="BX117" s="899"/>
      <c r="BY117" s="899"/>
      <c r="BZ117" s="899"/>
      <c r="CA117" s="899" t="s">
        <v>452</v>
      </c>
      <c r="CB117" s="899"/>
      <c r="CC117" s="899"/>
      <c r="CD117" s="899"/>
      <c r="CE117" s="899"/>
      <c r="CF117" s="960" t="s">
        <v>452</v>
      </c>
      <c r="CG117" s="961"/>
      <c r="CH117" s="961"/>
      <c r="CI117" s="961"/>
      <c r="CJ117" s="961"/>
      <c r="CK117" s="1016"/>
      <c r="CL117" s="903"/>
      <c r="CM117" s="906" t="s">
        <v>477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452</v>
      </c>
      <c r="DM117" s="862"/>
      <c r="DN117" s="862"/>
      <c r="DO117" s="862"/>
      <c r="DP117" s="863"/>
      <c r="DQ117" s="864" t="s">
        <v>459</v>
      </c>
      <c r="DR117" s="862"/>
      <c r="DS117" s="862"/>
      <c r="DT117" s="862"/>
      <c r="DU117" s="863"/>
      <c r="DV117" s="909" t="s">
        <v>452</v>
      </c>
      <c r="DW117" s="910"/>
      <c r="DX117" s="910"/>
      <c r="DY117" s="910"/>
      <c r="DZ117" s="911"/>
    </row>
    <row r="118" spans="1:130" s="247" customFormat="1" ht="26.25" customHeight="1" x14ac:dyDescent="0.15">
      <c r="A118" s="986" t="s">
        <v>446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444</v>
      </c>
      <c r="AB118" s="987"/>
      <c r="AC118" s="987"/>
      <c r="AD118" s="987"/>
      <c r="AE118" s="988"/>
      <c r="AF118" s="989" t="s">
        <v>314</v>
      </c>
      <c r="AG118" s="987"/>
      <c r="AH118" s="987"/>
      <c r="AI118" s="987"/>
      <c r="AJ118" s="988"/>
      <c r="AK118" s="989" t="s">
        <v>313</v>
      </c>
      <c r="AL118" s="987"/>
      <c r="AM118" s="987"/>
      <c r="AN118" s="987"/>
      <c r="AO118" s="988"/>
      <c r="AP118" s="990" t="s">
        <v>445</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470</v>
      </c>
      <c r="BR118" s="930"/>
      <c r="BS118" s="930"/>
      <c r="BT118" s="930"/>
      <c r="BU118" s="930"/>
      <c r="BV118" s="930" t="s">
        <v>452</v>
      </c>
      <c r="BW118" s="930"/>
      <c r="BX118" s="930"/>
      <c r="BY118" s="930"/>
      <c r="BZ118" s="930"/>
      <c r="CA118" s="930" t="s">
        <v>452</v>
      </c>
      <c r="CB118" s="930"/>
      <c r="CC118" s="930"/>
      <c r="CD118" s="930"/>
      <c r="CE118" s="930"/>
      <c r="CF118" s="960" t="s">
        <v>426</v>
      </c>
      <c r="CG118" s="961"/>
      <c r="CH118" s="961"/>
      <c r="CI118" s="961"/>
      <c r="CJ118" s="961"/>
      <c r="CK118" s="1016"/>
      <c r="CL118" s="903"/>
      <c r="CM118" s="906" t="s">
        <v>479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426</v>
      </c>
      <c r="DH118" s="862"/>
      <c r="DI118" s="862"/>
      <c r="DJ118" s="862"/>
      <c r="DK118" s="863"/>
      <c r="DL118" s="864" t="s">
        <v>426</v>
      </c>
      <c r="DM118" s="862"/>
      <c r="DN118" s="862"/>
      <c r="DO118" s="862"/>
      <c r="DP118" s="863"/>
      <c r="DQ118" s="864" t="s">
        <v>470</v>
      </c>
      <c r="DR118" s="862"/>
      <c r="DS118" s="862"/>
      <c r="DT118" s="862"/>
      <c r="DU118" s="863"/>
      <c r="DV118" s="909" t="s">
        <v>426</v>
      </c>
      <c r="DW118" s="910"/>
      <c r="DX118" s="910"/>
      <c r="DY118" s="910"/>
      <c r="DZ118" s="911"/>
    </row>
    <row r="119" spans="1:130" s="247" customFormat="1" ht="26.25" customHeight="1" x14ac:dyDescent="0.15">
      <c r="A119" s="900" t="s">
        <v>449</v>
      </c>
      <c r="B119" s="901"/>
      <c r="C119" s="976" t="s">
        <v>450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426</v>
      </c>
      <c r="AB119" s="980"/>
      <c r="AC119" s="980"/>
      <c r="AD119" s="980"/>
      <c r="AE119" s="981"/>
      <c r="AF119" s="982" t="s">
        <v>452</v>
      </c>
      <c r="AG119" s="980"/>
      <c r="AH119" s="980"/>
      <c r="AI119" s="980"/>
      <c r="AJ119" s="981"/>
      <c r="AK119" s="982" t="s">
        <v>470</v>
      </c>
      <c r="AL119" s="980"/>
      <c r="AM119" s="980"/>
      <c r="AN119" s="980"/>
      <c r="AO119" s="981"/>
      <c r="AP119" s="983" t="s">
        <v>426</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480</v>
      </c>
      <c r="BP119" s="963"/>
      <c r="BQ119" s="967">
        <v>13135309</v>
      </c>
      <c r="BR119" s="930"/>
      <c r="BS119" s="930"/>
      <c r="BT119" s="930"/>
      <c r="BU119" s="930"/>
      <c r="BV119" s="930">
        <v>13274220</v>
      </c>
      <c r="BW119" s="930"/>
      <c r="BX119" s="930"/>
      <c r="BY119" s="930"/>
      <c r="BZ119" s="930"/>
      <c r="CA119" s="930">
        <v>14164759</v>
      </c>
      <c r="CB119" s="930"/>
      <c r="CC119" s="930"/>
      <c r="CD119" s="930"/>
      <c r="CE119" s="930"/>
      <c r="CF119" s="828"/>
      <c r="CG119" s="829"/>
      <c r="CH119" s="829"/>
      <c r="CI119" s="829"/>
      <c r="CJ119" s="919"/>
      <c r="CK119" s="1017"/>
      <c r="CL119" s="905"/>
      <c r="CM119" s="923" t="s">
        <v>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10982</v>
      </c>
      <c r="DH119" s="845"/>
      <c r="DI119" s="845"/>
      <c r="DJ119" s="845"/>
      <c r="DK119" s="846"/>
      <c r="DL119" s="847">
        <v>4318</v>
      </c>
      <c r="DM119" s="845"/>
      <c r="DN119" s="845"/>
      <c r="DO119" s="845"/>
      <c r="DP119" s="846"/>
      <c r="DQ119" s="847">
        <v>3113</v>
      </c>
      <c r="DR119" s="845"/>
      <c r="DS119" s="845"/>
      <c r="DT119" s="845"/>
      <c r="DU119" s="846"/>
      <c r="DV119" s="933">
        <v>0.1</v>
      </c>
      <c r="DW119" s="934"/>
      <c r="DX119" s="934"/>
      <c r="DY119" s="934"/>
      <c r="DZ119" s="935"/>
    </row>
    <row r="120" spans="1:130" s="247" customFormat="1" ht="26.25" customHeight="1" x14ac:dyDescent="0.15">
      <c r="A120" s="902"/>
      <c r="B120" s="903"/>
      <c r="C120" s="906" t="s">
        <v>456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470</v>
      </c>
      <c r="AB120" s="862"/>
      <c r="AC120" s="862"/>
      <c r="AD120" s="862"/>
      <c r="AE120" s="863"/>
      <c r="AF120" s="864" t="s">
        <v>470</v>
      </c>
      <c r="AG120" s="862"/>
      <c r="AH120" s="862"/>
      <c r="AI120" s="862"/>
      <c r="AJ120" s="863"/>
      <c r="AK120" s="864" t="s">
        <v>426</v>
      </c>
      <c r="AL120" s="862"/>
      <c r="AM120" s="862"/>
      <c r="AN120" s="862"/>
      <c r="AO120" s="863"/>
      <c r="AP120" s="909" t="s">
        <v>452</v>
      </c>
      <c r="AQ120" s="910"/>
      <c r="AR120" s="910"/>
      <c r="AS120" s="910"/>
      <c r="AT120" s="911"/>
      <c r="AU120" s="968" t="s">
        <v>482</v>
      </c>
      <c r="AV120" s="969"/>
      <c r="AW120" s="969"/>
      <c r="AX120" s="969"/>
      <c r="AY120" s="970"/>
      <c r="AZ120" s="945" t="s">
        <v>483</v>
      </c>
      <c r="BA120" s="890"/>
      <c r="BB120" s="890"/>
      <c r="BC120" s="890"/>
      <c r="BD120" s="890"/>
      <c r="BE120" s="890"/>
      <c r="BF120" s="890"/>
      <c r="BG120" s="890"/>
      <c r="BH120" s="890"/>
      <c r="BI120" s="890"/>
      <c r="BJ120" s="890"/>
      <c r="BK120" s="890"/>
      <c r="BL120" s="890"/>
      <c r="BM120" s="890"/>
      <c r="BN120" s="890"/>
      <c r="BO120" s="890"/>
      <c r="BP120" s="891"/>
      <c r="BQ120" s="946">
        <v>2714189</v>
      </c>
      <c r="BR120" s="927"/>
      <c r="BS120" s="927"/>
      <c r="BT120" s="927"/>
      <c r="BU120" s="927"/>
      <c r="BV120" s="927">
        <v>2590694</v>
      </c>
      <c r="BW120" s="927"/>
      <c r="BX120" s="927"/>
      <c r="BY120" s="927"/>
      <c r="BZ120" s="927"/>
      <c r="CA120" s="927">
        <v>2886558</v>
      </c>
      <c r="CB120" s="927"/>
      <c r="CC120" s="927"/>
      <c r="CD120" s="927"/>
      <c r="CE120" s="927"/>
      <c r="CF120" s="951">
        <v>69.8</v>
      </c>
      <c r="CG120" s="952"/>
      <c r="CH120" s="952"/>
      <c r="CI120" s="952"/>
      <c r="CJ120" s="952"/>
      <c r="CK120" s="953" t="s">
        <v>484</v>
      </c>
      <c r="CL120" s="937"/>
      <c r="CM120" s="937"/>
      <c r="CN120" s="937"/>
      <c r="CO120" s="938"/>
      <c r="CP120" s="957" t="s">
        <v>485</v>
      </c>
      <c r="CQ120" s="958"/>
      <c r="CR120" s="958"/>
      <c r="CS120" s="958"/>
      <c r="CT120" s="958"/>
      <c r="CU120" s="958"/>
      <c r="CV120" s="958"/>
      <c r="CW120" s="958"/>
      <c r="CX120" s="958"/>
      <c r="CY120" s="958"/>
      <c r="CZ120" s="958"/>
      <c r="DA120" s="958"/>
      <c r="DB120" s="958"/>
      <c r="DC120" s="958"/>
      <c r="DD120" s="958"/>
      <c r="DE120" s="958"/>
      <c r="DF120" s="959"/>
      <c r="DG120" s="946">
        <v>1597111</v>
      </c>
      <c r="DH120" s="927"/>
      <c r="DI120" s="927"/>
      <c r="DJ120" s="927"/>
      <c r="DK120" s="927"/>
      <c r="DL120" s="927">
        <v>1640735</v>
      </c>
      <c r="DM120" s="927"/>
      <c r="DN120" s="927"/>
      <c r="DO120" s="927"/>
      <c r="DP120" s="927"/>
      <c r="DQ120" s="927">
        <v>1574613</v>
      </c>
      <c r="DR120" s="927"/>
      <c r="DS120" s="927"/>
      <c r="DT120" s="927"/>
      <c r="DU120" s="927"/>
      <c r="DV120" s="928">
        <v>38.1</v>
      </c>
      <c r="DW120" s="928"/>
      <c r="DX120" s="928"/>
      <c r="DY120" s="928"/>
      <c r="DZ120" s="929"/>
    </row>
    <row r="121" spans="1:130" s="247" customFormat="1" ht="26.25" customHeight="1" x14ac:dyDescent="0.15">
      <c r="A121" s="902"/>
      <c r="B121" s="903"/>
      <c r="C121" s="948" t="s">
        <v>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470</v>
      </c>
      <c r="AB121" s="862"/>
      <c r="AC121" s="862"/>
      <c r="AD121" s="862"/>
      <c r="AE121" s="863"/>
      <c r="AF121" s="864" t="s">
        <v>470</v>
      </c>
      <c r="AG121" s="862"/>
      <c r="AH121" s="862"/>
      <c r="AI121" s="862"/>
      <c r="AJ121" s="863"/>
      <c r="AK121" s="864" t="s">
        <v>452</v>
      </c>
      <c r="AL121" s="862"/>
      <c r="AM121" s="862"/>
      <c r="AN121" s="862"/>
      <c r="AO121" s="863"/>
      <c r="AP121" s="909" t="s">
        <v>470</v>
      </c>
      <c r="AQ121" s="910"/>
      <c r="AR121" s="910"/>
      <c r="AS121" s="910"/>
      <c r="AT121" s="911"/>
      <c r="AU121" s="971"/>
      <c r="AV121" s="972"/>
      <c r="AW121" s="972"/>
      <c r="AX121" s="972"/>
      <c r="AY121" s="973"/>
      <c r="AZ121" s="897" t="s">
        <v>487</v>
      </c>
      <c r="BA121" s="832"/>
      <c r="BB121" s="832"/>
      <c r="BC121" s="832"/>
      <c r="BD121" s="832"/>
      <c r="BE121" s="832"/>
      <c r="BF121" s="832"/>
      <c r="BG121" s="832"/>
      <c r="BH121" s="832"/>
      <c r="BI121" s="832"/>
      <c r="BJ121" s="832"/>
      <c r="BK121" s="832"/>
      <c r="BL121" s="832"/>
      <c r="BM121" s="832"/>
      <c r="BN121" s="832"/>
      <c r="BO121" s="832"/>
      <c r="BP121" s="833"/>
      <c r="BQ121" s="898">
        <v>22922</v>
      </c>
      <c r="BR121" s="899"/>
      <c r="BS121" s="899"/>
      <c r="BT121" s="899"/>
      <c r="BU121" s="899"/>
      <c r="BV121" s="899">
        <v>15155</v>
      </c>
      <c r="BW121" s="899"/>
      <c r="BX121" s="899"/>
      <c r="BY121" s="899"/>
      <c r="BZ121" s="899"/>
      <c r="CA121" s="899">
        <v>26911</v>
      </c>
      <c r="CB121" s="899"/>
      <c r="CC121" s="899"/>
      <c r="CD121" s="899"/>
      <c r="CE121" s="899"/>
      <c r="CF121" s="960">
        <v>0.7</v>
      </c>
      <c r="CG121" s="961"/>
      <c r="CH121" s="961"/>
      <c r="CI121" s="961"/>
      <c r="CJ121" s="961"/>
      <c r="CK121" s="954"/>
      <c r="CL121" s="940"/>
      <c r="CM121" s="940"/>
      <c r="CN121" s="940"/>
      <c r="CO121" s="941"/>
      <c r="CP121" s="920" t="s">
        <v>488</v>
      </c>
      <c r="CQ121" s="921"/>
      <c r="CR121" s="921"/>
      <c r="CS121" s="921"/>
      <c r="CT121" s="921"/>
      <c r="CU121" s="921"/>
      <c r="CV121" s="921"/>
      <c r="CW121" s="921"/>
      <c r="CX121" s="921"/>
      <c r="CY121" s="921"/>
      <c r="CZ121" s="921"/>
      <c r="DA121" s="921"/>
      <c r="DB121" s="921"/>
      <c r="DC121" s="921"/>
      <c r="DD121" s="921"/>
      <c r="DE121" s="921"/>
      <c r="DF121" s="922"/>
      <c r="DG121" s="898">
        <v>461362</v>
      </c>
      <c r="DH121" s="899"/>
      <c r="DI121" s="899"/>
      <c r="DJ121" s="899"/>
      <c r="DK121" s="899"/>
      <c r="DL121" s="899">
        <v>720492</v>
      </c>
      <c r="DM121" s="899"/>
      <c r="DN121" s="899"/>
      <c r="DO121" s="899"/>
      <c r="DP121" s="899"/>
      <c r="DQ121" s="899">
        <v>812283</v>
      </c>
      <c r="DR121" s="899"/>
      <c r="DS121" s="899"/>
      <c r="DT121" s="899"/>
      <c r="DU121" s="899"/>
      <c r="DV121" s="876">
        <v>19.7</v>
      </c>
      <c r="DW121" s="876"/>
      <c r="DX121" s="876"/>
      <c r="DY121" s="876"/>
      <c r="DZ121" s="877"/>
    </row>
    <row r="122" spans="1:130" s="247" customFormat="1" ht="26.25" customHeight="1" x14ac:dyDescent="0.15">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470</v>
      </c>
      <c r="AB122" s="862"/>
      <c r="AC122" s="862"/>
      <c r="AD122" s="862"/>
      <c r="AE122" s="863"/>
      <c r="AF122" s="864" t="s">
        <v>470</v>
      </c>
      <c r="AG122" s="862"/>
      <c r="AH122" s="862"/>
      <c r="AI122" s="862"/>
      <c r="AJ122" s="863"/>
      <c r="AK122" s="864" t="s">
        <v>470</v>
      </c>
      <c r="AL122" s="862"/>
      <c r="AM122" s="862"/>
      <c r="AN122" s="862"/>
      <c r="AO122" s="863"/>
      <c r="AP122" s="909" t="s">
        <v>452</v>
      </c>
      <c r="AQ122" s="910"/>
      <c r="AR122" s="910"/>
      <c r="AS122" s="910"/>
      <c r="AT122" s="911"/>
      <c r="AU122" s="971"/>
      <c r="AV122" s="972"/>
      <c r="AW122" s="972"/>
      <c r="AX122" s="972"/>
      <c r="AY122" s="973"/>
      <c r="AZ122" s="964" t="s">
        <v>489</v>
      </c>
      <c r="BA122" s="965"/>
      <c r="BB122" s="965"/>
      <c r="BC122" s="965"/>
      <c r="BD122" s="965"/>
      <c r="BE122" s="965"/>
      <c r="BF122" s="965"/>
      <c r="BG122" s="965"/>
      <c r="BH122" s="965"/>
      <c r="BI122" s="965"/>
      <c r="BJ122" s="965"/>
      <c r="BK122" s="965"/>
      <c r="BL122" s="965"/>
      <c r="BM122" s="965"/>
      <c r="BN122" s="965"/>
      <c r="BO122" s="965"/>
      <c r="BP122" s="966"/>
      <c r="BQ122" s="967">
        <v>7727158</v>
      </c>
      <c r="BR122" s="930"/>
      <c r="BS122" s="930"/>
      <c r="BT122" s="930"/>
      <c r="BU122" s="930"/>
      <c r="BV122" s="930">
        <v>7291019</v>
      </c>
      <c r="BW122" s="930"/>
      <c r="BX122" s="930"/>
      <c r="BY122" s="930"/>
      <c r="BZ122" s="930"/>
      <c r="CA122" s="930">
        <v>7636221</v>
      </c>
      <c r="CB122" s="930"/>
      <c r="CC122" s="930"/>
      <c r="CD122" s="930"/>
      <c r="CE122" s="930"/>
      <c r="CF122" s="931">
        <v>184.7</v>
      </c>
      <c r="CG122" s="932"/>
      <c r="CH122" s="932"/>
      <c r="CI122" s="932"/>
      <c r="CJ122" s="932"/>
      <c r="CK122" s="954"/>
      <c r="CL122" s="940"/>
      <c r="CM122" s="940"/>
      <c r="CN122" s="940"/>
      <c r="CO122" s="941"/>
      <c r="CP122" s="920" t="s">
        <v>490</v>
      </c>
      <c r="CQ122" s="921"/>
      <c r="CR122" s="921"/>
      <c r="CS122" s="921"/>
      <c r="CT122" s="921"/>
      <c r="CU122" s="921"/>
      <c r="CV122" s="921"/>
      <c r="CW122" s="921"/>
      <c r="CX122" s="921"/>
      <c r="CY122" s="921"/>
      <c r="CZ122" s="921"/>
      <c r="DA122" s="921"/>
      <c r="DB122" s="921"/>
      <c r="DC122" s="921"/>
      <c r="DD122" s="921"/>
      <c r="DE122" s="921"/>
      <c r="DF122" s="922"/>
      <c r="DG122" s="898">
        <v>689814</v>
      </c>
      <c r="DH122" s="899"/>
      <c r="DI122" s="899"/>
      <c r="DJ122" s="899"/>
      <c r="DK122" s="899"/>
      <c r="DL122" s="899">
        <v>640805</v>
      </c>
      <c r="DM122" s="899"/>
      <c r="DN122" s="899"/>
      <c r="DO122" s="899"/>
      <c r="DP122" s="899"/>
      <c r="DQ122" s="899">
        <v>579361</v>
      </c>
      <c r="DR122" s="899"/>
      <c r="DS122" s="899"/>
      <c r="DT122" s="899"/>
      <c r="DU122" s="899"/>
      <c r="DV122" s="876">
        <v>14</v>
      </c>
      <c r="DW122" s="876"/>
      <c r="DX122" s="876"/>
      <c r="DY122" s="876"/>
      <c r="DZ122" s="877"/>
    </row>
    <row r="123" spans="1:130" s="247" customFormat="1" ht="26.25" customHeight="1" x14ac:dyDescent="0.15">
      <c r="A123" s="902"/>
      <c r="B123" s="903"/>
      <c r="C123" s="906" t="s">
        <v>474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470</v>
      </c>
      <c r="AB123" s="862"/>
      <c r="AC123" s="862"/>
      <c r="AD123" s="862"/>
      <c r="AE123" s="863"/>
      <c r="AF123" s="864" t="s">
        <v>452</v>
      </c>
      <c r="AG123" s="862"/>
      <c r="AH123" s="862"/>
      <c r="AI123" s="862"/>
      <c r="AJ123" s="863"/>
      <c r="AK123" s="864" t="s">
        <v>452</v>
      </c>
      <c r="AL123" s="862"/>
      <c r="AM123" s="862"/>
      <c r="AN123" s="862"/>
      <c r="AO123" s="863"/>
      <c r="AP123" s="909" t="s">
        <v>452</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491</v>
      </c>
      <c r="BP123" s="963"/>
      <c r="BQ123" s="917">
        <v>10464269</v>
      </c>
      <c r="BR123" s="918"/>
      <c r="BS123" s="918"/>
      <c r="BT123" s="918"/>
      <c r="BU123" s="918"/>
      <c r="BV123" s="918">
        <v>9896868</v>
      </c>
      <c r="BW123" s="918"/>
      <c r="BX123" s="918"/>
      <c r="BY123" s="918"/>
      <c r="BZ123" s="918"/>
      <c r="CA123" s="918">
        <v>10549690</v>
      </c>
      <c r="CB123" s="918"/>
      <c r="CC123" s="918"/>
      <c r="CD123" s="918"/>
      <c r="CE123" s="918"/>
      <c r="CF123" s="828"/>
      <c r="CG123" s="829"/>
      <c r="CH123" s="829"/>
      <c r="CI123" s="829"/>
      <c r="CJ123" s="919"/>
      <c r="CK123" s="954"/>
      <c r="CL123" s="940"/>
      <c r="CM123" s="940"/>
      <c r="CN123" s="940"/>
      <c r="CO123" s="941"/>
      <c r="CP123" s="920" t="s">
        <v>492</v>
      </c>
      <c r="CQ123" s="921"/>
      <c r="CR123" s="921"/>
      <c r="CS123" s="921"/>
      <c r="CT123" s="921"/>
      <c r="CU123" s="921"/>
      <c r="CV123" s="921"/>
      <c r="CW123" s="921"/>
      <c r="CX123" s="921"/>
      <c r="CY123" s="921"/>
      <c r="CZ123" s="921"/>
      <c r="DA123" s="921"/>
      <c r="DB123" s="921"/>
      <c r="DC123" s="921"/>
      <c r="DD123" s="921"/>
      <c r="DE123" s="921"/>
      <c r="DF123" s="922"/>
      <c r="DG123" s="861">
        <v>284814</v>
      </c>
      <c r="DH123" s="862"/>
      <c r="DI123" s="862"/>
      <c r="DJ123" s="862"/>
      <c r="DK123" s="863"/>
      <c r="DL123" s="864">
        <v>252989</v>
      </c>
      <c r="DM123" s="862"/>
      <c r="DN123" s="862"/>
      <c r="DO123" s="862"/>
      <c r="DP123" s="863"/>
      <c r="DQ123" s="864">
        <v>216951</v>
      </c>
      <c r="DR123" s="862"/>
      <c r="DS123" s="862"/>
      <c r="DT123" s="862"/>
      <c r="DU123" s="863"/>
      <c r="DV123" s="909">
        <v>5.2</v>
      </c>
      <c r="DW123" s="910"/>
      <c r="DX123" s="910"/>
      <c r="DY123" s="910"/>
      <c r="DZ123" s="911"/>
    </row>
    <row r="124" spans="1:130" s="247" customFormat="1" ht="26.25" customHeight="1" thickBot="1" x14ac:dyDescent="0.2">
      <c r="A124" s="902"/>
      <c r="B124" s="903"/>
      <c r="C124" s="906" t="s">
        <v>477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452</v>
      </c>
      <c r="AB124" s="862"/>
      <c r="AC124" s="862"/>
      <c r="AD124" s="862"/>
      <c r="AE124" s="863"/>
      <c r="AF124" s="864" t="s">
        <v>452</v>
      </c>
      <c r="AG124" s="862"/>
      <c r="AH124" s="862"/>
      <c r="AI124" s="862"/>
      <c r="AJ124" s="863"/>
      <c r="AK124" s="864" t="s">
        <v>493</v>
      </c>
      <c r="AL124" s="862"/>
      <c r="AM124" s="862"/>
      <c r="AN124" s="862"/>
      <c r="AO124" s="863"/>
      <c r="AP124" s="909" t="s">
        <v>493</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64</v>
      </c>
      <c r="BR124" s="916"/>
      <c r="BS124" s="916"/>
      <c r="BT124" s="916"/>
      <c r="BU124" s="916"/>
      <c r="BV124" s="916">
        <v>80.099999999999994</v>
      </c>
      <c r="BW124" s="916"/>
      <c r="BX124" s="916"/>
      <c r="BY124" s="916"/>
      <c r="BZ124" s="916"/>
      <c r="CA124" s="916">
        <v>87.4</v>
      </c>
      <c r="CB124" s="916"/>
      <c r="CC124" s="916"/>
      <c r="CD124" s="916"/>
      <c r="CE124" s="916"/>
      <c r="CF124" s="806"/>
      <c r="CG124" s="807"/>
      <c r="CH124" s="807"/>
      <c r="CI124" s="807"/>
      <c r="CJ124" s="947"/>
      <c r="CK124" s="955"/>
      <c r="CL124" s="955"/>
      <c r="CM124" s="955"/>
      <c r="CN124" s="955"/>
      <c r="CO124" s="956"/>
      <c r="CP124" s="920" t="s">
        <v>495</v>
      </c>
      <c r="CQ124" s="921"/>
      <c r="CR124" s="921"/>
      <c r="CS124" s="921"/>
      <c r="CT124" s="921"/>
      <c r="CU124" s="921"/>
      <c r="CV124" s="921"/>
      <c r="CW124" s="921"/>
      <c r="CX124" s="921"/>
      <c r="CY124" s="921"/>
      <c r="CZ124" s="921"/>
      <c r="DA124" s="921"/>
      <c r="DB124" s="921"/>
      <c r="DC124" s="921"/>
      <c r="DD124" s="921"/>
      <c r="DE124" s="921"/>
      <c r="DF124" s="922"/>
      <c r="DG124" s="844" t="s">
        <v>452</v>
      </c>
      <c r="DH124" s="845"/>
      <c r="DI124" s="845"/>
      <c r="DJ124" s="845"/>
      <c r="DK124" s="846"/>
      <c r="DL124" s="847" t="s">
        <v>452</v>
      </c>
      <c r="DM124" s="845"/>
      <c r="DN124" s="845"/>
      <c r="DO124" s="845"/>
      <c r="DP124" s="846"/>
      <c r="DQ124" s="847" t="s">
        <v>452</v>
      </c>
      <c r="DR124" s="845"/>
      <c r="DS124" s="845"/>
      <c r="DT124" s="845"/>
      <c r="DU124" s="846"/>
      <c r="DV124" s="933" t="s">
        <v>496</v>
      </c>
      <c r="DW124" s="934"/>
      <c r="DX124" s="934"/>
      <c r="DY124" s="934"/>
      <c r="DZ124" s="935"/>
    </row>
    <row r="125" spans="1:130" s="247" customFormat="1" ht="26.25" customHeight="1" x14ac:dyDescent="0.15">
      <c r="A125" s="902"/>
      <c r="B125" s="903"/>
      <c r="C125" s="906" t="s">
        <v>479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452</v>
      </c>
      <c r="AB125" s="862"/>
      <c r="AC125" s="862"/>
      <c r="AD125" s="862"/>
      <c r="AE125" s="863"/>
      <c r="AF125" s="864" t="s">
        <v>496</v>
      </c>
      <c r="AG125" s="862"/>
      <c r="AH125" s="862"/>
      <c r="AI125" s="862"/>
      <c r="AJ125" s="863"/>
      <c r="AK125" s="864" t="s">
        <v>452</v>
      </c>
      <c r="AL125" s="862"/>
      <c r="AM125" s="862"/>
      <c r="AN125" s="862"/>
      <c r="AO125" s="863"/>
      <c r="AP125" s="909" t="s">
        <v>452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497</v>
      </c>
      <c r="CL125" s="937"/>
      <c r="CM125" s="937"/>
      <c r="CN125" s="937"/>
      <c r="CO125" s="938"/>
      <c r="CP125" s="945" t="s">
        <v>498</v>
      </c>
      <c r="CQ125" s="890"/>
      <c r="CR125" s="890"/>
      <c r="CS125" s="890"/>
      <c r="CT125" s="890"/>
      <c r="CU125" s="890"/>
      <c r="CV125" s="890"/>
      <c r="CW125" s="890"/>
      <c r="CX125" s="890"/>
      <c r="CY125" s="890"/>
      <c r="CZ125" s="890"/>
      <c r="DA125" s="890"/>
      <c r="DB125" s="890"/>
      <c r="DC125" s="890"/>
      <c r="DD125" s="890"/>
      <c r="DE125" s="890"/>
      <c r="DF125" s="891"/>
      <c r="DG125" s="946" t="s">
        <v>452</v>
      </c>
      <c r="DH125" s="927"/>
      <c r="DI125" s="927"/>
      <c r="DJ125" s="927"/>
      <c r="DK125" s="927"/>
      <c r="DL125" s="927" t="s">
        <v>452</v>
      </c>
      <c r="DM125" s="927"/>
      <c r="DN125" s="927"/>
      <c r="DO125" s="927"/>
      <c r="DP125" s="927"/>
      <c r="DQ125" s="927" t="s">
        <v>496</v>
      </c>
      <c r="DR125" s="927"/>
      <c r="DS125" s="927"/>
      <c r="DT125" s="927"/>
      <c r="DU125" s="927"/>
      <c r="DV125" s="928" t="s">
        <v>452</v>
      </c>
      <c r="DW125" s="928"/>
      <c r="DX125" s="928"/>
      <c r="DY125" s="928"/>
      <c r="DZ125" s="929"/>
    </row>
    <row r="126" spans="1:130" s="247" customFormat="1" ht="26.25" customHeight="1" thickBot="1" x14ac:dyDescent="0.2">
      <c r="A126" s="902"/>
      <c r="B126" s="903"/>
      <c r="C126" s="906" t="s">
        <v>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3596</v>
      </c>
      <c r="AB126" s="862"/>
      <c r="AC126" s="862"/>
      <c r="AD126" s="862"/>
      <c r="AE126" s="863"/>
      <c r="AF126" s="864">
        <v>3235</v>
      </c>
      <c r="AG126" s="862"/>
      <c r="AH126" s="862"/>
      <c r="AI126" s="862"/>
      <c r="AJ126" s="863"/>
      <c r="AK126" s="864">
        <v>2369</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499</v>
      </c>
      <c r="CQ126" s="832"/>
      <c r="CR126" s="832"/>
      <c r="CS126" s="832"/>
      <c r="CT126" s="832"/>
      <c r="CU126" s="832"/>
      <c r="CV126" s="832"/>
      <c r="CW126" s="832"/>
      <c r="CX126" s="832"/>
      <c r="CY126" s="832"/>
      <c r="CZ126" s="832"/>
      <c r="DA126" s="832"/>
      <c r="DB126" s="832"/>
      <c r="DC126" s="832"/>
      <c r="DD126" s="832"/>
      <c r="DE126" s="832"/>
      <c r="DF126" s="833"/>
      <c r="DG126" s="898" t="s">
        <v>452</v>
      </c>
      <c r="DH126" s="899"/>
      <c r="DI126" s="899"/>
      <c r="DJ126" s="899"/>
      <c r="DK126" s="899"/>
      <c r="DL126" s="899" t="s">
        <v>500</v>
      </c>
      <c r="DM126" s="899"/>
      <c r="DN126" s="899"/>
      <c r="DO126" s="899"/>
      <c r="DP126" s="899"/>
      <c r="DQ126" s="899" t="s">
        <v>452</v>
      </c>
      <c r="DR126" s="899"/>
      <c r="DS126" s="899"/>
      <c r="DT126" s="899"/>
      <c r="DU126" s="899"/>
      <c r="DV126" s="876" t="s">
        <v>452</v>
      </c>
      <c r="DW126" s="876"/>
      <c r="DX126" s="876"/>
      <c r="DY126" s="876"/>
      <c r="DZ126" s="877"/>
    </row>
    <row r="127" spans="1:130" s="247" customFormat="1" ht="26.25" customHeight="1" x14ac:dyDescent="0.15">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951</v>
      </c>
      <c r="AB127" s="862"/>
      <c r="AC127" s="862"/>
      <c r="AD127" s="862"/>
      <c r="AE127" s="863"/>
      <c r="AF127" s="864">
        <v>690</v>
      </c>
      <c r="AG127" s="862"/>
      <c r="AH127" s="862"/>
      <c r="AI127" s="862"/>
      <c r="AJ127" s="863"/>
      <c r="AK127" s="864">
        <v>463</v>
      </c>
      <c r="AL127" s="862"/>
      <c r="AM127" s="862"/>
      <c r="AN127" s="862"/>
      <c r="AO127" s="863"/>
      <c r="AP127" s="909">
        <v>0</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452</v>
      </c>
      <c r="DH127" s="899"/>
      <c r="DI127" s="899"/>
      <c r="DJ127" s="899"/>
      <c r="DK127" s="899"/>
      <c r="DL127" s="899" t="s">
        <v>452</v>
      </c>
      <c r="DM127" s="899"/>
      <c r="DN127" s="899"/>
      <c r="DO127" s="899"/>
      <c r="DP127" s="899"/>
      <c r="DQ127" s="899" t="s">
        <v>452</v>
      </c>
      <c r="DR127" s="899"/>
      <c r="DS127" s="899"/>
      <c r="DT127" s="899"/>
      <c r="DU127" s="899"/>
      <c r="DV127" s="876" t="s">
        <v>452</v>
      </c>
      <c r="DW127" s="876"/>
      <c r="DX127" s="876"/>
      <c r="DY127" s="876"/>
      <c r="DZ127" s="877"/>
    </row>
    <row r="128" spans="1:130" s="247" customFormat="1" ht="26.25" customHeight="1" thickBot="1" x14ac:dyDescent="0.2">
      <c r="A128" s="878" t="s">
        <v>507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508</v>
      </c>
      <c r="X128" s="880"/>
      <c r="Y128" s="880"/>
      <c r="Z128" s="881"/>
      <c r="AA128" s="882">
        <v>12759</v>
      </c>
      <c r="AB128" s="883"/>
      <c r="AC128" s="883"/>
      <c r="AD128" s="883"/>
      <c r="AE128" s="884"/>
      <c r="AF128" s="885">
        <v>17332</v>
      </c>
      <c r="AG128" s="883"/>
      <c r="AH128" s="883"/>
      <c r="AI128" s="883"/>
      <c r="AJ128" s="884"/>
      <c r="AK128" s="885">
        <v>14678</v>
      </c>
      <c r="AL128" s="883"/>
      <c r="AM128" s="883"/>
      <c r="AN128" s="883"/>
      <c r="AO128" s="884"/>
      <c r="AP128" s="886"/>
      <c r="AQ128" s="887"/>
      <c r="AR128" s="887"/>
      <c r="AS128" s="887"/>
      <c r="AT128" s="888"/>
      <c r="AU128" s="283"/>
      <c r="AV128" s="283"/>
      <c r="AW128" s="283"/>
      <c r="AX128" s="889" t="s">
        <v>509</v>
      </c>
      <c r="AY128" s="890"/>
      <c r="AZ128" s="890"/>
      <c r="BA128" s="890"/>
      <c r="BB128" s="890"/>
      <c r="BC128" s="890"/>
      <c r="BD128" s="890"/>
      <c r="BE128" s="891"/>
      <c r="BF128" s="868" t="s">
        <v>452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510</v>
      </c>
      <c r="CQ128" s="810"/>
      <c r="CR128" s="810"/>
      <c r="CS128" s="810"/>
      <c r="CT128" s="810"/>
      <c r="CU128" s="810"/>
      <c r="CV128" s="810"/>
      <c r="CW128" s="810"/>
      <c r="CX128" s="810"/>
      <c r="CY128" s="810"/>
      <c r="CZ128" s="810"/>
      <c r="DA128" s="810"/>
      <c r="DB128" s="810"/>
      <c r="DC128" s="810"/>
      <c r="DD128" s="810"/>
      <c r="DE128" s="810"/>
      <c r="DF128" s="811"/>
      <c r="DG128" s="872" t="s">
        <v>452</v>
      </c>
      <c r="DH128" s="873"/>
      <c r="DI128" s="873"/>
      <c r="DJ128" s="873"/>
      <c r="DK128" s="873"/>
      <c r="DL128" s="873" t="s">
        <v>452</v>
      </c>
      <c r="DM128" s="873"/>
      <c r="DN128" s="873"/>
      <c r="DO128" s="873"/>
      <c r="DP128" s="873"/>
      <c r="DQ128" s="873" t="s">
        <v>452</v>
      </c>
      <c r="DR128" s="873"/>
      <c r="DS128" s="873"/>
      <c r="DT128" s="873"/>
      <c r="DU128" s="873"/>
      <c r="DV128" s="874" t="s">
        <v>452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511</v>
      </c>
      <c r="X129" s="859"/>
      <c r="Y129" s="859"/>
      <c r="Z129" s="860"/>
      <c r="AA129" s="861">
        <v>5099884</v>
      </c>
      <c r="AB129" s="862"/>
      <c r="AC129" s="862"/>
      <c r="AD129" s="862"/>
      <c r="AE129" s="863"/>
      <c r="AF129" s="864">
        <v>5136950</v>
      </c>
      <c r="AG129" s="862"/>
      <c r="AH129" s="862"/>
      <c r="AI129" s="862"/>
      <c r="AJ129" s="863"/>
      <c r="AK129" s="864">
        <v>4996565</v>
      </c>
      <c r="AL129" s="862"/>
      <c r="AM129" s="862"/>
      <c r="AN129" s="862"/>
      <c r="AO129" s="863"/>
      <c r="AP129" s="865"/>
      <c r="AQ129" s="866"/>
      <c r="AR129" s="866"/>
      <c r="AS129" s="866"/>
      <c r="AT129" s="867"/>
      <c r="AU129" s="285"/>
      <c r="AV129" s="285"/>
      <c r="AW129" s="285"/>
      <c r="AX129" s="831" t="s">
        <v>512</v>
      </c>
      <c r="AY129" s="832"/>
      <c r="AZ129" s="832"/>
      <c r="BA129" s="832"/>
      <c r="BB129" s="832"/>
      <c r="BC129" s="832"/>
      <c r="BD129" s="832"/>
      <c r="BE129" s="833"/>
      <c r="BF129" s="851" t="s">
        <v>452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514</v>
      </c>
      <c r="X130" s="859"/>
      <c r="Y130" s="859"/>
      <c r="Z130" s="860"/>
      <c r="AA130" s="861">
        <v>931324</v>
      </c>
      <c r="AB130" s="862"/>
      <c r="AC130" s="862"/>
      <c r="AD130" s="862"/>
      <c r="AE130" s="863"/>
      <c r="AF130" s="864">
        <v>925193</v>
      </c>
      <c r="AG130" s="862"/>
      <c r="AH130" s="862"/>
      <c r="AI130" s="862"/>
      <c r="AJ130" s="863"/>
      <c r="AK130" s="864">
        <v>863237</v>
      </c>
      <c r="AL130" s="862"/>
      <c r="AM130" s="862"/>
      <c r="AN130" s="862"/>
      <c r="AO130" s="863"/>
      <c r="AP130" s="865"/>
      <c r="AQ130" s="866"/>
      <c r="AR130" s="866"/>
      <c r="AS130" s="866"/>
      <c r="AT130" s="867"/>
      <c r="AU130" s="285"/>
      <c r="AV130" s="285"/>
      <c r="AW130" s="285"/>
      <c r="AX130" s="831" t="s">
        <v>515</v>
      </c>
      <c r="AY130" s="832"/>
      <c r="AZ130" s="832"/>
      <c r="BA130" s="832"/>
      <c r="BB130" s="832"/>
      <c r="BC130" s="832"/>
      <c r="BD130" s="832"/>
      <c r="BE130" s="833"/>
      <c r="BF130" s="834">
        <v>11.8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516</v>
      </c>
      <c r="X131" s="842"/>
      <c r="Y131" s="842"/>
      <c r="Z131" s="843"/>
      <c r="AA131" s="844">
        <v>4168560</v>
      </c>
      <c r="AB131" s="845"/>
      <c r="AC131" s="845"/>
      <c r="AD131" s="845"/>
      <c r="AE131" s="846"/>
      <c r="AF131" s="847">
        <v>4211757</v>
      </c>
      <c r="AG131" s="845"/>
      <c r="AH131" s="845"/>
      <c r="AI131" s="845"/>
      <c r="AJ131" s="846"/>
      <c r="AK131" s="847">
        <v>4133328</v>
      </c>
      <c r="AL131" s="845"/>
      <c r="AM131" s="845"/>
      <c r="AN131" s="845"/>
      <c r="AO131" s="846"/>
      <c r="AP131" s="848"/>
      <c r="AQ131" s="849"/>
      <c r="AR131" s="849"/>
      <c r="AS131" s="849"/>
      <c r="AT131" s="850"/>
      <c r="AU131" s="285"/>
      <c r="AV131" s="285"/>
      <c r="AW131" s="285"/>
      <c r="AX131" s="809" t="s">
        <v>517</v>
      </c>
      <c r="AY131" s="810"/>
      <c r="AZ131" s="810"/>
      <c r="BA131" s="810"/>
      <c r="BB131" s="810"/>
      <c r="BC131" s="810"/>
      <c r="BD131" s="810"/>
      <c r="BE131" s="811"/>
      <c r="BF131" s="812">
        <v>87.4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519</v>
      </c>
      <c r="W132" s="822"/>
      <c r="X132" s="822"/>
      <c r="Y132" s="822"/>
      <c r="Z132" s="823"/>
      <c r="AA132" s="824">
        <v>11.30335176</v>
      </c>
      <c r="AB132" s="825"/>
      <c r="AC132" s="825"/>
      <c r="AD132" s="825"/>
      <c r="AE132" s="826"/>
      <c r="AF132" s="827">
        <v>12.99111036</v>
      </c>
      <c r="AG132" s="825"/>
      <c r="AH132" s="825"/>
      <c r="AI132" s="825"/>
      <c r="AJ132" s="826"/>
      <c r="AK132" s="827">
        <v>11.21953061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520</v>
      </c>
      <c r="W133" s="801"/>
      <c r="X133" s="801"/>
      <c r="Y133" s="801"/>
      <c r="Z133" s="802"/>
      <c r="AA133" s="803">
        <v>10.1</v>
      </c>
      <c r="AB133" s="804"/>
      <c r="AC133" s="804"/>
      <c r="AD133" s="804"/>
      <c r="AE133" s="805"/>
      <c r="AF133" s="803">
        <v>11.4</v>
      </c>
      <c r="AG133" s="804"/>
      <c r="AH133" s="804"/>
      <c r="AI133" s="804"/>
      <c r="AJ133" s="805"/>
      <c r="AK133" s="803">
        <v>11.8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SACfRuTMmrY7lW1M8xLOLKLQbf7fZpGy8DBwHpRhl1YQmakRoqCAij9fYzWi+W7Kb9TR4xAEx/3JGEn9agqtg==" saltValue="MKB4fyweYuUUe9bbbxwN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HmBrISdfs1/OKbE+1C6X805T/buArdRN+boHd5x/0D7JkYdTaXoHElMvYNGw8q+T6EExERGyYEI1kuNBcrk9Q==" saltValue="fqKeuIugsXr3Y8yK9mGwkQ=="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d+/JMYcy4pr/epmO6Didizj1/E81SUNMeamA+3ElMQKf48w/X+Xevd8PnAep/fJHJN82z5x021NTBcNPi+3gg==" saltValue="54hm6sy4+gfpjTP2Plq4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529</v>
      </c>
      <c r="AL9" s="1231"/>
      <c r="AM9" s="1231"/>
      <c r="AN9" s="1232"/>
      <c r="AO9" s="313">
        <v>1355343</v>
      </c>
      <c r="AP9" s="313">
        <v>101967</v>
      </c>
      <c r="AQ9" s="314">
        <v>89061</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530</v>
      </c>
      <c r="AL10" s="1231"/>
      <c r="AM10" s="1231"/>
      <c r="AN10" s="1232"/>
      <c r="AO10" s="316">
        <v>69451</v>
      </c>
      <c r="AP10" s="316">
        <v>5225</v>
      </c>
      <c r="AQ10" s="317">
        <v>10104</v>
      </c>
      <c r="AR10" s="318">
        <v>-48.3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531</v>
      </c>
      <c r="AL11" s="1231"/>
      <c r="AM11" s="1231"/>
      <c r="AN11" s="1232"/>
      <c r="AO11" s="316">
        <v>218021</v>
      </c>
      <c r="AP11" s="316">
        <v>16402</v>
      </c>
      <c r="AQ11" s="317">
        <v>14957</v>
      </c>
      <c r="AR11" s="318">
        <v>9.6999999999999993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532</v>
      </c>
      <c r="AL12" s="1231"/>
      <c r="AM12" s="1231"/>
      <c r="AN12" s="1232"/>
      <c r="AO12" s="316" t="s">
        <v>533</v>
      </c>
      <c r="AP12" s="316" t="s">
        <v>533</v>
      </c>
      <c r="AQ12" s="317">
        <v>435</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533</v>
      </c>
      <c r="AP13" s="316" t="s">
        <v>533</v>
      </c>
      <c r="AQ13" s="317" t="s">
        <v>533</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535</v>
      </c>
      <c r="AL14" s="1231"/>
      <c r="AM14" s="1231"/>
      <c r="AN14" s="1232"/>
      <c r="AO14" s="316">
        <v>62490</v>
      </c>
      <c r="AP14" s="316">
        <v>4701</v>
      </c>
      <c r="AQ14" s="317">
        <v>4008</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536</v>
      </c>
      <c r="AL15" s="1231"/>
      <c r="AM15" s="1231"/>
      <c r="AN15" s="1232"/>
      <c r="AO15" s="316">
        <v>81178</v>
      </c>
      <c r="AP15" s="316">
        <v>6107</v>
      </c>
      <c r="AQ15" s="317">
        <v>2366</v>
      </c>
      <c r="AR15" s="318">
        <v>158.1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537</v>
      </c>
      <c r="AL16" s="1234"/>
      <c r="AM16" s="1234"/>
      <c r="AN16" s="1235"/>
      <c r="AO16" s="316">
        <v>-133842</v>
      </c>
      <c r="AP16" s="316">
        <v>-10069</v>
      </c>
      <c r="AQ16" s="317">
        <v>-7825</v>
      </c>
      <c r="AR16" s="318">
        <v>28.7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1652641</v>
      </c>
      <c r="AP17" s="316">
        <v>124334</v>
      </c>
      <c r="AQ17" s="317">
        <v>113106</v>
      </c>
      <c r="AR17" s="318">
        <v>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542</v>
      </c>
      <c r="AL21" s="1228"/>
      <c r="AM21" s="1228"/>
      <c r="AN21" s="1229"/>
      <c r="AO21" s="328">
        <v>13.02</v>
      </c>
      <c r="AP21" s="329">
        <v>10.59</v>
      </c>
      <c r="AQ21" s="330">
        <v>2.4300000000000002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543</v>
      </c>
      <c r="AL22" s="1228"/>
      <c r="AM22" s="1228"/>
      <c r="AN22" s="1229"/>
      <c r="AO22" s="333">
        <v>90.4</v>
      </c>
      <c r="AP22" s="334">
        <v>96.5</v>
      </c>
      <c r="AQ22" s="335">
        <v>-6.1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547</v>
      </c>
      <c r="AL32" s="1219"/>
      <c r="AM32" s="1219"/>
      <c r="AN32" s="1220"/>
      <c r="AO32" s="343">
        <v>872350</v>
      </c>
      <c r="AP32" s="343">
        <v>65630</v>
      </c>
      <c r="AQ32" s="344">
        <v>58419</v>
      </c>
      <c r="AR32" s="345">
        <v>12.3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548</v>
      </c>
      <c r="AL33" s="1219"/>
      <c r="AM33" s="1219"/>
      <c r="AN33" s="1220"/>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549</v>
      </c>
      <c r="AL34" s="1219"/>
      <c r="AM34" s="1219"/>
      <c r="AN34" s="1220"/>
      <c r="AO34" s="343" t="s">
        <v>533</v>
      </c>
      <c r="AP34" s="343" t="s">
        <v>533</v>
      </c>
      <c r="AQ34" s="344" t="s">
        <v>533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550</v>
      </c>
      <c r="AL35" s="1219"/>
      <c r="AM35" s="1219"/>
      <c r="AN35" s="1220"/>
      <c r="AO35" s="343">
        <v>447847</v>
      </c>
      <c r="AP35" s="343">
        <v>33693</v>
      </c>
      <c r="AQ35" s="344">
        <v>22315</v>
      </c>
      <c r="AR35" s="345">
        <v>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551</v>
      </c>
      <c r="AL36" s="1219"/>
      <c r="AM36" s="1219"/>
      <c r="AN36" s="1220"/>
      <c r="AO36" s="343">
        <v>18626</v>
      </c>
      <c r="AP36" s="343">
        <v>1401</v>
      </c>
      <c r="AQ36" s="344">
        <v>3809</v>
      </c>
      <c r="AR36" s="345">
        <v>-63.2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552</v>
      </c>
      <c r="AL37" s="1219"/>
      <c r="AM37" s="1219"/>
      <c r="AN37" s="1220"/>
      <c r="AO37" s="343">
        <v>2832</v>
      </c>
      <c r="AP37" s="343">
        <v>213</v>
      </c>
      <c r="AQ37" s="344">
        <v>857</v>
      </c>
      <c r="AR37" s="345">
        <v>-75.099999999999994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553</v>
      </c>
      <c r="AL38" s="1222"/>
      <c r="AM38" s="1222"/>
      <c r="AN38" s="1223"/>
      <c r="AO38" s="346" t="s">
        <v>533</v>
      </c>
      <c r="AP38" s="346" t="s">
        <v>533</v>
      </c>
      <c r="AQ38" s="347">
        <v>5</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554</v>
      </c>
      <c r="AL39" s="1222"/>
      <c r="AM39" s="1222"/>
      <c r="AN39" s="1223"/>
      <c r="AO39" s="343">
        <v>-14678</v>
      </c>
      <c r="AP39" s="343">
        <v>-1104</v>
      </c>
      <c r="AQ39" s="344">
        <v>-1465</v>
      </c>
      <c r="AR39" s="345">
        <v>-24.6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555</v>
      </c>
      <c r="AL40" s="1219"/>
      <c r="AM40" s="1219"/>
      <c r="AN40" s="1220"/>
      <c r="AO40" s="343">
        <v>-863237</v>
      </c>
      <c r="AP40" s="343">
        <v>-64944</v>
      </c>
      <c r="AQ40" s="344">
        <v>-56668</v>
      </c>
      <c r="AR40" s="345">
        <v>14.6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463740</v>
      </c>
      <c r="AP41" s="343">
        <v>34889</v>
      </c>
      <c r="AQ41" s="344">
        <v>27273</v>
      </c>
      <c r="AR41" s="345">
        <v>27.9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524</v>
      </c>
      <c r="AN49" s="1213" t="s">
        <v>559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598076</v>
      </c>
      <c r="AN51" s="365">
        <v>41258</v>
      </c>
      <c r="AO51" s="366">
        <v>-27.4</v>
      </c>
      <c r="AP51" s="367">
        <v>106092</v>
      </c>
      <c r="AQ51" s="368">
        <v>21.2</v>
      </c>
      <c r="AR51" s="369">
        <v>-48.6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327053</v>
      </c>
      <c r="AN52" s="373">
        <v>22562</v>
      </c>
      <c r="AO52" s="374">
        <v>-18.2</v>
      </c>
      <c r="AP52" s="375">
        <v>44299</v>
      </c>
      <c r="AQ52" s="376">
        <v>0.7</v>
      </c>
      <c r="AR52" s="377">
        <v>-18.899999999999999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611734</v>
      </c>
      <c r="AN53" s="365">
        <v>42947</v>
      </c>
      <c r="AO53" s="366">
        <v>4.0999999999999996</v>
      </c>
      <c r="AP53" s="367">
        <v>78903</v>
      </c>
      <c r="AQ53" s="368">
        <v>-25.6</v>
      </c>
      <c r="AR53" s="369">
        <v>29.7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389434</v>
      </c>
      <c r="AN54" s="373">
        <v>27340</v>
      </c>
      <c r="AO54" s="374">
        <v>21.2</v>
      </c>
      <c r="AP54" s="375">
        <v>49201</v>
      </c>
      <c r="AQ54" s="376">
        <v>11.1</v>
      </c>
      <c r="AR54" s="377">
        <v>10.1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1016657</v>
      </c>
      <c r="AN55" s="365">
        <v>72989</v>
      </c>
      <c r="AO55" s="366">
        <v>70</v>
      </c>
      <c r="AP55" s="367">
        <v>82993</v>
      </c>
      <c r="AQ55" s="368">
        <v>5.2</v>
      </c>
      <c r="AR55" s="369">
        <v>64.8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566559</v>
      </c>
      <c r="AN56" s="373">
        <v>40675</v>
      </c>
      <c r="AO56" s="374">
        <v>48.8</v>
      </c>
      <c r="AP56" s="375">
        <v>46787</v>
      </c>
      <c r="AQ56" s="376">
        <v>-4.9000000000000004</v>
      </c>
      <c r="AR56" s="377">
        <v>53.7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1018407</v>
      </c>
      <c r="AN57" s="365">
        <v>74630</v>
      </c>
      <c r="AO57" s="366">
        <v>2.2000000000000002</v>
      </c>
      <c r="AP57" s="367">
        <v>108252</v>
      </c>
      <c r="AQ57" s="368">
        <v>30.4</v>
      </c>
      <c r="AR57" s="369">
        <v>-28.2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563023</v>
      </c>
      <c r="AN58" s="373">
        <v>41259</v>
      </c>
      <c r="AO58" s="374">
        <v>1.4</v>
      </c>
      <c r="AP58" s="375">
        <v>50321</v>
      </c>
      <c r="AQ58" s="376">
        <v>7.6</v>
      </c>
      <c r="AR58" s="377">
        <v>-6.2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706850</v>
      </c>
      <c r="AN59" s="365">
        <v>53179</v>
      </c>
      <c r="AO59" s="366">
        <v>-28.7</v>
      </c>
      <c r="AP59" s="367">
        <v>93492</v>
      </c>
      <c r="AQ59" s="368">
        <v>-13.6</v>
      </c>
      <c r="AR59" s="369">
        <v>-15.1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399979</v>
      </c>
      <c r="AN60" s="373">
        <v>30092</v>
      </c>
      <c r="AO60" s="374">
        <v>-27.1</v>
      </c>
      <c r="AP60" s="375">
        <v>53316</v>
      </c>
      <c r="AQ60" s="376">
        <v>6</v>
      </c>
      <c r="AR60" s="377">
        <v>-33.1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790345</v>
      </c>
      <c r="AN61" s="380">
        <v>57001</v>
      </c>
      <c r="AO61" s="381">
        <v>4</v>
      </c>
      <c r="AP61" s="382">
        <v>93946</v>
      </c>
      <c r="AQ61" s="383">
        <v>3.5</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449210</v>
      </c>
      <c r="AN62" s="373">
        <v>32386</v>
      </c>
      <c r="AO62" s="374">
        <v>5.2</v>
      </c>
      <c r="AP62" s="375">
        <v>48785</v>
      </c>
      <c r="AQ62" s="376">
        <v>4.0999999999999996</v>
      </c>
      <c r="AR62" s="377">
        <v>1.1000000000000001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QKtGbkW6L80WGZ73nKkHMk9wwj+rxE026CWFpEVdKFeCv9Vr2NmvCRNGoNstm+8K/z9IFHtvraCwHkhM8W3yA==" saltValue="qX/7qwVqYQ+d0VV4J8Fd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WREt+MTBm/SEbfTMsRZN4ziSn9roaOw/CBJlSUfXiU2gJ8LvhAehxHfYjZiU/B6j5AMiLKt61iU0E6GCo82YBA==" saltValue="WQmJW2M320EzYHWayjuq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epwZFeEF/CN8drnBh6jDOA2pwxjTkg9gtTJ3+tS6H163Ho0J5TmtHaq8U3opjjL9VYKKnC7ZQe4pV412liksIg==" saltValue="xAVPKh5U8WJtgvv18x6S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6" t="s">
        <v>3</v>
      </c>
      <c r="D47" s="1236"/>
      <c r="E47" s="1237"/>
      <c r="F47" s="11">
        <v>26.31</v>
      </c>
      <c r="G47" s="12">
        <v>24.96</v>
      </c>
      <c r="H47" s="12">
        <v>24.54</v>
      </c>
      <c r="I47" s="12">
        <v>23.04</v>
      </c>
      <c r="J47" s="13">
        <v>27.15</v>
      </c>
    </row>
    <row r="48" spans="2:10" ht="57.75" customHeight="1" x14ac:dyDescent="0.15">
      <c r="B48" s="14"/>
      <c r="C48" s="1238" t="s">
        <v>4</v>
      </c>
      <c r="D48" s="1238"/>
      <c r="E48" s="1239"/>
      <c r="F48" s="15">
        <v>8.4700000000000006</v>
      </c>
      <c r="G48" s="16">
        <v>8.24</v>
      </c>
      <c r="H48" s="16">
        <v>6.94</v>
      </c>
      <c r="I48" s="16">
        <v>6.29</v>
      </c>
      <c r="J48" s="17">
        <v>57.57</v>
      </c>
    </row>
    <row r="49" spans="2:10" ht="57.75" customHeight="1" thickBot="1" x14ac:dyDescent="0.2">
      <c r="B49" s="18"/>
      <c r="C49" s="1240" t="s">
        <v>5</v>
      </c>
      <c r="D49" s="1240"/>
      <c r="E49" s="1241"/>
      <c r="F49" s="19" t="s">
        <v>580</v>
      </c>
      <c r="G49" s="20" t="s">
        <v>581</v>
      </c>
      <c r="H49" s="20" t="s">
        <v>582</v>
      </c>
      <c r="I49" s="20" t="s">
        <v>583</v>
      </c>
      <c r="J49" s="21">
        <v>51.16</v>
      </c>
    </row>
    <row r="50" spans="2:10" ht="13.5" customHeight="1" x14ac:dyDescent="0.15"/>
  </sheetData>
  <sheetProtection algorithmName="SHA-512" hashValue="FdIKYOyY5u4Ugl8Ut96q6d33dtQ0NzSUWvGcihENBPG9CH9FtqGOaYWKISwkhA1MdYKryJiQCkWdd3CvboU8lQ==" saltValue="X3Ze30sQDvubdP8ySCwV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8" t="s">
        <v>584</v>
      </c>
      <c r="D34" s="1248"/>
      <c r="E34" s="1249"/>
      <c r="F34" s="32">
        <v>8.4600000000000009</v>
      </c>
      <c r="G34" s="33">
        <v>8.24</v>
      </c>
      <c r="H34" s="33">
        <v>6.93</v>
      </c>
      <c r="I34" s="33">
        <v>6.28</v>
      </c>
      <c r="J34" s="34">
        <v>57.56</v>
      </c>
      <c r="K34" s="22"/>
      <c r="L34" s="22"/>
      <c r="M34" s="22"/>
      <c r="N34" s="22"/>
      <c r="O34" s="22"/>
      <c r="P34" s="22"/>
    </row>
    <row r="35" spans="1:16" ht="39" customHeight="1" x14ac:dyDescent="0.15">
      <c r="A35" s="22"/>
      <c r="B35" s="35"/>
      <c r="C35" s="1242" t="s">
        <v>585</v>
      </c>
      <c r="D35" s="1243"/>
      <c r="E35" s="1244"/>
      <c r="F35" s="36">
        <v>3.82</v>
      </c>
      <c r="G35" s="37">
        <v>7.01</v>
      </c>
      <c r="H35" s="37">
        <v>7.43</v>
      </c>
      <c r="I35" s="37">
        <v>7.51</v>
      </c>
      <c r="J35" s="38">
        <v>4.0599999999999996</v>
      </c>
      <c r="K35" s="22"/>
      <c r="L35" s="22"/>
      <c r="M35" s="22"/>
      <c r="N35" s="22"/>
      <c r="O35" s="22"/>
      <c r="P35" s="22"/>
    </row>
    <row r="36" spans="1:16" ht="39" customHeight="1" x14ac:dyDescent="0.15">
      <c r="A36" s="22"/>
      <c r="B36" s="35"/>
      <c r="C36" s="1242" t="s">
        <v>586</v>
      </c>
      <c r="D36" s="1243"/>
      <c r="E36" s="1244"/>
      <c r="F36" s="36">
        <v>4.1100000000000003</v>
      </c>
      <c r="G36" s="37">
        <v>7.69</v>
      </c>
      <c r="H36" s="37">
        <v>7.58</v>
      </c>
      <c r="I36" s="37">
        <v>6.83</v>
      </c>
      <c r="J36" s="38">
        <v>3.07</v>
      </c>
      <c r="K36" s="22"/>
      <c r="L36" s="22"/>
      <c r="M36" s="22"/>
      <c r="N36" s="22"/>
      <c r="O36" s="22"/>
      <c r="P36" s="22"/>
    </row>
    <row r="37" spans="1:16" ht="39" customHeight="1" x14ac:dyDescent="0.15">
      <c r="A37" s="22"/>
      <c r="B37" s="35"/>
      <c r="C37" s="1242" t="s">
        <v>587</v>
      </c>
      <c r="D37" s="1243"/>
      <c r="E37" s="1244"/>
      <c r="F37" s="36">
        <v>0.7</v>
      </c>
      <c r="G37" s="37">
        <v>1.81</v>
      </c>
      <c r="H37" s="37">
        <v>1.6</v>
      </c>
      <c r="I37" s="37">
        <v>1.08</v>
      </c>
      <c r="J37" s="38">
        <v>1.51</v>
      </c>
      <c r="K37" s="22"/>
      <c r="L37" s="22"/>
      <c r="M37" s="22"/>
      <c r="N37" s="22"/>
      <c r="O37" s="22"/>
      <c r="P37" s="22"/>
    </row>
    <row r="38" spans="1:16" ht="39" customHeight="1" x14ac:dyDescent="0.15">
      <c r="A38" s="22"/>
      <c r="B38" s="35"/>
      <c r="C38" s="1242" t="s">
        <v>588</v>
      </c>
      <c r="D38" s="1243"/>
      <c r="E38" s="1244"/>
      <c r="F38" s="36">
        <v>1.1100000000000001</v>
      </c>
      <c r="G38" s="37">
        <v>1.07</v>
      </c>
      <c r="H38" s="37">
        <v>0.82</v>
      </c>
      <c r="I38" s="37">
        <v>0.68</v>
      </c>
      <c r="J38" s="38">
        <v>0.51</v>
      </c>
      <c r="K38" s="22"/>
      <c r="L38" s="22"/>
      <c r="M38" s="22"/>
      <c r="N38" s="22"/>
      <c r="O38" s="22"/>
      <c r="P38" s="22"/>
    </row>
    <row r="39" spans="1:16" ht="39" customHeight="1" x14ac:dyDescent="0.15">
      <c r="A39" s="22"/>
      <c r="B39" s="35"/>
      <c r="C39" s="1242" t="s">
        <v>589</v>
      </c>
      <c r="D39" s="1243"/>
      <c r="E39" s="1244"/>
      <c r="F39" s="36">
        <v>0.01</v>
      </c>
      <c r="G39" s="37">
        <v>0</v>
      </c>
      <c r="H39" s="37">
        <v>0</v>
      </c>
      <c r="I39" s="37">
        <v>0</v>
      </c>
      <c r="J39" s="38">
        <v>0.14000000000000001</v>
      </c>
      <c r="K39" s="22"/>
      <c r="L39" s="22"/>
      <c r="M39" s="22"/>
      <c r="N39" s="22"/>
      <c r="O39" s="22"/>
      <c r="P39" s="22"/>
    </row>
    <row r="40" spans="1:16" ht="39" customHeight="1" x14ac:dyDescent="0.15">
      <c r="A40" s="22"/>
      <c r="B40" s="35"/>
      <c r="C40" s="1242" t="s">
        <v>590</v>
      </c>
      <c r="D40" s="1243"/>
      <c r="E40" s="1244"/>
      <c r="F40" s="36">
        <v>0.18</v>
      </c>
      <c r="G40" s="37">
        <v>0.05</v>
      </c>
      <c r="H40" s="37">
        <v>0.1</v>
      </c>
      <c r="I40" s="37">
        <v>0.11</v>
      </c>
      <c r="J40" s="38">
        <v>0.14000000000000001</v>
      </c>
      <c r="K40" s="22"/>
      <c r="L40" s="22"/>
      <c r="M40" s="22"/>
      <c r="N40" s="22"/>
      <c r="O40" s="22"/>
      <c r="P40" s="22"/>
    </row>
    <row r="41" spans="1:16" ht="39" customHeight="1" x14ac:dyDescent="0.15">
      <c r="A41" s="22"/>
      <c r="B41" s="35"/>
      <c r="C41" s="1242" t="s">
        <v>591</v>
      </c>
      <c r="D41" s="1243"/>
      <c r="E41" s="1244"/>
      <c r="F41" s="36">
        <v>0.08</v>
      </c>
      <c r="G41" s="37">
        <v>7.0000000000000007E-2</v>
      </c>
      <c r="H41" s="37">
        <v>7.0000000000000007E-2</v>
      </c>
      <c r="I41" s="37">
        <v>0.12</v>
      </c>
      <c r="J41" s="38">
        <v>0.09</v>
      </c>
      <c r="K41" s="22"/>
      <c r="L41" s="22"/>
      <c r="M41" s="22"/>
      <c r="N41" s="22"/>
      <c r="O41" s="22"/>
      <c r="P41" s="22"/>
    </row>
    <row r="42" spans="1:16" ht="39" customHeight="1" x14ac:dyDescent="0.15">
      <c r="A42" s="22"/>
      <c r="B42" s="39"/>
      <c r="C42" s="1242" t="s">
        <v>592</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593</v>
      </c>
      <c r="D43" s="1246"/>
      <c r="E43" s="1247"/>
      <c r="F43" s="41">
        <v>0.1</v>
      </c>
      <c r="G43" s="42">
        <v>7.0000000000000007E-2</v>
      </c>
      <c r="H43" s="42">
        <v>0.08</v>
      </c>
      <c r="I43" s="42">
        <v>0.09</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ZDIYZvJs7vWXvvsKEQax0vP/Xxcw7uBGTSRX9UQoeZDxmXMxpVddS9JBdA6fgpfkA6//Co3X1L/G2et6k1NQ==" saltValue="MBHLxUxDUVvjmCIrg7s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860</v>
      </c>
      <c r="L45" s="60">
        <v>944</v>
      </c>
      <c r="M45" s="60">
        <v>968</v>
      </c>
      <c r="N45" s="60">
        <v>938</v>
      </c>
      <c r="O45" s="61">
        <v>872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15</v>
      </c>
      <c r="F48" s="1252"/>
      <c r="G48" s="1252"/>
      <c r="H48" s="1252"/>
      <c r="I48" s="1252"/>
      <c r="J48" s="1253"/>
      <c r="K48" s="63">
        <v>370</v>
      </c>
      <c r="L48" s="64">
        <v>393</v>
      </c>
      <c r="M48" s="64">
        <v>429</v>
      </c>
      <c r="N48" s="64">
        <v>532</v>
      </c>
      <c r="O48" s="65">
        <v>448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13</v>
      </c>
      <c r="L49" s="64">
        <v>14</v>
      </c>
      <c r="M49" s="64">
        <v>14</v>
      </c>
      <c r="N49" s="64">
        <v>17</v>
      </c>
      <c r="O49" s="65">
        <v>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36</v>
      </c>
      <c r="L50" s="64">
        <v>5</v>
      </c>
      <c r="M50" s="64">
        <v>5</v>
      </c>
      <c r="N50" s="64">
        <v>4</v>
      </c>
      <c r="O50" s="65">
        <v>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533</v>
      </c>
      <c r="L51" s="64" t="s">
        <v>533</v>
      </c>
      <c r="M51" s="64" t="s">
        <v>533</v>
      </c>
      <c r="N51" s="64" t="s">
        <v>533</v>
      </c>
      <c r="O51" s="65" t="s">
        <v>533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879</v>
      </c>
      <c r="L52" s="64">
        <v>931</v>
      </c>
      <c r="M52" s="64">
        <v>944</v>
      </c>
      <c r="N52" s="64">
        <v>942</v>
      </c>
      <c r="O52" s="65">
        <v>878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400</v>
      </c>
      <c r="L53" s="69">
        <v>425</v>
      </c>
      <c r="M53" s="69">
        <v>472</v>
      </c>
      <c r="N53" s="69">
        <v>549</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609</v>
      </c>
      <c r="L57" s="84" t="s">
        <v>609</v>
      </c>
      <c r="M57" s="84" t="s">
        <v>609</v>
      </c>
      <c r="N57" s="84" t="s">
        <v>609</v>
      </c>
      <c r="O57" s="85" t="s">
        <v>609</v>
      </c>
    </row>
    <row r="58" spans="1:21" ht="31.5" customHeight="1" thickBot="1" x14ac:dyDescent="0.2">
      <c r="B58" s="1260"/>
      <c r="C58" s="1261"/>
      <c r="D58" s="1265" t="s">
        <v>27</v>
      </c>
      <c r="E58" s="1266"/>
      <c r="F58" s="1266"/>
      <c r="G58" s="1266"/>
      <c r="H58" s="1266"/>
      <c r="I58" s="1266"/>
      <c r="J58" s="1267"/>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PsfIM2d+kwGgXklyKRkhzbg2krtayoc+ZrR7UAAYPDJtCfzvS4r6REybLsfHJe9XLE5fSHtvPfQiuIjev9FGg==" saltValue="qJVNfRuo2mw+SFNF4pcX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88" t="s">
        <v>30</v>
      </c>
      <c r="C41" s="1289"/>
      <c r="D41" s="102"/>
      <c r="E41" s="1290" t="s">
        <v>31</v>
      </c>
      <c r="F41" s="1290"/>
      <c r="G41" s="1290"/>
      <c r="H41" s="1291"/>
      <c r="I41" s="103">
        <v>8344</v>
      </c>
      <c r="J41" s="104">
        <v>8057</v>
      </c>
      <c r="K41" s="104">
        <v>7951</v>
      </c>
      <c r="L41" s="104">
        <v>8050</v>
      </c>
      <c r="M41" s="105">
        <v>9066</v>
      </c>
    </row>
    <row r="42" spans="2:13" ht="27.75" customHeight="1" x14ac:dyDescent="0.15">
      <c r="B42" s="1278"/>
      <c r="C42" s="1279"/>
      <c r="D42" s="106"/>
      <c r="E42" s="1282" t="s">
        <v>32</v>
      </c>
      <c r="F42" s="1282"/>
      <c r="G42" s="1282"/>
      <c r="H42" s="1283"/>
      <c r="I42" s="107">
        <v>35</v>
      </c>
      <c r="J42" s="108">
        <v>16</v>
      </c>
      <c r="K42" s="108">
        <v>11</v>
      </c>
      <c r="L42" s="108">
        <v>4</v>
      </c>
      <c r="M42" s="109">
        <v>3</v>
      </c>
    </row>
    <row r="43" spans="2:13" ht="27.75" customHeight="1" x14ac:dyDescent="0.15">
      <c r="B43" s="1278"/>
      <c r="C43" s="1279"/>
      <c r="D43" s="106"/>
      <c r="E43" s="1282" t="s">
        <v>33</v>
      </c>
      <c r="F43" s="1282"/>
      <c r="G43" s="1282"/>
      <c r="H43" s="1283"/>
      <c r="I43" s="107">
        <v>3209</v>
      </c>
      <c r="J43" s="108">
        <v>3075</v>
      </c>
      <c r="K43" s="108">
        <v>3033</v>
      </c>
      <c r="L43" s="108">
        <v>3255</v>
      </c>
      <c r="M43" s="109">
        <v>3183</v>
      </c>
    </row>
    <row r="44" spans="2:13" ht="27.75" customHeight="1" x14ac:dyDescent="0.15">
      <c r="B44" s="1278"/>
      <c r="C44" s="1279"/>
      <c r="D44" s="106"/>
      <c r="E44" s="1282" t="s">
        <v>34</v>
      </c>
      <c r="F44" s="1282"/>
      <c r="G44" s="1282"/>
      <c r="H44" s="1283"/>
      <c r="I44" s="107">
        <v>186</v>
      </c>
      <c r="J44" s="108">
        <v>278</v>
      </c>
      <c r="K44" s="108">
        <v>274</v>
      </c>
      <c r="L44" s="108">
        <v>264</v>
      </c>
      <c r="M44" s="109">
        <v>260</v>
      </c>
    </row>
    <row r="45" spans="2:13" ht="27.75" customHeight="1" x14ac:dyDescent="0.15">
      <c r="B45" s="1278"/>
      <c r="C45" s="1279"/>
      <c r="D45" s="106"/>
      <c r="E45" s="1282" t="s">
        <v>35</v>
      </c>
      <c r="F45" s="1282"/>
      <c r="G45" s="1282"/>
      <c r="H45" s="1283"/>
      <c r="I45" s="107">
        <v>2199</v>
      </c>
      <c r="J45" s="108">
        <v>2018</v>
      </c>
      <c r="K45" s="108">
        <v>1866</v>
      </c>
      <c r="L45" s="108">
        <v>1700</v>
      </c>
      <c r="M45" s="109">
        <v>1652</v>
      </c>
    </row>
    <row r="46" spans="2:13" ht="27.75" customHeight="1" x14ac:dyDescent="0.15">
      <c r="B46" s="1278"/>
      <c r="C46" s="1279"/>
      <c r="D46" s="110"/>
      <c r="E46" s="1282" t="s">
        <v>36</v>
      </c>
      <c r="F46" s="1282"/>
      <c r="G46" s="1282"/>
      <c r="H46" s="1283"/>
      <c r="I46" s="107" t="s">
        <v>533</v>
      </c>
      <c r="J46" s="108" t="s">
        <v>533</v>
      </c>
      <c r="K46" s="108" t="s">
        <v>533</v>
      </c>
      <c r="L46" s="108" t="s">
        <v>533</v>
      </c>
      <c r="M46" s="109" t="s">
        <v>533</v>
      </c>
    </row>
    <row r="47" spans="2:13" ht="27.75" customHeight="1" x14ac:dyDescent="0.15">
      <c r="B47" s="1278"/>
      <c r="C47" s="1279"/>
      <c r="D47" s="111"/>
      <c r="E47" s="1292" t="s">
        <v>37</v>
      </c>
      <c r="F47" s="1293"/>
      <c r="G47" s="1293"/>
      <c r="H47" s="1294"/>
      <c r="I47" s="107" t="s">
        <v>533</v>
      </c>
      <c r="J47" s="108" t="s">
        <v>533</v>
      </c>
      <c r="K47" s="108" t="s">
        <v>533</v>
      </c>
      <c r="L47" s="108" t="s">
        <v>533</v>
      </c>
      <c r="M47" s="109" t="s">
        <v>533</v>
      </c>
    </row>
    <row r="48" spans="2:13" ht="27.75" customHeight="1" x14ac:dyDescent="0.15">
      <c r="B48" s="1278"/>
      <c r="C48" s="1279"/>
      <c r="D48" s="106"/>
      <c r="E48" s="1282" t="s">
        <v>38</v>
      </c>
      <c r="F48" s="1282"/>
      <c r="G48" s="1282"/>
      <c r="H48" s="1283"/>
      <c r="I48" s="107" t="s">
        <v>533</v>
      </c>
      <c r="J48" s="108" t="s">
        <v>533</v>
      </c>
      <c r="K48" s="108" t="s">
        <v>533</v>
      </c>
      <c r="L48" s="108" t="s">
        <v>533</v>
      </c>
      <c r="M48" s="109" t="s">
        <v>533</v>
      </c>
    </row>
    <row r="49" spans="2:13" ht="27.75" customHeight="1" x14ac:dyDescent="0.15">
      <c r="B49" s="1280"/>
      <c r="C49" s="1281"/>
      <c r="D49" s="106"/>
      <c r="E49" s="1282" t="s">
        <v>39</v>
      </c>
      <c r="F49" s="1282"/>
      <c r="G49" s="1282"/>
      <c r="H49" s="1283"/>
      <c r="I49" s="107" t="s">
        <v>533</v>
      </c>
      <c r="J49" s="108" t="s">
        <v>533</v>
      </c>
      <c r="K49" s="108" t="s">
        <v>533</v>
      </c>
      <c r="L49" s="108" t="s">
        <v>533</v>
      </c>
      <c r="M49" s="109" t="s">
        <v>533</v>
      </c>
    </row>
    <row r="50" spans="2:13" ht="27.75" customHeight="1" x14ac:dyDescent="0.15">
      <c r="B50" s="1276" t="s">
        <v>40</v>
      </c>
      <c r="C50" s="1277"/>
      <c r="D50" s="112"/>
      <c r="E50" s="1282" t="s">
        <v>41</v>
      </c>
      <c r="F50" s="1282"/>
      <c r="G50" s="1282"/>
      <c r="H50" s="1283"/>
      <c r="I50" s="107">
        <v>2995</v>
      </c>
      <c r="J50" s="108">
        <v>2858</v>
      </c>
      <c r="K50" s="108">
        <v>2714</v>
      </c>
      <c r="L50" s="108">
        <v>2591</v>
      </c>
      <c r="M50" s="109">
        <v>2887</v>
      </c>
    </row>
    <row r="51" spans="2:13" ht="27.75" customHeight="1" x14ac:dyDescent="0.15">
      <c r="B51" s="1278"/>
      <c r="C51" s="1279"/>
      <c r="D51" s="106"/>
      <c r="E51" s="1282" t="s">
        <v>42</v>
      </c>
      <c r="F51" s="1282"/>
      <c r="G51" s="1282"/>
      <c r="H51" s="1283"/>
      <c r="I51" s="107">
        <v>45</v>
      </c>
      <c r="J51" s="108">
        <v>34</v>
      </c>
      <c r="K51" s="108">
        <v>23</v>
      </c>
      <c r="L51" s="108">
        <v>15</v>
      </c>
      <c r="M51" s="109">
        <v>27</v>
      </c>
    </row>
    <row r="52" spans="2:13" ht="27.75" customHeight="1" x14ac:dyDescent="0.15">
      <c r="B52" s="1280"/>
      <c r="C52" s="1281"/>
      <c r="D52" s="106"/>
      <c r="E52" s="1282" t="s">
        <v>43</v>
      </c>
      <c r="F52" s="1282"/>
      <c r="G52" s="1282"/>
      <c r="H52" s="1283"/>
      <c r="I52" s="107">
        <v>7930</v>
      </c>
      <c r="J52" s="108">
        <v>7893</v>
      </c>
      <c r="K52" s="108">
        <v>7727</v>
      </c>
      <c r="L52" s="108">
        <v>7291</v>
      </c>
      <c r="M52" s="109">
        <v>7636</v>
      </c>
    </row>
    <row r="53" spans="2:13" ht="27.75" customHeight="1" thickBot="1" x14ac:dyDescent="0.2">
      <c r="B53" s="1284" t="s">
        <v>44</v>
      </c>
      <c r="C53" s="1285"/>
      <c r="D53" s="113"/>
      <c r="E53" s="1286" t="s">
        <v>45</v>
      </c>
      <c r="F53" s="1286"/>
      <c r="G53" s="1286"/>
      <c r="H53" s="1287"/>
      <c r="I53" s="114">
        <v>3003</v>
      </c>
      <c r="J53" s="115">
        <v>2659</v>
      </c>
      <c r="K53" s="115">
        <v>2671</v>
      </c>
      <c r="L53" s="115">
        <v>3377</v>
      </c>
      <c r="M53" s="116">
        <v>3615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7RMHg0b46MUJNBTwDbJtHtOmBkRE5ja3XRm10smxKQmTovwngsYBieXRum9yflz2QIx/LtKqGLoQtcsVQ+aLA==" saltValue="+VcWhsXy57rMTwhOfjHj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3" t="s">
        <v>48</v>
      </c>
      <c r="D55" s="1303"/>
      <c r="E55" s="1304"/>
      <c r="F55" s="128">
        <v>1251</v>
      </c>
      <c r="G55" s="128">
        <v>1184</v>
      </c>
      <c r="H55" s="129">
        <v>1357</v>
      </c>
    </row>
    <row r="56" spans="2:8" ht="52.5" customHeight="1" x14ac:dyDescent="0.15">
      <c r="B56" s="130"/>
      <c r="C56" s="1305" t="s">
        <v>49</v>
      </c>
      <c r="D56" s="1305"/>
      <c r="E56" s="1306"/>
      <c r="F56" s="131">
        <v>305</v>
      </c>
      <c r="G56" s="131">
        <v>245</v>
      </c>
      <c r="H56" s="132">
        <v>460</v>
      </c>
    </row>
    <row r="57" spans="2:8" ht="53.25" customHeight="1" x14ac:dyDescent="0.15">
      <c r="B57" s="130"/>
      <c r="C57" s="1307" t="s">
        <v>50</v>
      </c>
      <c r="D57" s="1307"/>
      <c r="E57" s="1308"/>
      <c r="F57" s="133">
        <v>599</v>
      </c>
      <c r="G57" s="133">
        <v>552</v>
      </c>
      <c r="H57" s="134">
        <v>483</v>
      </c>
    </row>
    <row r="58" spans="2:8" ht="45.75" customHeight="1" x14ac:dyDescent="0.15">
      <c r="B58" s="135"/>
      <c r="C58" s="1295" t="s">
        <v>610</v>
      </c>
      <c r="D58" s="1296"/>
      <c r="E58" s="1297"/>
      <c r="F58" s="136">
        <v>255</v>
      </c>
      <c r="G58" s="136">
        <v>255</v>
      </c>
      <c r="H58" s="137">
        <v>216</v>
      </c>
    </row>
    <row r="59" spans="2:8" ht="45.75" customHeight="1" x14ac:dyDescent="0.15">
      <c r="B59" s="135"/>
      <c r="C59" s="1295" t="s">
        <v>611</v>
      </c>
      <c r="D59" s="1296"/>
      <c r="E59" s="1297"/>
      <c r="F59" s="136">
        <v>77</v>
      </c>
      <c r="G59" s="136">
        <v>80</v>
      </c>
      <c r="H59" s="137">
        <v>73</v>
      </c>
    </row>
    <row r="60" spans="2:8" ht="45.75" customHeight="1" x14ac:dyDescent="0.15">
      <c r="B60" s="135"/>
      <c r="C60" s="1295" t="s">
        <v>612</v>
      </c>
      <c r="D60" s="1296"/>
      <c r="E60" s="1297"/>
      <c r="F60" s="136">
        <v>132</v>
      </c>
      <c r="G60" s="136">
        <v>102</v>
      </c>
      <c r="H60" s="137">
        <v>72</v>
      </c>
    </row>
    <row r="61" spans="2:8" ht="45.75" customHeight="1" x14ac:dyDescent="0.15">
      <c r="B61" s="135"/>
      <c r="C61" s="1295" t="s">
        <v>613</v>
      </c>
      <c r="D61" s="1296"/>
      <c r="E61" s="1297"/>
      <c r="F61" s="136">
        <v>51</v>
      </c>
      <c r="G61" s="136">
        <v>51</v>
      </c>
      <c r="H61" s="137">
        <v>51</v>
      </c>
    </row>
    <row r="62" spans="2:8" ht="45.75" customHeight="1" thickBot="1" x14ac:dyDescent="0.2">
      <c r="B62" s="138"/>
      <c r="C62" s="1298" t="s">
        <v>614</v>
      </c>
      <c r="D62" s="1299"/>
      <c r="E62" s="1300"/>
      <c r="F62" s="139">
        <v>48</v>
      </c>
      <c r="G62" s="139">
        <v>38</v>
      </c>
      <c r="H62" s="140">
        <v>28</v>
      </c>
    </row>
    <row r="63" spans="2:8" ht="52.5" customHeight="1" thickBot="1" x14ac:dyDescent="0.2">
      <c r="B63" s="141"/>
      <c r="C63" s="1301" t="s">
        <v>51</v>
      </c>
      <c r="D63" s="1301"/>
      <c r="E63" s="1302"/>
      <c r="F63" s="142">
        <v>2156</v>
      </c>
      <c r="G63" s="142">
        <v>1981</v>
      </c>
      <c r="H63" s="143">
        <v>2300</v>
      </c>
    </row>
    <row r="64" spans="2:8" ht="15" customHeight="1" x14ac:dyDescent="0.15"/>
  </sheetData>
  <sheetProtection algorithmName="SHA-512" hashValue="5HezIfbMnTB2ruVY4oM//BsLaAwuFsSRnh1l09NKAQe9JQcDesMFCo+djnJMpIVwlgkc/vEbo2zaePjqcX5jAQ==" saltValue="QD7ZV9W3bGStfGATiGGl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P13" zoomScaleNormal="100" zoomScaleSheetLayoutView="55" workbookViewId="0">
      <selection activeCell="AR41" sqref="AR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575</v>
      </c>
      <c r="BQ50" s="1314"/>
      <c r="BR50" s="1314"/>
      <c r="BS50" s="1314"/>
      <c r="BT50" s="1314"/>
      <c r="BU50" s="1314"/>
      <c r="BV50" s="1314"/>
      <c r="BW50" s="1314"/>
      <c r="BX50" s="1314" t="s">
        <v>576</v>
      </c>
      <c r="BY50" s="1314"/>
      <c r="BZ50" s="1314"/>
      <c r="CA50" s="1314"/>
      <c r="CB50" s="1314"/>
      <c r="CC50" s="1314"/>
      <c r="CD50" s="1314"/>
      <c r="CE50" s="1314"/>
      <c r="CF50" s="1314" t="s">
        <v>577</v>
      </c>
      <c r="CG50" s="1314"/>
      <c r="CH50" s="1314"/>
      <c r="CI50" s="1314"/>
      <c r="CJ50" s="1314"/>
      <c r="CK50" s="1314"/>
      <c r="CL50" s="1314"/>
      <c r="CM50" s="1314"/>
      <c r="CN50" s="1314" t="s">
        <v>578</v>
      </c>
      <c r="CO50" s="1314"/>
      <c r="CP50" s="1314"/>
      <c r="CQ50" s="1314"/>
      <c r="CR50" s="1314"/>
      <c r="CS50" s="1314"/>
      <c r="CT50" s="1314"/>
      <c r="CU50" s="1314"/>
      <c r="CV50" s="1314" t="s">
        <v>579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622</v>
      </c>
      <c r="AO51" s="1312"/>
      <c r="AP51" s="1312"/>
      <c r="AQ51" s="1312"/>
      <c r="AR51" s="1312"/>
      <c r="AS51" s="1312"/>
      <c r="AT51" s="1312"/>
      <c r="AU51" s="1312"/>
      <c r="AV51" s="1312"/>
      <c r="AW51" s="1312"/>
      <c r="AX51" s="1312"/>
      <c r="AY51" s="1312"/>
      <c r="AZ51" s="1312"/>
      <c r="BA51" s="1312"/>
      <c r="BB51" s="1312" t="s">
        <v>623</v>
      </c>
      <c r="BC51" s="1312"/>
      <c r="BD51" s="1312"/>
      <c r="BE51" s="1312"/>
      <c r="BF51" s="1312"/>
      <c r="BG51" s="1312"/>
      <c r="BH51" s="1312"/>
      <c r="BI51" s="1312"/>
      <c r="BJ51" s="1312"/>
      <c r="BK51" s="1312"/>
      <c r="BL51" s="1312"/>
      <c r="BM51" s="1312"/>
      <c r="BN51" s="1312"/>
      <c r="BO51" s="1312"/>
      <c r="BP51" s="1309">
        <v>68.900000000000006</v>
      </c>
      <c r="BQ51" s="1309"/>
      <c r="BR51" s="1309"/>
      <c r="BS51" s="1309"/>
      <c r="BT51" s="1309"/>
      <c r="BU51" s="1309"/>
      <c r="BV51" s="1309"/>
      <c r="BW51" s="1309"/>
      <c r="BX51" s="1309">
        <v>62.3</v>
      </c>
      <c r="BY51" s="1309"/>
      <c r="BZ51" s="1309"/>
      <c r="CA51" s="1309"/>
      <c r="CB51" s="1309"/>
      <c r="CC51" s="1309"/>
      <c r="CD51" s="1309"/>
      <c r="CE51" s="1309"/>
      <c r="CF51" s="1309">
        <v>64</v>
      </c>
      <c r="CG51" s="1309"/>
      <c r="CH51" s="1309"/>
      <c r="CI51" s="1309"/>
      <c r="CJ51" s="1309"/>
      <c r="CK51" s="1309"/>
      <c r="CL51" s="1309"/>
      <c r="CM51" s="1309"/>
      <c r="CN51" s="1309">
        <v>80.099999999999994</v>
      </c>
      <c r="CO51" s="1309"/>
      <c r="CP51" s="1309"/>
      <c r="CQ51" s="1309"/>
      <c r="CR51" s="1309"/>
      <c r="CS51" s="1309"/>
      <c r="CT51" s="1309"/>
      <c r="CU51" s="1309"/>
      <c r="CV51" s="1309">
        <v>87.4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624</v>
      </c>
      <c r="BC53" s="1312"/>
      <c r="BD53" s="1312"/>
      <c r="BE53" s="1312"/>
      <c r="BF53" s="1312"/>
      <c r="BG53" s="1312"/>
      <c r="BH53" s="1312"/>
      <c r="BI53" s="1312"/>
      <c r="BJ53" s="1312"/>
      <c r="BK53" s="1312"/>
      <c r="BL53" s="1312"/>
      <c r="BM53" s="1312"/>
      <c r="BN53" s="1312"/>
      <c r="BO53" s="1312"/>
      <c r="BP53" s="1309">
        <v>55.9</v>
      </c>
      <c r="BQ53" s="1309"/>
      <c r="BR53" s="1309"/>
      <c r="BS53" s="1309"/>
      <c r="BT53" s="1309"/>
      <c r="BU53" s="1309"/>
      <c r="BV53" s="1309"/>
      <c r="BW53" s="1309"/>
      <c r="BX53" s="1309">
        <v>57.9</v>
      </c>
      <c r="BY53" s="1309"/>
      <c r="BZ53" s="1309"/>
      <c r="CA53" s="1309"/>
      <c r="CB53" s="1309"/>
      <c r="CC53" s="1309"/>
      <c r="CD53" s="1309"/>
      <c r="CE53" s="1309"/>
      <c r="CF53" s="1309">
        <v>59.8</v>
      </c>
      <c r="CG53" s="1309"/>
      <c r="CH53" s="1309"/>
      <c r="CI53" s="1309"/>
      <c r="CJ53" s="1309"/>
      <c r="CK53" s="1309"/>
      <c r="CL53" s="1309"/>
      <c r="CM53" s="1309"/>
      <c r="CN53" s="1309">
        <v>60.1</v>
      </c>
      <c r="CO53" s="1309"/>
      <c r="CP53" s="1309"/>
      <c r="CQ53" s="1309"/>
      <c r="CR53" s="1309"/>
      <c r="CS53" s="1309"/>
      <c r="CT53" s="1309"/>
      <c r="CU53" s="1309"/>
      <c r="CV53" s="1309">
        <v>61.6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625</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38.5</v>
      </c>
      <c r="BY55" s="1309"/>
      <c r="BZ55" s="1309"/>
      <c r="CA55" s="1309"/>
      <c r="CB55" s="1309"/>
      <c r="CC55" s="1309"/>
      <c r="CD55" s="1309"/>
      <c r="CE55" s="1309"/>
      <c r="CF55" s="1309">
        <v>32.799999999999997</v>
      </c>
      <c r="CG55" s="1309"/>
      <c r="CH55" s="1309"/>
      <c r="CI55" s="1309"/>
      <c r="CJ55" s="1309"/>
      <c r="CK55" s="1309"/>
      <c r="CL55" s="1309"/>
      <c r="CM55" s="1309"/>
      <c r="CN55" s="1309">
        <v>20.9</v>
      </c>
      <c r="CO55" s="1309"/>
      <c r="CP55" s="1309"/>
      <c r="CQ55" s="1309"/>
      <c r="CR55" s="1309"/>
      <c r="CS55" s="1309"/>
      <c r="CT55" s="1309"/>
      <c r="CU55" s="1309"/>
      <c r="CV55" s="1309">
        <v>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624</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57.6</v>
      </c>
      <c r="BY57" s="1309"/>
      <c r="BZ57" s="1309"/>
      <c r="CA57" s="1309"/>
      <c r="CB57" s="1309"/>
      <c r="CC57" s="1309"/>
      <c r="CD57" s="1309"/>
      <c r="CE57" s="1309"/>
      <c r="CF57" s="1309">
        <v>58.9</v>
      </c>
      <c r="CG57" s="1309"/>
      <c r="CH57" s="1309"/>
      <c r="CI57" s="1309"/>
      <c r="CJ57" s="1309"/>
      <c r="CK57" s="1309"/>
      <c r="CL57" s="1309"/>
      <c r="CM57" s="1309"/>
      <c r="CN57" s="1309">
        <v>60.5</v>
      </c>
      <c r="CO57" s="1309"/>
      <c r="CP57" s="1309"/>
      <c r="CQ57" s="1309"/>
      <c r="CR57" s="1309"/>
      <c r="CS57" s="1309"/>
      <c r="CT57" s="1309"/>
      <c r="CU57" s="1309"/>
      <c r="CV57" s="1309">
        <v>61.2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575</v>
      </c>
      <c r="BQ72" s="1314"/>
      <c r="BR72" s="1314"/>
      <c r="BS72" s="1314"/>
      <c r="BT72" s="1314"/>
      <c r="BU72" s="1314"/>
      <c r="BV72" s="1314"/>
      <c r="BW72" s="1314"/>
      <c r="BX72" s="1314" t="s">
        <v>576</v>
      </c>
      <c r="BY72" s="1314"/>
      <c r="BZ72" s="1314"/>
      <c r="CA72" s="1314"/>
      <c r="CB72" s="1314"/>
      <c r="CC72" s="1314"/>
      <c r="CD72" s="1314"/>
      <c r="CE72" s="1314"/>
      <c r="CF72" s="1314" t="s">
        <v>577</v>
      </c>
      <c r="CG72" s="1314"/>
      <c r="CH72" s="1314"/>
      <c r="CI72" s="1314"/>
      <c r="CJ72" s="1314"/>
      <c r="CK72" s="1314"/>
      <c r="CL72" s="1314"/>
      <c r="CM72" s="1314"/>
      <c r="CN72" s="1314" t="s">
        <v>578</v>
      </c>
      <c r="CO72" s="1314"/>
      <c r="CP72" s="1314"/>
      <c r="CQ72" s="1314"/>
      <c r="CR72" s="1314"/>
      <c r="CS72" s="1314"/>
      <c r="CT72" s="1314"/>
      <c r="CU72" s="1314"/>
      <c r="CV72" s="1314" t="s">
        <v>579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622</v>
      </c>
      <c r="AO73" s="1312"/>
      <c r="AP73" s="1312"/>
      <c r="AQ73" s="1312"/>
      <c r="AR73" s="1312"/>
      <c r="AS73" s="1312"/>
      <c r="AT73" s="1312"/>
      <c r="AU73" s="1312"/>
      <c r="AV73" s="1312"/>
      <c r="AW73" s="1312"/>
      <c r="AX73" s="1312"/>
      <c r="AY73" s="1312"/>
      <c r="AZ73" s="1312"/>
      <c r="BA73" s="1312"/>
      <c r="BB73" s="1312" t="s">
        <v>623</v>
      </c>
      <c r="BC73" s="1312"/>
      <c r="BD73" s="1312"/>
      <c r="BE73" s="1312"/>
      <c r="BF73" s="1312"/>
      <c r="BG73" s="1312"/>
      <c r="BH73" s="1312"/>
      <c r="BI73" s="1312"/>
      <c r="BJ73" s="1312"/>
      <c r="BK73" s="1312"/>
      <c r="BL73" s="1312"/>
      <c r="BM73" s="1312"/>
      <c r="BN73" s="1312"/>
      <c r="BO73" s="1312"/>
      <c r="BP73" s="1309">
        <v>68.900000000000006</v>
      </c>
      <c r="BQ73" s="1309"/>
      <c r="BR73" s="1309"/>
      <c r="BS73" s="1309"/>
      <c r="BT73" s="1309"/>
      <c r="BU73" s="1309"/>
      <c r="BV73" s="1309"/>
      <c r="BW73" s="1309"/>
      <c r="BX73" s="1309">
        <v>62.3</v>
      </c>
      <c r="BY73" s="1309"/>
      <c r="BZ73" s="1309"/>
      <c r="CA73" s="1309"/>
      <c r="CB73" s="1309"/>
      <c r="CC73" s="1309"/>
      <c r="CD73" s="1309"/>
      <c r="CE73" s="1309"/>
      <c r="CF73" s="1309">
        <v>64</v>
      </c>
      <c r="CG73" s="1309"/>
      <c r="CH73" s="1309"/>
      <c r="CI73" s="1309"/>
      <c r="CJ73" s="1309"/>
      <c r="CK73" s="1309"/>
      <c r="CL73" s="1309"/>
      <c r="CM73" s="1309"/>
      <c r="CN73" s="1309">
        <v>80.099999999999994</v>
      </c>
      <c r="CO73" s="1309"/>
      <c r="CP73" s="1309"/>
      <c r="CQ73" s="1309"/>
      <c r="CR73" s="1309"/>
      <c r="CS73" s="1309"/>
      <c r="CT73" s="1309"/>
      <c r="CU73" s="1309"/>
      <c r="CV73" s="1309">
        <v>87.4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628</v>
      </c>
      <c r="BC75" s="1312"/>
      <c r="BD75" s="1312"/>
      <c r="BE75" s="1312"/>
      <c r="BF75" s="1312"/>
      <c r="BG75" s="1312"/>
      <c r="BH75" s="1312"/>
      <c r="BI75" s="1312"/>
      <c r="BJ75" s="1312"/>
      <c r="BK75" s="1312"/>
      <c r="BL75" s="1312"/>
      <c r="BM75" s="1312"/>
      <c r="BN75" s="1312"/>
      <c r="BO75" s="1312"/>
      <c r="BP75" s="1309">
        <v>9.5</v>
      </c>
      <c r="BQ75" s="1309"/>
      <c r="BR75" s="1309"/>
      <c r="BS75" s="1309"/>
      <c r="BT75" s="1309"/>
      <c r="BU75" s="1309"/>
      <c r="BV75" s="1309"/>
      <c r="BW75" s="1309"/>
      <c r="BX75" s="1309">
        <v>9.6</v>
      </c>
      <c r="BY75" s="1309"/>
      <c r="BZ75" s="1309"/>
      <c r="CA75" s="1309"/>
      <c r="CB75" s="1309"/>
      <c r="CC75" s="1309"/>
      <c r="CD75" s="1309"/>
      <c r="CE75" s="1309"/>
      <c r="CF75" s="1309">
        <v>10.1</v>
      </c>
      <c r="CG75" s="1309"/>
      <c r="CH75" s="1309"/>
      <c r="CI75" s="1309"/>
      <c r="CJ75" s="1309"/>
      <c r="CK75" s="1309"/>
      <c r="CL75" s="1309"/>
      <c r="CM75" s="1309"/>
      <c r="CN75" s="1309">
        <v>11.4</v>
      </c>
      <c r="CO75" s="1309"/>
      <c r="CP75" s="1309"/>
      <c r="CQ75" s="1309"/>
      <c r="CR75" s="1309"/>
      <c r="CS75" s="1309"/>
      <c r="CT75" s="1309"/>
      <c r="CU75" s="1309"/>
      <c r="CV75" s="1309">
        <v>11.8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625</v>
      </c>
      <c r="AO77" s="1314"/>
      <c r="AP77" s="1314"/>
      <c r="AQ77" s="1314"/>
      <c r="AR77" s="1314"/>
      <c r="AS77" s="1314"/>
      <c r="AT77" s="1314"/>
      <c r="AU77" s="1314"/>
      <c r="AV77" s="1314"/>
      <c r="AW77" s="1314"/>
      <c r="AX77" s="1314"/>
      <c r="AY77" s="1314"/>
      <c r="AZ77" s="1314"/>
      <c r="BA77" s="1314"/>
      <c r="BB77" s="1312" t="s">
        <v>623</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628</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DbjJzNLhF2881O/GA4ecmo9L/O0bPrCsdw40TPsMAPESA4ITFDIs7SMA1+Ed2TS7pzifAqyeW8Jgm7ITwhN/A==" saltValue="GptBjuWxengQYuCXPrO2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5" zoomScaleNormal="75" zoomScaleSheetLayoutView="70" workbookViewId="0">
      <selection activeCell="AR41" sqref="AR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tx92eWcnY6BQ5xCkv9AE/oXkEDEBMrGh5vJMPutuSHkJVOm6e9V6eMJbmzn0o6zTOH8PYOKkxPV/3MakSOxpYQ==" saltValue="Kwgig/m/wbrMdZ40cDZ5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5" zoomScaleNormal="75" zoomScaleSheetLayoutView="55" workbookViewId="0">
      <selection activeCell="AR41" sqref="AR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IlW+7ViQsx+2FkNS2Jo3ltYD7Zqb/kiTYSAaAXk6NaEufPzzysIupvmbY2OuzP5sFP01xtzuvjo75TNSzBJcHw==" saltValue="Xppjoe3caC53izv7Lqx5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41258</v>
      </c>
      <c r="E3" s="162"/>
      <c r="F3" s="163">
        <v>106092</v>
      </c>
      <c r="G3" s="164"/>
      <c r="H3" s="165"/>
    </row>
    <row r="4" spans="1:8" x14ac:dyDescent="0.15">
      <c r="A4" s="166"/>
      <c r="B4" s="167"/>
      <c r="C4" s="168"/>
      <c r="D4" s="169">
        <v>22562</v>
      </c>
      <c r="E4" s="170"/>
      <c r="F4" s="171">
        <v>44299</v>
      </c>
      <c r="G4" s="172"/>
      <c r="H4" s="173"/>
    </row>
    <row r="5" spans="1:8" x14ac:dyDescent="0.15">
      <c r="A5" s="154" t="s">
        <v>567</v>
      </c>
      <c r="B5" s="159"/>
      <c r="C5" s="160"/>
      <c r="D5" s="161">
        <v>42947</v>
      </c>
      <c r="E5" s="162"/>
      <c r="F5" s="163">
        <v>78903</v>
      </c>
      <c r="G5" s="164"/>
      <c r="H5" s="165"/>
    </row>
    <row r="6" spans="1:8" x14ac:dyDescent="0.15">
      <c r="A6" s="166"/>
      <c r="B6" s="167"/>
      <c r="C6" s="168"/>
      <c r="D6" s="169">
        <v>27340</v>
      </c>
      <c r="E6" s="170"/>
      <c r="F6" s="171">
        <v>49201</v>
      </c>
      <c r="G6" s="172"/>
      <c r="H6" s="173"/>
    </row>
    <row r="7" spans="1:8" x14ac:dyDescent="0.15">
      <c r="A7" s="154" t="s">
        <v>568</v>
      </c>
      <c r="B7" s="159"/>
      <c r="C7" s="160"/>
      <c r="D7" s="161">
        <v>72989</v>
      </c>
      <c r="E7" s="162"/>
      <c r="F7" s="163">
        <v>82993</v>
      </c>
      <c r="G7" s="164"/>
      <c r="H7" s="165"/>
    </row>
    <row r="8" spans="1:8" x14ac:dyDescent="0.15">
      <c r="A8" s="166"/>
      <c r="B8" s="167"/>
      <c r="C8" s="168"/>
      <c r="D8" s="169">
        <v>40675</v>
      </c>
      <c r="E8" s="170"/>
      <c r="F8" s="171">
        <v>46787</v>
      </c>
      <c r="G8" s="172"/>
      <c r="H8" s="173"/>
    </row>
    <row r="9" spans="1:8" x14ac:dyDescent="0.15">
      <c r="A9" s="154" t="s">
        <v>569</v>
      </c>
      <c r="B9" s="159"/>
      <c r="C9" s="160"/>
      <c r="D9" s="161">
        <v>74630</v>
      </c>
      <c r="E9" s="162"/>
      <c r="F9" s="163">
        <v>108252</v>
      </c>
      <c r="G9" s="164"/>
      <c r="H9" s="165"/>
    </row>
    <row r="10" spans="1:8" x14ac:dyDescent="0.15">
      <c r="A10" s="166"/>
      <c r="B10" s="167"/>
      <c r="C10" s="168"/>
      <c r="D10" s="169">
        <v>41259</v>
      </c>
      <c r="E10" s="170"/>
      <c r="F10" s="171">
        <v>50321</v>
      </c>
      <c r="G10" s="172"/>
      <c r="H10" s="173"/>
    </row>
    <row r="11" spans="1:8" x14ac:dyDescent="0.15">
      <c r="A11" s="154" t="s">
        <v>570</v>
      </c>
      <c r="B11" s="159"/>
      <c r="C11" s="160"/>
      <c r="D11" s="161">
        <v>53179</v>
      </c>
      <c r="E11" s="162"/>
      <c r="F11" s="163">
        <v>93492</v>
      </c>
      <c r="G11" s="164"/>
      <c r="H11" s="165"/>
    </row>
    <row r="12" spans="1:8" x14ac:dyDescent="0.15">
      <c r="A12" s="166"/>
      <c r="B12" s="167"/>
      <c r="C12" s="174"/>
      <c r="D12" s="169">
        <v>30092</v>
      </c>
      <c r="E12" s="170"/>
      <c r="F12" s="171">
        <v>53316</v>
      </c>
      <c r="G12" s="172"/>
      <c r="H12" s="173"/>
    </row>
    <row r="13" spans="1:8" x14ac:dyDescent="0.15">
      <c r="A13" s="154"/>
      <c r="B13" s="159"/>
      <c r="C13" s="175"/>
      <c r="D13" s="176">
        <v>57001</v>
      </c>
      <c r="E13" s="177"/>
      <c r="F13" s="178">
        <v>93946</v>
      </c>
      <c r="G13" s="179"/>
      <c r="H13" s="165"/>
    </row>
    <row r="14" spans="1:8" x14ac:dyDescent="0.15">
      <c r="A14" s="166"/>
      <c r="B14" s="167"/>
      <c r="C14" s="168"/>
      <c r="D14" s="169">
        <v>32386</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8.4700000000000006</v>
      </c>
      <c r="C19" s="180">
        <f>ROUND(VALUE(SUBSTITUTE(実質収支比率等に係る経年分析!G$48,"▲","-")),2)</f>
        <v>8.24</v>
      </c>
      <c r="D19" s="180">
        <f>ROUND(VALUE(SUBSTITUTE(実質収支比率等に係る経年分析!H$48,"▲","-")),2)</f>
        <v>6.94</v>
      </c>
      <c r="E19" s="180">
        <f>ROUND(VALUE(SUBSTITUTE(実質収支比率等に係る経年分析!I$48,"▲","-")),2)</f>
        <v>6.29</v>
      </c>
      <c r="F19" s="180">
        <f>ROUND(VALUE(SUBSTITUTE(実質収支比率等に係る経年分析!J$48,"▲","-")),2)</f>
        <v>57.57</v>
      </c>
    </row>
    <row r="20" spans="1:11" x14ac:dyDescent="0.15">
      <c r="A20" s="180" t="s">
        <v>55</v>
      </c>
      <c r="B20" s="180">
        <f>ROUND(VALUE(SUBSTITUTE(実質収支比率等に係る経年分析!F$47,"▲","-")),2)</f>
        <v>26.31</v>
      </c>
      <c r="C20" s="180">
        <f>ROUND(VALUE(SUBSTITUTE(実質収支比率等に係る経年分析!G$47,"▲","-")),2)</f>
        <v>24.96</v>
      </c>
      <c r="D20" s="180">
        <f>ROUND(VALUE(SUBSTITUTE(実質収支比率等に係る経年分析!H$47,"▲","-")),2)</f>
        <v>24.54</v>
      </c>
      <c r="E20" s="180">
        <f>ROUND(VALUE(SUBSTITUTE(実質収支比率等に係る経年分析!I$47,"▲","-")),2)</f>
        <v>23.04</v>
      </c>
      <c r="F20" s="180">
        <f>ROUND(VALUE(SUBSTITUTE(実質収支比率等に係る経年分析!J$47,"▲","-")),2)</f>
        <v>27.15</v>
      </c>
    </row>
    <row r="21" spans="1:11" x14ac:dyDescent="0.15">
      <c r="A21" s="180" t="s">
        <v>56</v>
      </c>
      <c r="B21" s="180">
        <f>IF(ISNUMBER(VALUE(SUBSTITUTE(実質収支比率等に係る経年分析!F$49,"▲","-"))),ROUND(VALUE(SUBSTITUTE(実質収支比率等に係る経年分析!F$49,"▲","-")),2),NA())</f>
        <v>-9.17</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-6.76</v>
      </c>
      <c r="E21" s="180">
        <f>IF(ISNUMBER(VALUE(SUBSTITUTE(実質収支比率等に係る経年分析!I$49,"▲","-"))),ROUND(VALUE(SUBSTITUTE(実質収支比率等に係る経年分析!I$49,"▲","-")),2),NA())</f>
        <v>-5.42</v>
      </c>
      <c r="F21" s="180">
        <f>IF(ISNUMBER(VALUE(SUBSTITUTE(実質収支比率等に係る経年分析!J$49,"▲","-"))),ROUND(VALUE(SUBSTITUTE(実質収支比率等に係る経年分析!J$49,"▲","-")),2),NA())</f>
        <v>51.16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丸森町農業集落排水事業特別会計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丸森町公共下水道事業特別会計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丸森町工場団地造成事業特別会計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丸森町介護保険特別会計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丸森町国民健康保険特別会計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丸森町病院事業会計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3.07</v>
      </c>
    </row>
    <row r="35" spans="1:16" x14ac:dyDescent="0.15">
      <c r="A35" s="181" t="str">
        <f>IF(連結実質赤字比率に係る赤字・黒字の構成分析!C$35="",NA(),連結実質赤字比率に係る赤字・黒字の構成分析!C$35)</f>
        <v>丸森町水道事業会計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879</v>
      </c>
      <c r="E42" s="182"/>
      <c r="F42" s="182"/>
      <c r="G42" s="182">
        <f>'実質公債費比率（分子）の構造'!L$52</f>
        <v>931</v>
      </c>
      <c r="H42" s="182"/>
      <c r="I42" s="182"/>
      <c r="J42" s="182">
        <f>'実質公債費比率（分子）の構造'!M$52</f>
        <v>944</v>
      </c>
      <c r="K42" s="182"/>
      <c r="L42" s="182"/>
      <c r="M42" s="182">
        <f>'実質公債費比率（分子）の構造'!N$52</f>
        <v>942</v>
      </c>
      <c r="N42" s="182"/>
      <c r="O42" s="182"/>
      <c r="P42" s="182">
        <f>'実質公債費比率（分子）の構造'!O$52</f>
        <v>878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36</v>
      </c>
      <c r="C44" s="182"/>
      <c r="D44" s="182"/>
      <c r="E44" s="182">
        <f>'実質公債費比率（分子）の構造'!L$50</f>
        <v>5</v>
      </c>
      <c r="F44" s="182"/>
      <c r="G44" s="182"/>
      <c r="H44" s="182">
        <f>'実質公債費比率（分子）の構造'!M$50</f>
        <v>5</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13</v>
      </c>
      <c r="C45" s="182"/>
      <c r="D45" s="182"/>
      <c r="E45" s="182">
        <f>'実質公債費比率（分子）の構造'!L$49</f>
        <v>14</v>
      </c>
      <c r="F45" s="182"/>
      <c r="G45" s="182"/>
      <c r="H45" s="182">
        <f>'実質公債費比率（分子）の構造'!M$49</f>
        <v>14</v>
      </c>
      <c r="I45" s="182"/>
      <c r="J45" s="182"/>
      <c r="K45" s="182">
        <f>'実質公債費比率（分子）の構造'!N$49</f>
        <v>17</v>
      </c>
      <c r="L45" s="182"/>
      <c r="M45" s="182"/>
      <c r="N45" s="182">
        <f>'実質公債費比率（分子）の構造'!O$49</f>
        <v>19</v>
      </c>
      <c r="O45" s="182"/>
      <c r="P45" s="182"/>
    </row>
    <row r="46" spans="1:16" x14ac:dyDescent="0.15">
      <c r="A46" s="182" t="s">
        <v>67</v>
      </c>
      <c r="B46" s="182">
        <f>'実質公債費比率（分子）の構造'!K$48</f>
        <v>370</v>
      </c>
      <c r="C46" s="182"/>
      <c r="D46" s="182"/>
      <c r="E46" s="182">
        <f>'実質公債費比率（分子）の構造'!L$48</f>
        <v>393</v>
      </c>
      <c r="F46" s="182"/>
      <c r="G46" s="182"/>
      <c r="H46" s="182">
        <f>'実質公債費比率（分子）の構造'!M$48</f>
        <v>429</v>
      </c>
      <c r="I46" s="182"/>
      <c r="J46" s="182"/>
      <c r="K46" s="182">
        <f>'実質公債費比率（分子）の構造'!N$48</f>
        <v>532</v>
      </c>
      <c r="L46" s="182"/>
      <c r="M46" s="182"/>
      <c r="N46" s="182">
        <f>'実質公債費比率（分子）の構造'!O$48</f>
        <v>448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860</v>
      </c>
      <c r="C49" s="182"/>
      <c r="D49" s="182"/>
      <c r="E49" s="182">
        <f>'実質公債費比率（分子）の構造'!L$45</f>
        <v>944</v>
      </c>
      <c r="F49" s="182"/>
      <c r="G49" s="182"/>
      <c r="H49" s="182">
        <f>'実質公債費比率（分子）の構造'!M$45</f>
        <v>968</v>
      </c>
      <c r="I49" s="182"/>
      <c r="J49" s="182"/>
      <c r="K49" s="182">
        <f>'実質公債費比率（分子）の構造'!N$45</f>
        <v>938</v>
      </c>
      <c r="L49" s="182"/>
      <c r="M49" s="182"/>
      <c r="N49" s="182">
        <f>'実質公債費比率（分子）の構造'!O$45</f>
        <v>872</v>
      </c>
      <c r="O49" s="182"/>
      <c r="P49" s="182"/>
    </row>
    <row r="50" spans="1:16" x14ac:dyDescent="0.15">
      <c r="A50" s="182" t="s">
        <v>71</v>
      </c>
      <c r="B50" s="182" t="e">
        <f>NA()</f>
        <v>#N/A</v>
      </c>
      <c r="C50" s="182">
        <f>IF(ISNUMBER('実質公債費比率（分子）の構造'!K$53),'実質公債費比率（分子）の構造'!K$53,NA())</f>
        <v>400</v>
      </c>
      <c r="D50" s="182" t="e">
        <f>NA()</f>
        <v>#N/A</v>
      </c>
      <c r="E50" s="182" t="e">
        <f>NA()</f>
        <v>#N/A</v>
      </c>
      <c r="F50" s="182">
        <f>IF(ISNUMBER('実質公債費比率（分子）の構造'!L$53),'実質公債費比率（分子）の構造'!L$53,NA())</f>
        <v>425</v>
      </c>
      <c r="G50" s="182" t="e">
        <f>NA()</f>
        <v>#N/A</v>
      </c>
      <c r="H50" s="182" t="e">
        <f>NA()</f>
        <v>#N/A</v>
      </c>
      <c r="I50" s="182">
        <f>IF(ISNUMBER('実質公債費比率（分子）の構造'!M$53),'実質公債費比率（分子）の構造'!M$53,NA())</f>
        <v>472</v>
      </c>
      <c r="J50" s="182" t="e">
        <f>NA()</f>
        <v>#N/A</v>
      </c>
      <c r="K50" s="182" t="e">
        <f>NA()</f>
        <v>#N/A</v>
      </c>
      <c r="L50" s="182">
        <f>IF(ISNUMBER('実質公債費比率（分子）の構造'!N$53),'実質公債費比率（分子）の構造'!N$53,NA())</f>
        <v>549</v>
      </c>
      <c r="M50" s="182" t="e">
        <f>NA()</f>
        <v>#N/A</v>
      </c>
      <c r="N50" s="182" t="e">
        <f>NA()</f>
        <v>#N/A</v>
      </c>
      <c r="O50" s="182">
        <f>IF(ISNUMBER('実質公債費比率（分子）の構造'!O$53),'実質公債費比率（分子）の構造'!O$53,NA())</f>
        <v>464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7930</v>
      </c>
      <c r="E56" s="181"/>
      <c r="F56" s="181"/>
      <c r="G56" s="181">
        <f>'将来負担比率（分子）の構造'!J$52</f>
        <v>7893</v>
      </c>
      <c r="H56" s="181"/>
      <c r="I56" s="181"/>
      <c r="J56" s="181">
        <f>'将来負担比率（分子）の構造'!K$52</f>
        <v>7727</v>
      </c>
      <c r="K56" s="181"/>
      <c r="L56" s="181"/>
      <c r="M56" s="181">
        <f>'将来負担比率（分子）の構造'!L$52</f>
        <v>7291</v>
      </c>
      <c r="N56" s="181"/>
      <c r="O56" s="181"/>
      <c r="P56" s="181">
        <f>'将来負担比率（分子）の構造'!M$52</f>
        <v>7636</v>
      </c>
    </row>
    <row r="57" spans="1:16" x14ac:dyDescent="0.15">
      <c r="A57" s="181" t="s">
        <v>42</v>
      </c>
      <c r="B57" s="181"/>
      <c r="C57" s="181"/>
      <c r="D57" s="181">
        <f>'将来負担比率（分子）の構造'!I$51</f>
        <v>45</v>
      </c>
      <c r="E57" s="181"/>
      <c r="F57" s="181"/>
      <c r="G57" s="181">
        <f>'将来負担比率（分子）の構造'!J$51</f>
        <v>34</v>
      </c>
      <c r="H57" s="181"/>
      <c r="I57" s="181"/>
      <c r="J57" s="181">
        <f>'将来負担比率（分子）の構造'!K$51</f>
        <v>23</v>
      </c>
      <c r="K57" s="181"/>
      <c r="L57" s="181"/>
      <c r="M57" s="181">
        <f>'将来負担比率（分子）の構造'!L$51</f>
        <v>15</v>
      </c>
      <c r="N57" s="181"/>
      <c r="O57" s="181"/>
      <c r="P57" s="181">
        <f>'将来負担比率（分子）の構造'!M$51</f>
        <v>27</v>
      </c>
    </row>
    <row r="58" spans="1:16" x14ac:dyDescent="0.15">
      <c r="A58" s="181" t="s">
        <v>41</v>
      </c>
      <c r="B58" s="181"/>
      <c r="C58" s="181"/>
      <c r="D58" s="181">
        <f>'将来負担比率（分子）の構造'!I$50</f>
        <v>2995</v>
      </c>
      <c r="E58" s="181"/>
      <c r="F58" s="181"/>
      <c r="G58" s="181">
        <f>'将来負担比率（分子）の構造'!J$50</f>
        <v>2858</v>
      </c>
      <c r="H58" s="181"/>
      <c r="I58" s="181"/>
      <c r="J58" s="181">
        <f>'将来負担比率（分子）の構造'!K$50</f>
        <v>2714</v>
      </c>
      <c r="K58" s="181"/>
      <c r="L58" s="181"/>
      <c r="M58" s="181">
        <f>'将来負担比率（分子）の構造'!L$50</f>
        <v>2591</v>
      </c>
      <c r="N58" s="181"/>
      <c r="O58" s="181"/>
      <c r="P58" s="181">
        <f>'将来負担比率（分子）の構造'!M$50</f>
        <v>2887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2199</v>
      </c>
      <c r="C62" s="181"/>
      <c r="D62" s="181"/>
      <c r="E62" s="181">
        <f>'将来負担比率（分子）の構造'!J$45</f>
        <v>2018</v>
      </c>
      <c r="F62" s="181"/>
      <c r="G62" s="181"/>
      <c r="H62" s="181">
        <f>'将来負担比率（分子）の構造'!K$45</f>
        <v>1866</v>
      </c>
      <c r="I62" s="181"/>
      <c r="J62" s="181"/>
      <c r="K62" s="181">
        <f>'将来負担比率（分子）の構造'!L$45</f>
        <v>1700</v>
      </c>
      <c r="L62" s="181"/>
      <c r="M62" s="181"/>
      <c r="N62" s="181">
        <f>'将来負担比率（分子）の構造'!M$45</f>
        <v>1652</v>
      </c>
      <c r="O62" s="181"/>
      <c r="P62" s="181"/>
    </row>
    <row r="63" spans="1:16" x14ac:dyDescent="0.15">
      <c r="A63" s="181" t="s">
        <v>34</v>
      </c>
      <c r="B63" s="181">
        <f>'将来負担比率（分子）の構造'!I$44</f>
        <v>186</v>
      </c>
      <c r="C63" s="181"/>
      <c r="D63" s="181"/>
      <c r="E63" s="181">
        <f>'将来負担比率（分子）の構造'!J$44</f>
        <v>278</v>
      </c>
      <c r="F63" s="181"/>
      <c r="G63" s="181"/>
      <c r="H63" s="181">
        <f>'将来負担比率（分子）の構造'!K$44</f>
        <v>274</v>
      </c>
      <c r="I63" s="181"/>
      <c r="J63" s="181"/>
      <c r="K63" s="181">
        <f>'将来負担比率（分子）の構造'!L$44</f>
        <v>264</v>
      </c>
      <c r="L63" s="181"/>
      <c r="M63" s="181"/>
      <c r="N63" s="181">
        <f>'将来負担比率（分子）の構造'!M$44</f>
        <v>260</v>
      </c>
      <c r="O63" s="181"/>
      <c r="P63" s="181"/>
    </row>
    <row r="64" spans="1:16" x14ac:dyDescent="0.15">
      <c r="A64" s="181" t="s">
        <v>33</v>
      </c>
      <c r="B64" s="181">
        <f>'将来負担比率（分子）の構造'!I$43</f>
        <v>3209</v>
      </c>
      <c r="C64" s="181"/>
      <c r="D64" s="181"/>
      <c r="E64" s="181">
        <f>'将来負担比率（分子）の構造'!J$43</f>
        <v>3075</v>
      </c>
      <c r="F64" s="181"/>
      <c r="G64" s="181"/>
      <c r="H64" s="181">
        <f>'将来負担比率（分子）の構造'!K$43</f>
        <v>3033</v>
      </c>
      <c r="I64" s="181"/>
      <c r="J64" s="181"/>
      <c r="K64" s="181">
        <f>'将来負担比率（分子）の構造'!L$43</f>
        <v>3255</v>
      </c>
      <c r="L64" s="181"/>
      <c r="M64" s="181"/>
      <c r="N64" s="181">
        <f>'将来負担比率（分子）の構造'!M$43</f>
        <v>3183</v>
      </c>
      <c r="O64" s="181"/>
      <c r="P64" s="181"/>
    </row>
    <row r="65" spans="1:16" x14ac:dyDescent="0.15">
      <c r="A65" s="181" t="s">
        <v>32</v>
      </c>
      <c r="B65" s="181">
        <f>'将来負担比率（分子）の構造'!I$42</f>
        <v>35</v>
      </c>
      <c r="C65" s="181"/>
      <c r="D65" s="181"/>
      <c r="E65" s="181">
        <f>'将来負担比率（分子）の構造'!J$42</f>
        <v>16</v>
      </c>
      <c r="F65" s="181"/>
      <c r="G65" s="181"/>
      <c r="H65" s="181">
        <f>'将来負担比率（分子）の構造'!K$42</f>
        <v>11</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8344</v>
      </c>
      <c r="C66" s="181"/>
      <c r="D66" s="181"/>
      <c r="E66" s="181">
        <f>'将来負担比率（分子）の構造'!J$41</f>
        <v>8057</v>
      </c>
      <c r="F66" s="181"/>
      <c r="G66" s="181"/>
      <c r="H66" s="181">
        <f>'将来負担比率（分子）の構造'!K$41</f>
        <v>7951</v>
      </c>
      <c r="I66" s="181"/>
      <c r="J66" s="181"/>
      <c r="K66" s="181">
        <f>'将来負担比率（分子）の構造'!L$41</f>
        <v>8050</v>
      </c>
      <c r="L66" s="181"/>
      <c r="M66" s="181"/>
      <c r="N66" s="181">
        <f>'将来負担比率（分子）の構造'!M$41</f>
        <v>9066</v>
      </c>
      <c r="O66" s="181"/>
      <c r="P66" s="181"/>
    </row>
    <row r="67" spans="1:16" x14ac:dyDescent="0.15">
      <c r="A67" s="181" t="s">
        <v>75</v>
      </c>
      <c r="B67" s="181" t="e">
        <f>NA()</f>
        <v>#N/A</v>
      </c>
      <c r="C67" s="181">
        <f>IF(ISNUMBER('将来負担比率（分子）の構造'!I$53), IF('将来負担比率（分子）の構造'!I$53 &lt; 0, 0, '将来負担比率（分子）の構造'!I$53), NA())</f>
        <v>3003</v>
      </c>
      <c r="D67" s="181" t="e">
        <f>NA()</f>
        <v>#N/A</v>
      </c>
      <c r="E67" s="181" t="e">
        <f>NA()</f>
        <v>#N/A</v>
      </c>
      <c r="F67" s="181">
        <f>IF(ISNUMBER('将来負担比率（分子）の構造'!J$53), IF('将来負担比率（分子）の構造'!J$53 &lt; 0, 0, '将来負担比率（分子）の構造'!J$53), NA())</f>
        <v>2659</v>
      </c>
      <c r="G67" s="181" t="e">
        <f>NA()</f>
        <v>#N/A</v>
      </c>
      <c r="H67" s="181" t="e">
        <f>NA()</f>
        <v>#N/A</v>
      </c>
      <c r="I67" s="181">
        <f>IF(ISNUMBER('将来負担比率（分子）の構造'!K$53), IF('将来負担比率（分子）の構造'!K$53 &lt; 0, 0, '将来負担比率（分子）の構造'!K$53), NA())</f>
        <v>2671</v>
      </c>
      <c r="J67" s="181" t="e">
        <f>NA()</f>
        <v>#N/A</v>
      </c>
      <c r="K67" s="181" t="e">
        <f>NA()</f>
        <v>#N/A</v>
      </c>
      <c r="L67" s="181">
        <f>IF(ISNUMBER('将来負担比率（分子）の構造'!L$53), IF('将来負担比率（分子）の構造'!L$53 &lt; 0, 0, '将来負担比率（分子）の構造'!L$53), NA())</f>
        <v>3377</v>
      </c>
      <c r="M67" s="181" t="e">
        <f>NA()</f>
        <v>#N/A</v>
      </c>
      <c r="N67" s="181" t="e">
        <f>NA()</f>
        <v>#N/A</v>
      </c>
      <c r="O67" s="181">
        <f>IF(ISNUMBER('将来負担比率（分子）の構造'!M$53), IF('将来負担比率（分子）の構造'!M$53 &lt; 0, 0, '将来負担比率（分子）の構造'!M$53), NA())</f>
        <v>3615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1251</v>
      </c>
      <c r="C72" s="185">
        <f>基金残高に係る経年分析!G55</f>
        <v>1184</v>
      </c>
      <c r="D72" s="185">
        <f>基金残高に係る経年分析!H55</f>
        <v>1357</v>
      </c>
    </row>
    <row r="73" spans="1:16" x14ac:dyDescent="0.15">
      <c r="A73" s="184" t="s">
        <v>78</v>
      </c>
      <c r="B73" s="185">
        <f>基金残高に係る経年分析!F56</f>
        <v>305</v>
      </c>
      <c r="C73" s="185">
        <f>基金残高に係る経年分析!G56</f>
        <v>245</v>
      </c>
      <c r="D73" s="185">
        <f>基金残高に係る経年分析!H56</f>
        <v>460</v>
      </c>
    </row>
    <row r="74" spans="1:16" x14ac:dyDescent="0.15">
      <c r="A74" s="184" t="s">
        <v>79</v>
      </c>
      <c r="B74" s="185">
        <f>基金残高に係る経年分析!F57</f>
        <v>599</v>
      </c>
      <c r="C74" s="185">
        <f>基金残高に係る経年分析!G57</f>
        <v>552</v>
      </c>
      <c r="D74" s="185">
        <f>基金残高に係る経年分析!H57</f>
        <v>483</v>
      </c>
    </row>
  </sheetData>
  <sheetProtection algorithmName="SHA-512" hashValue="Td7PmoyLVFXL3WMgX1kPJV8nLB9WPpSz3gMbMZIZcUoOZgRTMS7Gnx69YLmmB1+/oeniQfNzb2e85M5UhajWQg==" saltValue="8o9/QeVCi8ihpQ/6egV0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2021-03-11T09:38:53Z</cp:lastPrinted>
  <dcterms:created xsi:type="dcterms:W3CDTF">2021-02-05T01:05:59Z</dcterms:created>
  <dcterms:modified xsi:type="dcterms:W3CDTF">2021-11-19T04:46:56Z</dcterms:modified>
  <cp:category/>
</cp:coreProperties>
</file>