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2_2回目（10月公表分）\03_市町村から\14 富谷市○○\"/>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63" i="12" l="1"/>
  <c r="AF88" i="12"/>
  <c r="AU88" i="12" l="1"/>
  <c r="AP88" i="12"/>
  <c r="AU63" i="12"/>
  <c r="AP23" i="12"/>
  <c r="AA23" i="12"/>
  <c r="V23" i="12"/>
  <c r="Q23" i="12"/>
  <c r="AA7" i="12" l="1"/>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<sst xmlns="http://schemas.openxmlformats.org/spreadsheetml/2006/main" count="1135" uniqueCount="597">
  <si>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</si>
  <si>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</si>
  <si>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</si>
  <si>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</si>
  <si>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</si>
  <si>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</si>
  <si>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</si>
  <si>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</si>
  <si>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</si>
  <si>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</si>
  <si>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</si>
  <si>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</si>
  <si>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</si>
  <si>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</si>
  <si>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</si>
  <si>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</si>
  <si>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</si>
  <si>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</si>
  <si>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</si>
  <si>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</si>
  <si>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</si>
  <si>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</si>
  <si>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</si>
  <si>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</si>
  <si>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</si>
  <si>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</si>
  <si>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</si>
  <si>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</si>
  <si>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</si>
  <si>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</si>
  <si>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</si>
  <si>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</si>
  <si>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</si>
  <si>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</si>
  <si>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</si>
  <si>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</si>
  <si>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</si>
  <si>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</si>
  <si>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</si>
  <si>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</si>
  <si>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</si>
  <si>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</si>
  <si>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</si>
  <si>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</si>
  <si>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</si>
  <si>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</si>
  <si>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</si>
  <si>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</si>
  <si>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</si>
  <si>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</si>
  <si>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</si>
  <si>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</si>
  <si>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</si>
  <si>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</si>
  <si>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</si>
  <si>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</si>
  <si>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</si>
  <si>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</si>
  <si>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</si>
  <si>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</si>
  <si>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</si>
  <si>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</si>
  <si>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</si>
  <si>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</si>
  <si>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</si>
  <si>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</si>
  <si>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</si>
  <si>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</si>
  <si>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</si>
  <si>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</si>
  <si>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</si>
  <si>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</si>
  <si>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</si>
  <si>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</si>
  <si>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</si>
  <si>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</si>
  <si>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</si>
  <si>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</si>
  <si>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</si>
  <si>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</si>
  <si>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</si>
  <si>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</si>
  <si>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</si>
  <si>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</si>
  <si>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</si>
  <si>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</si>
  <si>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</si>
  <si>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</si>
  <si>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</si>
  <si>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</si>
  <si>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</si>
  <si>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</si>
  <si>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</si>
  <si>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</si>
  <si>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</si>
  <si>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</si>
  <si>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</si>
  <si>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富谷市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</si>
  <si>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</si>
  <si>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</si>
  <si>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</si>
  <si>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</si>
  <si>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</si>
  <si>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</si>
  <si>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</si>
  <si>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</si>
  <si>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</si>
  <si>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</si>
  <si>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</si>
  <si>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</si>
  <si>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</si>
  <si>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</si>
  <si>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</si>
  <si>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</si>
  <si>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</si>
  <si>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</si>
  <si>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</si>
  <si>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</si>
  <si>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</si>
  <si>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</si>
  <si>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</si>
  <si>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</si>
  <si>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</si>
  <si>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</si>
  <si>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</si>
  <si>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</si>
  <si>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</si>
  <si>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</si>
  <si>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</si>
  <si>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</si>
  <si>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</si>
  <si>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</si>
  <si>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</si>
  <si>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</si>
  <si>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</si>
  <si>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</si>
  <si>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</si>
  <si>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</si>
  <si>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</si>
  <si>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</si>
  <si>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</si>
  <si>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</si>
  <si>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</si>
  <si>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</si>
  <si>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</si>
  <si>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</si>
  <si>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</si>
  <si>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</si>
  <si>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</si>
  <si>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</si>
  <si>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</si>
  <si>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</si>
  <si>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</si>
  <si>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</si>
  <si>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</si>
  <si>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</si>
  <si>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</si>
  <si>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</si>
  <si>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</si>
  <si>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</si>
  <si>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</si>
  <si>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</si>
  <si>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</si>
  <si>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</si>
  <si>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</si>
  <si>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</si>
  <si>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</si>
  <si>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</si>
  <si>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</si>
  <si>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</si>
  <si>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</si>
  <si>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</si>
  <si>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</si>
  <si>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</si>
  <si>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</si>
  <si>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</si>
  <si>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</si>
  <si>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</si>
  <si>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</si>
  <si>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</si>
  <si>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</si>
  <si>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</si>
  <si>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</si>
  <si>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</si>
  <si>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</si>
  <si>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</si>
  <si>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</si>
  <si>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</si>
  <si>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</si>
  <si>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</si>
  <si>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</si>
  <si>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</si>
  <si>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</si>
  <si>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</si>
  <si>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</si>
  <si>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</si>
  <si>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</si>
  <si>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</si>
  <si>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</si>
  <si>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</si>
  <si>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</si>
  <si>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</si>
  <si>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</si>
  <si>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</si>
  <si>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</si>
  <si>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</si>
  <si>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</si>
  <si>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</si>
  <si>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</si>
  <si>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宮城県富谷市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</si>
  <si>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</si>
  <si>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</si>
  <si>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</si>
  <si>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</si>
  <si>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</si>
  <si>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</si>
  <si>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</si>
  <si>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</si>
  <si>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</si>
  <si>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</si>
  <si>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</si>
  <si>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</si>
  <si>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</si>
  <si>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</si>
  <si>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</si>
  <si>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</si>
  <si>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</si>
  <si>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</si>
  <si>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</si>
  <si>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</si>
  <si>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</si>
  <si>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</si>
  <si>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</si>
  <si>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</si>
  <si>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</si>
  <si>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</si>
  <si>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</si>
  <si>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</si>
  <si>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</si>
  <si>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</si>
  <si>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</si>
  <si>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</si>
  <si>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</si>
  <si>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</si>
  <si>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</si>
  <si>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</si>
  <si>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</si>
  <si>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</si>
  <si>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</si>
  <si>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</si>
  <si>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</si>
  <si>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</si>
  <si>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</si>
  <si>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</si>
  <si>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</si>
  <si>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</si>
  <si>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</si>
  <si>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</si>
  <si>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</si>
  <si>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</si>
  <si>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</si>
  <si>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</si>
  <si>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</si>
  <si>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</si>
  <si>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</si>
  <si>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</si>
  <si>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</si>
  <si>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</si>
  <si>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</si>
  <si>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</si>
  <si>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</si>
  <si>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</si>
  <si>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</si>
  <si>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</si>
  <si>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</si>
  <si>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</si>
  <si>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</si>
  <si>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</si>
  <si>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</si>
  <si>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</si>
  <si>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</si>
  <si>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</si>
  <si>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</si>
  <si>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</si>
  <si>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</si>
  <si>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</si>
  <si>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</si>
  <si>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</si>
  <si>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</si>
  <si>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</si>
  <si>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</si>
  <si>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</si>
  <si>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</si>
  <si>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</si>
  <si>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</si>
  <si>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</si>
  <si>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</si>
  <si>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</si>
  <si>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</si>
  <si>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</si>
  <si>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</si>
  <si>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</si>
  <si>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</si>
  <si>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</si>
  <si>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</si>
  <si>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</si>
  <si>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</si>
  <si>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</si>
  <si>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</si>
  <si>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</si>
  <si>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</si>
  <si>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</si>
  <si>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</si>
  <si>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</si>
  <si>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</si>
  <si>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</si>
  <si>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</si>
  <si>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</si>
  <si>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</si>
  <si>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</si>
  <si>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</si>
  <si>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</si>
  <si>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</si>
  <si>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</si>
  <si>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</si>
  <si>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</si>
  <si>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</si>
  <si>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</si>
  <si>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</si>
  <si>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</si>
  <si>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</si>
  <si>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</si>
  <si>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</si>
  <si>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</si>
  <si>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</si>
  <si>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</si>
  <si>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</si>
  <si>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</si>
  <si>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</si>
  <si>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</si>
  <si>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</si>
  <si>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</si>
  <si>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</si>
  <si>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</si>
  <si>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</si>
  <si>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</si>
  <si>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</si>
  <si>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</si>
  <si>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</si>
  <si>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</si>
  <si>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</si>
  <si>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</si>
  <si>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</si>
  <si>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</si>
  <si>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</si>
  <si>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</si>
  <si>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</si>
  <si>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</si>
  <si>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</si>
  <si>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</si>
  <si>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</si>
  <si>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</si>
  <si>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</si>
  <si>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宮城県富谷市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</si>
  <si>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</si>
  <si>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</si>
  <si>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</si>
  <si>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</si>
  <si>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</si>
  <si>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</si>
  <si>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</si>
  <si>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</si>
  <si>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</si>
  <si>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</si>
  <si>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</si>
  <si>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</si>
  <si>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</si>
  <si>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</si>
  <si>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</si>
  <si>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</si>
  <si>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</si>
  <si>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</si>
  <si>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</si>
  <si>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</si>
  <si>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</si>
  <si>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</si>
  <si>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</si>
  <si>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</si>
  <si>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</si>
  <si>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</si>
  <si>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</si>
  <si>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</si>
  <si>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</si>
  <si>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</si>
  <si>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</si>
  <si>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</si>
  <si>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</si>
  <si>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富谷市国民健康保険特別会計</t>
    <phoneticPr fontId="5"/>
  </si>
  <si>
    <t>富谷市介護保険特別会計</t>
    <phoneticPr fontId="5"/>
  </si>
  <si>
    <t>富谷市後期高齢者医療特別会計</t>
    <phoneticPr fontId="5"/>
  </si>
  <si>
    <t>富谷市水道事業会計</t>
    <phoneticPr fontId="5"/>
  </si>
  <si>
    <t>法適用企業</t>
    <phoneticPr fontId="5"/>
  </si>
  <si>
    <t>富谷市下水道事業特別会計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</si>
  <si>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</si>
  <si>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</si>
  <si>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</si>
  <si>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</si>
  <si>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</si>
  <si>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</si>
  <si>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</si>
  <si>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</si>
  <si>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</si>
  <si>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</si>
  <si>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</si>
  <si>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</si>
  <si>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</si>
  <si>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</si>
  <si>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</si>
  <si>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</si>
  <si>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</si>
  <si>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</si>
  <si>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</si>
  <si>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</si>
  <si>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</si>
  <si>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</si>
  <si>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</si>
  <si>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</si>
  <si>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</si>
  <si>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</si>
  <si>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</si>
  <si>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</si>
  <si>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</si>
  <si>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</si>
  <si>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</si>
  <si>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</si>
  <si>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</si>
  <si>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</si>
  <si>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</si>
  <si>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</si>
  <si>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</si>
  <si>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</si>
  <si>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</si>
  <si>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t>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</si>
  <si>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</si>
  <si>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</si>
  <si>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</si>
  <si>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</si>
  <si>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</si>
  <si>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</si>
  <si>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</si>
  <si>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</si>
  <si>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</si>
  <si>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</si>
  <si>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</si>
  <si>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</si>
  <si>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</si>
  <si>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</si>
  <si>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</si>
  <si>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</si>
  <si>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</si>
  <si>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</si>
  <si>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</si>
  <si>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富谷市水道事業会計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</si>
  <si>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</si>
  <si>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</si>
  <si>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</si>
  <si>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</si>
  <si>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</si>
  <si>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</si>
  <si>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</si>
  <si>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</si>
  <si>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</si>
  <si>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</si>
  <si>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</si>
  <si>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</si>
  <si>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</si>
  <si>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</si>
  <si>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</si>
  <si>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</si>
  <si>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</si>
  <si>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</si>
  <si>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</si>
  <si>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</si>
  <si>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</si>
  <si>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</si>
  <si>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</si>
  <si>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</si>
  <si>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</si>
  <si>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</si>
  <si>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</si>
  <si>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</si>
  <si>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</si>
  <si>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</si>
  <si>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</si>
  <si>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</si>
  <si>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</si>
  <si>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</si>
  <si>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</si>
  <si>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</si>
  <si>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</si>
  <si>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</si>
  <si>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</si>
  <si>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</si>
  <si>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</si>
  <si>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</si>
  <si>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</si>
  <si>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</si>
  <si>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</si>
  <si>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</si>
  <si>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</si>
  <si>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</si>
  <si>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</si>
  <si>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</si>
  <si>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</si>
  <si>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</si>
  <si>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</si>
  <si>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</si>
  <si>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</si>
  <si>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</si>
  <si>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</si>
  <si>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</si>
  <si>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</si>
  <si>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</si>
  <si>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</si>
  <si>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</si>
  <si>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</si>
  <si>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</si>
  <si>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</si>
  <si>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</si>
  <si>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</si>
  <si>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</si>
  <si>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</si>
  <si>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</si>
  <si>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</si>
  <si>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</si>
  <si>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</si>
  <si>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</si>
  <si>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</si>
  <si>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</si>
  <si>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</si>
  <si>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</si>
  <si>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</si>
  <si>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</si>
  <si>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</si>
  <si>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</si>
  <si>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</si>
  <si>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</si>
  <si>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</si>
  <si>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</si>
  <si>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</si>
  <si>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</si>
  <si>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2.15</t>
  </si>
  <si>
    <t>▲ 4.69</t>
  </si>
  <si>
    <t>▲ 2.92</t>
  </si>
  <si>
    <t>富谷市水道事業会計</t>
  </si>
  <si>
    <t>一般会計</t>
  </si>
  <si>
    <t>富谷市介護保険特別会計</t>
  </si>
  <si>
    <t>富谷市国民健康保険特別会計</t>
  </si>
  <si>
    <t>富谷市下水道事業特別会計</t>
  </si>
  <si>
    <t>富谷市後期高齢者医療特別会計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</si>
  <si>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</si>
  <si>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</si>
  <si>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</si>
  <si>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</si>
  <si>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</si>
  <si>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</si>
  <si>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</si>
  <si>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</si>
  <si>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</si>
  <si>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</si>
  <si>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吉田川流域溜池大和町外３市３ヶ町村組合</t>
  </si>
  <si>
    <t>黒川地域行政事務組合</t>
  </si>
  <si>
    <t>黒川地域行政事務組合：病院事業会計</t>
  </si>
  <si>
    <t>黒川地域行政事務組合：介護事業会計</t>
  </si>
  <si>
    <t>宮城県市町村職員退職手当組合</t>
  </si>
  <si>
    <t>宮城県市町村非常勤消防団員補償報償組合</t>
  </si>
  <si>
    <t>宮城県市町村自治振興センター</t>
  </si>
  <si>
    <t>宮城県後期高齢者医療事業会計</t>
    <rPh sb="0" eb="3">
      <t>ミヤギケン</t>
    </rPh>
    <rPh sb="3" eb="5">
      <t>コウキ</t>
    </rPh>
    <rPh sb="5" eb="8">
      <t>コウレイシャ</t>
    </rPh>
    <rPh sb="8" eb="10">
      <t>イリョウ</t>
    </rPh>
    <rPh sb="10" eb="12">
      <t>ジギョウ</t>
    </rPh>
    <rPh sb="12" eb="14">
      <t>カイケイ</t>
    </rPh>
    <phoneticPr fontId="12"/>
  </si>
  <si>
    <t>宮城県後期高齢者医療広域連合</t>
    <phoneticPr fontId="2"/>
  </si>
  <si>
    <t>ユーマイタウン施設整備基金</t>
    <rPh sb="7" eb="9">
      <t>シセツ</t>
    </rPh>
    <rPh sb="9" eb="11">
      <t>セイビ</t>
    </rPh>
    <rPh sb="11" eb="13">
      <t>キキン</t>
    </rPh>
    <phoneticPr fontId="12"/>
  </si>
  <si>
    <t>庁舎整備基金</t>
    <rPh sb="0" eb="2">
      <t>チョウシャ</t>
    </rPh>
    <rPh sb="2" eb="4">
      <t>セイビ</t>
    </rPh>
    <rPh sb="4" eb="6">
      <t>キキン</t>
    </rPh>
    <phoneticPr fontId="12"/>
  </si>
  <si>
    <t>長寿社会福祉基金</t>
    <rPh sb="0" eb="2">
      <t>チョウジュ</t>
    </rPh>
    <rPh sb="2" eb="4">
      <t>シャカイ</t>
    </rPh>
    <rPh sb="4" eb="6">
      <t>フクシ</t>
    </rPh>
    <rPh sb="6" eb="8">
      <t>キキン</t>
    </rPh>
    <phoneticPr fontId="12"/>
  </si>
  <si>
    <t>ふるさと富谷創造基金</t>
    <rPh sb="4" eb="6">
      <t>トミヤ</t>
    </rPh>
    <rPh sb="6" eb="8">
      <t>ソウゾウ</t>
    </rPh>
    <rPh sb="8" eb="10">
      <t>キキン</t>
    </rPh>
    <phoneticPr fontId="12"/>
  </si>
  <si>
    <t>伊藤一・イヨ奨学基金</t>
    <rPh sb="0" eb="2">
      <t>イトウ</t>
    </rPh>
    <rPh sb="2" eb="3">
      <t>イチ</t>
    </rPh>
    <rPh sb="6" eb="8">
      <t>ショウガク</t>
    </rPh>
    <rPh sb="8" eb="10">
      <t>キキン</t>
    </rPh>
    <phoneticPr fontId="1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</si>
  <si>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</si>
  <si>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</si>
  <si>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</si>
  <si>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</si>
  <si>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将来負担額を充当可能財源が上回る状況が続いており、将来負担比率は算定されていない。今後も将来にわたって安定的な行政運営が行われるよう、健全な財政運営に努めていく。
　なお、有形固定資産減価償却率については年々上昇しており、今後さらに既存の資産の老朽化が見込まれるため、公共施設等総合管理計画に基づき、計画的かつ効果的な改修や修繕に取り組んでいく。</t>
    <rPh sb="1" eb="3">
      <t>ショウライ</t>
    </rPh>
    <rPh sb="3" eb="5">
      <t>フタン</t>
    </rPh>
    <rPh sb="5" eb="6">
      <t>ガク</t>
    </rPh>
    <rPh sb="7" eb="9">
      <t>ジュウトウ</t>
    </rPh>
    <rPh sb="9" eb="11">
      <t>カノウ</t>
    </rPh>
    <rPh sb="11" eb="13">
      <t>ザイゲン</t>
    </rPh>
    <rPh sb="14" eb="16">
      <t>ウワマワ</t>
    </rPh>
    <rPh sb="17" eb="19">
      <t>ジョウキョウ</t>
    </rPh>
    <rPh sb="20" eb="21">
      <t>ツヅ</t>
    </rPh>
    <rPh sb="26" eb="28">
      <t>ショウライ</t>
    </rPh>
    <rPh sb="28" eb="30">
      <t>フタン</t>
    </rPh>
    <rPh sb="30" eb="32">
      <t>ヒリツ</t>
    </rPh>
    <rPh sb="33" eb="35">
      <t>サンテイ</t>
    </rPh>
    <rPh sb="42" eb="44">
      <t>コンゴ</t>
    </rPh>
    <rPh sb="45" eb="47">
      <t>ショウライ</t>
    </rPh>
    <rPh sb="52" eb="55">
      <t>アンテイテキ</t>
    </rPh>
    <rPh sb="56" eb="58">
      <t>ギョウセイ</t>
    </rPh>
    <rPh sb="58" eb="60">
      <t>ウンエイ</t>
    </rPh>
    <rPh sb="61" eb="62">
      <t>オコナ</t>
    </rPh>
    <rPh sb="68" eb="70">
      <t>ケンゼン</t>
    </rPh>
    <rPh sb="71" eb="73">
      <t>ザイセイ</t>
    </rPh>
    <rPh sb="73" eb="75">
      <t>ウンエイ</t>
    </rPh>
    <rPh sb="76" eb="77">
      <t>ツト</t>
    </rPh>
    <rPh sb="87" eb="89">
      <t>ユウケイ</t>
    </rPh>
    <rPh sb="89" eb="91">
      <t>コテイ</t>
    </rPh>
    <rPh sb="91" eb="93">
      <t>シサン</t>
    </rPh>
    <rPh sb="93" eb="95">
      <t>ゲンカ</t>
    </rPh>
    <rPh sb="95" eb="97">
      <t>ショウキャク</t>
    </rPh>
    <rPh sb="97" eb="98">
      <t>リツ</t>
    </rPh>
    <rPh sb="166" eb="167">
      <t>ト</t>
    </rPh>
    <rPh sb="168" eb="169">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</si>
  <si>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</si>
  <si>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</si>
  <si>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</si>
  <si>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</si>
  <si>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</si>
  <si>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</si>
  <si>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H27年度からR元年度まで将来負担比率は算定されず、実質公債費比率についてはマイナスの数値が続いている。
　なお、直近3か年平均となる実質公債費比率については、▲2.0とH30年度決算と比べ変動はなかったが、それぞれの単年度数値を比較すると、▲1.89（H30単年度数値）から▲2.13（R01単年度数値）へと比率は0.24ポイント下がっており、決算の内容としては好転したといえる。これは、地方債償還額や公営企業への償還金充当額の減により分子の値が小さくなったことと、標準財政規模の増加に伴い分母の値が大きくなったことによるものである。（3か年平均値の比較では、償還費の増により分子が増えたものの、税収等の伸びにより分母も増えたことで、H28年度とR元年度の単年度数値としては▲0.01と大きな変動がなかったことから、数値に影響が生じなかったものである。）今後も引き続き、将来を見据えた計画的な市債管理に努めていく。</t>
    <rPh sb="4" eb="6">
      <t>ネンド</t>
    </rPh>
    <rPh sb="9" eb="11">
      <t>ガンネン</t>
    </rPh>
    <rPh sb="11" eb="12">
      <t>ド</t>
    </rPh>
    <rPh sb="14" eb="16">
      <t>ショウライ</t>
    </rPh>
    <rPh sb="16" eb="18">
      <t>フタン</t>
    </rPh>
    <rPh sb="18" eb="20">
      <t>ヒリツ</t>
    </rPh>
    <rPh sb="21" eb="23">
      <t>サンテイ</t>
    </rPh>
    <rPh sb="27" eb="29">
      <t>ジッシツ</t>
    </rPh>
    <rPh sb="29" eb="32">
      <t>コウサイヒ</t>
    </rPh>
    <rPh sb="32" eb="34">
      <t>ヒリツ</t>
    </rPh>
    <rPh sb="44" eb="46">
      <t>スウチ</t>
    </rPh>
    <rPh sb="47" eb="48">
      <t>ツヅ</t>
    </rPh>
    <rPh sb="58" eb="60">
      <t>チョッキン</t>
    </rPh>
    <rPh sb="62" eb="63">
      <t>ネン</t>
    </rPh>
    <rPh sb="63" eb="65">
      <t>ヘイキン</t>
    </rPh>
    <rPh sb="68" eb="70">
      <t>ジッシツ</t>
    </rPh>
    <rPh sb="70" eb="73">
      <t>コウサイヒ</t>
    </rPh>
    <rPh sb="73" eb="75">
      <t>ヒリツ</t>
    </rPh>
    <rPh sb="89" eb="91">
      <t>ネンド</t>
    </rPh>
    <rPh sb="91" eb="93">
      <t>ケッサン</t>
    </rPh>
    <rPh sb="94" eb="95">
      <t>クラ</t>
    </rPh>
    <rPh sb="96" eb="98">
      <t>ヘンドウ</t>
    </rPh>
    <rPh sb="110" eb="113">
      <t>タンネンド</t>
    </rPh>
    <rPh sb="131" eb="134">
      <t>タンネンド</t>
    </rPh>
    <rPh sb="134" eb="136">
      <t>スウチ</t>
    </rPh>
    <rPh sb="148" eb="149">
      <t>タン</t>
    </rPh>
    <rPh sb="149" eb="150">
      <t>ネン</t>
    </rPh>
    <rPh sb="150" eb="151">
      <t>ド</t>
    </rPh>
    <rPh sb="151" eb="153">
      <t>スウチ</t>
    </rPh>
    <rPh sb="156" eb="158">
      <t>ヒリツ</t>
    </rPh>
    <rPh sb="167" eb="168">
      <t>サ</t>
    </rPh>
    <rPh sb="174" eb="176">
      <t>ケッサン</t>
    </rPh>
    <rPh sb="177" eb="179">
      <t>ナイヨウ</t>
    </rPh>
    <rPh sb="183" eb="185">
      <t>コウテン</t>
    </rPh>
    <rPh sb="196" eb="198">
      <t>チホウ</t>
    </rPh>
    <rPh sb="198" eb="199">
      <t>サイ</t>
    </rPh>
    <rPh sb="199" eb="201">
      <t>ショウカン</t>
    </rPh>
    <rPh sb="201" eb="202">
      <t>ガク</t>
    </rPh>
    <rPh sb="203" eb="205">
      <t>コウエイ</t>
    </rPh>
    <rPh sb="205" eb="207">
      <t>キギョウ</t>
    </rPh>
    <rPh sb="209" eb="212">
      <t>ショウカンキン</t>
    </rPh>
    <rPh sb="212" eb="214">
      <t>ジュウトウ</t>
    </rPh>
    <rPh sb="214" eb="215">
      <t>ガク</t>
    </rPh>
    <rPh sb="216" eb="217">
      <t>ゲン</t>
    </rPh>
    <rPh sb="220" eb="222">
      <t>ブンシ</t>
    </rPh>
    <rPh sb="223" eb="224">
      <t>アタイ</t>
    </rPh>
    <rPh sb="225" eb="226">
      <t>チイ</t>
    </rPh>
    <rPh sb="235" eb="237">
      <t>ヒョウジュン</t>
    </rPh>
    <rPh sb="237" eb="239">
      <t>ザイセイ</t>
    </rPh>
    <rPh sb="239" eb="241">
      <t>キボ</t>
    </rPh>
    <rPh sb="242" eb="244">
      <t>ゾウカ</t>
    </rPh>
    <rPh sb="245" eb="246">
      <t>トモナ</t>
    </rPh>
    <rPh sb="247" eb="249">
      <t>ブンボ</t>
    </rPh>
    <rPh sb="250" eb="251">
      <t>アタイ</t>
    </rPh>
    <rPh sb="252" eb="253">
      <t>オオ</t>
    </rPh>
    <rPh sb="272" eb="273">
      <t>ネン</t>
    </rPh>
    <rPh sb="273" eb="275">
      <t>ヘイキン</t>
    </rPh>
    <rPh sb="275" eb="276">
      <t>チ</t>
    </rPh>
    <rPh sb="277" eb="279">
      <t>ヒカク</t>
    </rPh>
    <rPh sb="282" eb="284">
      <t>ショウカン</t>
    </rPh>
    <rPh sb="284" eb="285">
      <t>ヒ</t>
    </rPh>
    <rPh sb="286" eb="287">
      <t>ゾウ</t>
    </rPh>
    <rPh sb="290" eb="292">
      <t>ブンシ</t>
    </rPh>
    <rPh sb="293" eb="294">
      <t>フ</t>
    </rPh>
    <rPh sb="300" eb="302">
      <t>ゼイシュウ</t>
    </rPh>
    <rPh sb="302" eb="303">
      <t>トウ</t>
    </rPh>
    <rPh sb="304" eb="305">
      <t>ノ</t>
    </rPh>
    <rPh sb="309" eb="311">
      <t>ブンボ</t>
    </rPh>
    <rPh sb="312" eb="313">
      <t>フ</t>
    </rPh>
    <rPh sb="322" eb="324">
      <t>ネンド</t>
    </rPh>
    <rPh sb="326" eb="328">
      <t>ガンネン</t>
    </rPh>
    <rPh sb="328" eb="329">
      <t>ド</t>
    </rPh>
    <rPh sb="330" eb="333">
      <t>タンネンド</t>
    </rPh>
    <rPh sb="333" eb="335">
      <t>スウチ</t>
    </rPh>
    <rPh sb="345" eb="346">
      <t>オオ</t>
    </rPh>
    <rPh sb="348" eb="350">
      <t>ヘンドウ</t>
    </rPh>
    <rPh sb="360" eb="362">
      <t>スウチ</t>
    </rPh>
    <rPh sb="363" eb="365">
      <t>エイキョウ</t>
    </rPh>
    <rPh sb="366" eb="367">
      <t>ショウ</t>
    </rPh>
    <rPh sb="379" eb="381">
      <t>コンゴ</t>
    </rPh>
    <rPh sb="382" eb="383">
      <t>ヒ</t>
    </rPh>
    <rPh sb="384" eb="385">
      <t>ツヅ</t>
    </rPh>
    <rPh sb="387" eb="389">
      <t>ショウライ</t>
    </rPh>
    <rPh sb="390" eb="392">
      <t>ミス</t>
    </rPh>
    <rPh sb="394" eb="397">
      <t>ケイカクテキ</t>
    </rPh>
    <rPh sb="398" eb="400">
      <t>シサイ</t>
    </rPh>
    <rPh sb="400" eb="402">
      <t>カンリ</t>
    </rPh>
    <rPh sb="403" eb="404">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</si>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</sst>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44504</c:v>
                </c:pt>
                <c:pt idx="2">
                  <c:v>47820</c:v>
                </c:pt>
                <c:pt idx="3">
                  <c:v>41934</c:v>
                </c:pt>
                <c:pt idx="4">
                  <c:v>45588</c:v>
                </c:pt>
              </c:numCache>
            </c:numRef>
          </c:val>
          <c:smooth val="0"/>
          <c:extLst>
            <c:ext xmlns:c16="http://schemas.microsoft.com/office/drawing/2014/chart" uri="{C3380CC4-5D6E-409C-BE32-E72D297353CC}">
              <c16:uniqueId val="{00000000-4A55-4258-8EDC-B1A5EDF9B0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29216</c:v>
                </c:pt>
                <c:pt idx="1">
                  <c:v>27471</c:v>
                </c:pt>
                <c:pt idx="2">
                  <c:v>27507</c:v>
                </c:pt>
                <c:pt idx="3">
                  <c:v>14642</c:v>
                </c:pt>
                <c:pt idx="4">
                  <c:v>23911</c:v>
                </c:pt>
              </c:numCache>
            </c:numRef>
          </c:val>
          <c:smooth val="0"/>
          <c:extLst>
            <c:ext xmlns:c16="http://schemas.microsoft.com/office/drawing/2014/chart" uri="{C3380CC4-5D6E-409C-BE32-E72D297353CC}">
              <c16:uniqueId val="{00000001-4A55-4258-8EDC-B1A5EDF9B0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5.07</c:v>
                </c:pt>
                <c:pt idx="1">
                  <c:v>6.87</c:v>
                </c:pt>
                <c:pt idx="2">
                  <c:v>6.71</c:v>
                </c:pt>
                <c:pt idx="3">
                  <c:v>9.58</c:v>
                </c:pt>
                <c:pt idx="4">
                  <c:v>7.72</c:v>
                </c:pt>
              </c:numCache>
            </c:numRef>
          </c:val>
          <c:extLst>
            <c:ext xmlns:c16="http://schemas.microsoft.com/office/drawing/2014/chart" uri="{C3380CC4-5D6E-409C-BE32-E72D297353CC}">
              <c16:uniqueId val="{00000000-9D21-49F2-9292-15F77455F3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45.79</c:v>
                </c:pt>
                <c:pt idx="1">
                  <c:v>41.83</c:v>
                </c:pt>
                <c:pt idx="2">
                  <c:v>40.19</c:v>
                </c:pt>
                <c:pt idx="3">
                  <c:v>43.52</c:v>
                </c:pt>
                <c:pt idx="4">
                  <c:v>49.32</c:v>
                </c:pt>
              </c:numCache>
            </c:numRef>
          </c:val>
          <c:extLst>
            <c:ext xmlns:c16="http://schemas.microsoft.com/office/drawing/2014/chart" uri="{C3380CC4-5D6E-409C-BE32-E72D297353CC}">
              <c16:uniqueId val="{00000001-9D21-49F2-9292-15F77455F3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-2.15</c:v>
                </c:pt>
                <c:pt idx="1">
                  <c:v>-4.6900000000000004</c:v>
                </c:pt>
                <c:pt idx="2">
                  <c:v>-2.92</c:v>
                </c:pt>
                <c:pt idx="3">
                  <c:v>3.79</c:v>
                </c:pt>
                <c:pt idx="4">
                  <c:v>7.14</c:v>
                </c:pt>
              </c:numCache>
            </c:numRef>
          </c:val>
          <c:smooth val="0"/>
          <c:extLst>
            <c:ext xmlns:c16="http://schemas.microsoft.com/office/drawing/2014/chart" uri="{C3380CC4-5D6E-409C-BE32-E72D297353CC}">
              <c16:uniqueId val="{00000002-9D21-49F2-9292-15F77455F3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22.1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FB-4CEC-9397-1B9248D2F9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FB-4CEC-9397-1B9248D2F9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FB-4CEC-9397-1B9248D2F9E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BFB-4CEC-9397-1B9248D2F9EB}"/>
            </c:ext>
          </c:extLst>
        </c:ser>
        <c:ser>
          <c:idx val="4"/>
          <c:order val="4"/>
          <c:tx>
            <c:strRef>
              <c:f>データシート!$A$31</c:f>
              <c:strCache>
                <c:ptCount val="1"/>
                <c:pt idx="0">
                  <c:v>富谷市後期高齢者医療特別会計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#N/A</c:v>
                </c:pt>
                <c:pt idx="3">
                  <c:v>0.08</c:v>
                </c:pt>
                <c:pt idx="4">
                  <c:v>#N/A</c:v>
                </c:pt>
                <c:pt idx="5">
                  <c:v>0.1</c:v>
                </c:pt>
                <c:pt idx="6">
                  <c:v>#N/A</c:v>
                </c:pt>
                <c:pt idx="7">
                  <c:v>0.11</c:v>
                </c:pt>
                <c:pt idx="8">
                  <c:v>#N/A</c:v>
                </c:pt>
                <c:pt idx="9">
                  <c:v>0.09</c:v>
                </c:pt>
              </c:numCache>
            </c:numRef>
          </c:val>
          <c:extLst>
            <c:ext xmlns:c16="http://schemas.microsoft.com/office/drawing/2014/chart" uri="{C3380CC4-5D6E-409C-BE32-E72D297353CC}">
              <c16:uniqueId val="{00000004-1BFB-4CEC-9397-1B9248D2F9EB}"/>
            </c:ext>
          </c:extLst>
        </c:ser>
        <c:ser>
          <c:idx val="5"/>
          <c:order val="5"/>
          <c:tx>
            <c:strRef>
              <c:f>データシート!$A$32</c:f>
              <c:strCache>
                <c:ptCount val="1"/>
                <c:pt idx="0">
                  <c:v>富谷市下水道事業特別会計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#N/A</c:v>
                </c:pt>
                <c:pt idx="3">
                  <c:v>0.2</c:v>
                </c:pt>
                <c:pt idx="4">
                  <c:v>#N/A</c:v>
                </c:pt>
                <c:pt idx="5">
                  <c:v>0.32</c:v>
                </c:pt>
                <c:pt idx="6">
                  <c:v>#N/A</c:v>
                </c:pt>
                <c:pt idx="7">
                  <c:v>0.24</c:v>
                </c:pt>
                <c:pt idx="8">
                  <c:v>#N/A</c:v>
                </c:pt>
                <c:pt idx="9">
                  <c:v>0.26</c:v>
                </c:pt>
              </c:numCache>
            </c:numRef>
          </c:val>
          <c:extLst>
            <c:ext xmlns:c16="http://schemas.microsoft.com/office/drawing/2014/chart" uri="{C3380CC4-5D6E-409C-BE32-E72D297353CC}">
              <c16:uniqueId val="{00000005-1BFB-4CEC-9397-1B9248D2F9EB}"/>
            </c:ext>
          </c:extLst>
        </c:ser>
        <c:ser>
          <c:idx val="6"/>
          <c:order val="6"/>
          <c:tx>
            <c:strRef>
              <c:f>データシート!$A$33</c:f>
              <c:strCache>
                <c:ptCount val="1"/>
                <c:pt idx="0">
                  <c:v>富谷市国民健康保険特別会計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1.71</c:v>
                </c:pt>
                <c:pt idx="4">
                  <c:v>#N/A</c:v>
                </c:pt>
                <c:pt idx="5">
                  <c:v>1.17</c:v>
                </c:pt>
                <c:pt idx="6">
                  <c:v>#N/A</c:v>
                </c:pt>
                <c:pt idx="7">
                  <c:v>0.37</c:v>
                </c:pt>
                <c:pt idx="8">
                  <c:v>#N/A</c:v>
                </c:pt>
                <c:pt idx="9">
                  <c:v>0.36</c:v>
                </c:pt>
              </c:numCache>
            </c:numRef>
          </c:val>
          <c:extLst>
            <c:ext xmlns:c16="http://schemas.microsoft.com/office/drawing/2014/chart" uri="{C3380CC4-5D6E-409C-BE32-E72D297353CC}">
              <c16:uniqueId val="{00000006-1BFB-4CEC-9397-1B9248D2F9EB}"/>
            </c:ext>
          </c:extLst>
        </c:ser>
        <c:ser>
          <c:idx val="7"/>
          <c:order val="7"/>
          <c:tx>
            <c:strRef>
              <c:f>データシート!$A$34</c:f>
              <c:strCache>
                <c:ptCount val="1"/>
                <c:pt idx="0">
                  <c:v>富谷市介護保険特別会計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0.19</c:v>
                </c:pt>
                <c:pt idx="4">
                  <c:v>#N/A</c:v>
                </c:pt>
                <c:pt idx="5">
                  <c:v>0.19</c:v>
                </c:pt>
                <c:pt idx="6">
                  <c:v>#N/A</c:v>
                </c:pt>
                <c:pt idx="7">
                  <c:v>0.43</c:v>
                </c:pt>
                <c:pt idx="8">
                  <c:v>#N/A</c:v>
                </c:pt>
                <c:pt idx="9">
                  <c:v>0.6</c:v>
                </c:pt>
              </c:numCache>
            </c:numRef>
          </c:val>
          <c:extLst>
            <c:ext xmlns:c16="http://schemas.microsoft.com/office/drawing/2014/chart" uri="{C3380CC4-5D6E-409C-BE32-E72D297353CC}">
              <c16:uniqueId val="{00000007-1BFB-4CEC-9397-1B9248D2F9E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5.0599999999999996</c:v>
                </c:pt>
                <c:pt idx="2">
                  <c:v>#N/A</c:v>
                </c:pt>
                <c:pt idx="3">
                  <c:v>6.87</c:v>
                </c:pt>
                <c:pt idx="4">
                  <c:v>#N/A</c:v>
                </c:pt>
                <c:pt idx="5">
                  <c:v>6.71</c:v>
                </c:pt>
                <c:pt idx="6">
                  <c:v>#N/A</c:v>
                </c:pt>
                <c:pt idx="7">
                  <c:v>9.58</c:v>
                </c:pt>
                <c:pt idx="8">
                  <c:v>#N/A</c:v>
                </c:pt>
                <c:pt idx="9">
                  <c:v>7.71</c:v>
                </c:pt>
              </c:numCache>
            </c:numRef>
          </c:val>
          <c:extLst>
            <c:ext xmlns:c16="http://schemas.microsoft.com/office/drawing/2014/chart" uri="{C3380CC4-5D6E-409C-BE32-E72D297353CC}">
              <c16:uniqueId val="{00000008-1BFB-4CEC-9397-1B9248D2F9EB}"/>
            </c:ext>
          </c:extLst>
        </c:ser>
        <c:ser>
          <c:idx val="9"/>
          <c:order val="9"/>
          <c:tx>
            <c:strRef>
              <c:f>データシート!$A$36</c:f>
              <c:strCache>
                <c:ptCount val="1"/>
                <c:pt idx="0">
                  <c:v>富谷市水道事業会計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#N/A</c:v>
                </c:pt>
                <c:pt idx="3">
                  <c:v>19.07</c:v>
                </c:pt>
                <c:pt idx="4">
                  <c:v>#N/A</c:v>
                </c:pt>
                <c:pt idx="5">
                  <c:v>17.7</c:v>
                </c:pt>
                <c:pt idx="6">
                  <c:v>#N/A</c:v>
                </c:pt>
                <c:pt idx="7">
                  <c:v>17.41</c:v>
                </c:pt>
                <c:pt idx="8">
                  <c:v>#N/A</c:v>
                </c:pt>
                <c:pt idx="9">
                  <c:v>17.149999999999999</c:v>
                </c:pt>
              </c:numCache>
            </c:numRef>
          </c:val>
          <c:extLst>
            <c:ext xmlns:c16="http://schemas.microsoft.com/office/drawing/2014/chart" uri="{C3380CC4-5D6E-409C-BE32-E72D297353CC}">
              <c16:uniqueId val="{00000009-1BFB-4CEC-9397-1B9248D2F9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834</c:v>
                </c:pt>
                <c:pt idx="5">
                  <c:v>830</c:v>
                </c:pt>
                <c:pt idx="8">
                  <c:v>817</c:v>
                </c:pt>
                <c:pt idx="11">
                  <c:v>853</c:v>
                </c:pt>
                <c:pt idx="14">
                  <c:v>849</c:v>
                </c:pt>
              </c:numCache>
            </c:numRef>
          </c:val>
          <c:extLst>
            <c:ext xmlns:c16="http://schemas.microsoft.com/office/drawing/2014/chart" uri="{C3380CC4-5D6E-409C-BE32-E72D297353CC}">
              <c16:uniqueId val="{00000000-A9EC-4FF5-B61E-82EB7A19A3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EC-4FF5-B61E-82EB7A19A3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7</c:v>
                </c:pt>
                <c:pt idx="6">
                  <c:v>7</c:v>
                </c:pt>
                <c:pt idx="9">
                  <c:v>6</c:v>
                </c:pt>
                <c:pt idx="12">
                  <c:v>4</c:v>
                </c:pt>
              </c:numCache>
            </c:numRef>
          </c:val>
          <c:extLst>
            <c:ext xmlns:c16="http://schemas.microsoft.com/office/drawing/2014/chart" uri="{C3380CC4-5D6E-409C-BE32-E72D297353CC}">
              <c16:uniqueId val="{00000002-A9EC-4FF5-B61E-82EB7A19A3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51</c:v>
                </c:pt>
                <c:pt idx="3">
                  <c:v>56</c:v>
                </c:pt>
                <c:pt idx="6">
                  <c:v>49</c:v>
                </c:pt>
                <c:pt idx="9">
                  <c:v>50</c:v>
                </c:pt>
                <c:pt idx="12">
                  <c:v>57</c:v>
                </c:pt>
              </c:numCache>
            </c:numRef>
          </c:val>
          <c:extLst>
            <c:ext xmlns:c16="http://schemas.microsoft.com/office/drawing/2014/chart" uri="{C3380CC4-5D6E-409C-BE32-E72D297353CC}">
              <c16:uniqueId val="{00000003-A9EC-4FF5-B61E-82EB7A19A3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133</c:v>
                </c:pt>
                <c:pt idx="3">
                  <c:v>129</c:v>
                </c:pt>
                <c:pt idx="6">
                  <c:v>120</c:v>
                </c:pt>
                <c:pt idx="9">
                  <c:v>120</c:v>
                </c:pt>
                <c:pt idx="12">
                  <c:v>103</c:v>
                </c:pt>
              </c:numCache>
            </c:numRef>
          </c:val>
          <c:extLst>
            <c:ext xmlns:c16="http://schemas.microsoft.com/office/drawing/2014/chart" uri="{C3380CC4-5D6E-409C-BE32-E72D297353CC}">
              <c16:uniqueId val="{00000004-A9EC-4FF5-B61E-82EB7A19A3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9EC-4FF5-B61E-82EB7A19A3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EC-4FF5-B61E-82EB7A19A3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472</c:v>
                </c:pt>
                <c:pt idx="3">
                  <c:v>473</c:v>
                </c:pt>
                <c:pt idx="6">
                  <c:v>473</c:v>
                </c:pt>
                <c:pt idx="9">
                  <c:v>519</c:v>
                </c:pt>
                <c:pt idx="12">
                  <c:v>504</c:v>
                </c:pt>
              </c:numCache>
            </c:numRef>
          </c:val>
          <c:extLst>
            <c:ext xmlns:c16="http://schemas.microsoft.com/office/drawing/2014/chart" uri="{C3380CC4-5D6E-409C-BE32-E72D297353CC}">
              <c16:uniqueId val="{00000007-A9EC-4FF5-B61E-82EB7A19A3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-173</c:v>
                </c:pt>
                <c:pt idx="2">
                  <c:v>#N/A</c:v>
                </c:pt>
                <c:pt idx="3">
                  <c:v>#N/A</c:v>
                </c:pt>
                <c:pt idx="4">
                  <c:v>-165</c:v>
                </c:pt>
                <c:pt idx="5">
                  <c:v>#N/A</c:v>
                </c:pt>
                <c:pt idx="6">
                  <c:v>#N/A</c:v>
                </c:pt>
                <c:pt idx="7">
                  <c:v>-168</c:v>
                </c:pt>
                <c:pt idx="8">
                  <c:v>#N/A</c:v>
                </c:pt>
                <c:pt idx="9">
                  <c:v>#N/A</c:v>
                </c:pt>
                <c:pt idx="10">
                  <c:v>-158</c:v>
                </c:pt>
                <c:pt idx="11">
                  <c:v>#N/A</c:v>
                </c:pt>
                <c:pt idx="12">
                  <c:v>#N/A</c:v>
                </c:pt>
                <c:pt idx="13">
                  <c:v>-181</c:v>
                </c:pt>
                <c:pt idx="14">
                  <c:v>#N/A</c:v>
                </c:pt>
              </c:numCache>
            </c:numRef>
          </c:val>
          <c:smooth val="0"/>
          <c:extLst>
            <c:ext xmlns:c16="http://schemas.microsoft.com/office/drawing/2014/chart" uri="{C3380CC4-5D6E-409C-BE32-E72D297353CC}">
              <c16:uniqueId val="{00000008-A9EC-4FF5-B61E-82EB7A19A3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9553</c:v>
                </c:pt>
                <c:pt idx="5">
                  <c:v>9605</c:v>
                </c:pt>
                <c:pt idx="8">
                  <c:v>9030</c:v>
                </c:pt>
                <c:pt idx="11">
                  <c:v>9258</c:v>
                </c:pt>
                <c:pt idx="14">
                  <c:v>9486</c:v>
                </c:pt>
              </c:numCache>
            </c:numRef>
          </c:val>
          <c:extLst>
            <c:ext xmlns:c16="http://schemas.microsoft.com/office/drawing/2014/chart" uri="{C3380CC4-5D6E-409C-BE32-E72D297353CC}">
              <c16:uniqueId val="{00000000-BDF7-47BC-81B6-63093D4501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96</c:v>
                </c:pt>
                <c:pt idx="5">
                  <c:v>144</c:v>
                </c:pt>
                <c:pt idx="8">
                  <c:v>139</c:v>
                </c:pt>
                <c:pt idx="11">
                  <c:v>132</c:v>
                </c:pt>
                <c:pt idx="14">
                  <c:v>122</c:v>
                </c:pt>
              </c:numCache>
            </c:numRef>
          </c:val>
          <c:extLst>
            <c:ext xmlns:c16="http://schemas.microsoft.com/office/drawing/2014/chart" uri="{C3380CC4-5D6E-409C-BE32-E72D297353CC}">
              <c16:uniqueId val="{00000001-BDF7-47BC-81B6-63093D4501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8550</c:v>
                </c:pt>
                <c:pt idx="5">
                  <c:v>8470</c:v>
                </c:pt>
                <c:pt idx="8">
                  <c:v>8760</c:v>
                </c:pt>
                <c:pt idx="11">
                  <c:v>9131</c:v>
                </c:pt>
                <c:pt idx="14">
                  <c:v>9437</c:v>
                </c:pt>
              </c:numCache>
            </c:numRef>
          </c:val>
          <c:extLst>
            <c:ext xmlns:c16="http://schemas.microsoft.com/office/drawing/2014/chart" uri="{C3380CC4-5D6E-409C-BE32-E72D297353CC}">
              <c16:uniqueId val="{00000002-BDF7-47BC-81B6-63093D4501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F7-47BC-81B6-63093D4501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F7-47BC-81B6-63093D4501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5-BDF7-47BC-81B6-63093D4501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F7-47BC-81B6-63093D4501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428</c:v>
                </c:pt>
                <c:pt idx="3">
                  <c:v>375</c:v>
                </c:pt>
                <c:pt idx="6">
                  <c:v>357</c:v>
                </c:pt>
                <c:pt idx="9">
                  <c:v>365</c:v>
                </c:pt>
                <c:pt idx="12">
                  <c:v>293</c:v>
                </c:pt>
              </c:numCache>
            </c:numRef>
          </c:val>
          <c:extLst>
            <c:ext xmlns:c16="http://schemas.microsoft.com/office/drawing/2014/chart" uri="{C3380CC4-5D6E-409C-BE32-E72D297353CC}">
              <c16:uniqueId val="{00000007-BDF7-47BC-81B6-63093D4501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1087</c:v>
                </c:pt>
                <c:pt idx="3">
                  <c:v>925</c:v>
                </c:pt>
                <c:pt idx="6">
                  <c:v>721</c:v>
                </c:pt>
                <c:pt idx="9">
                  <c:v>530</c:v>
                </c:pt>
                <c:pt idx="12">
                  <c:v>496</c:v>
                </c:pt>
              </c:numCache>
            </c:numRef>
          </c:val>
          <c:extLst>
            <c:ext xmlns:c16="http://schemas.microsoft.com/office/drawing/2014/chart" uri="{C3380CC4-5D6E-409C-BE32-E72D297353CC}">
              <c16:uniqueId val="{00000008-BDF7-47BC-81B6-63093D4501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DF7-47BC-81B6-63093D4501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6512</c:v>
                </c:pt>
                <c:pt idx="3">
                  <c:v>6750</c:v>
                </c:pt>
                <c:pt idx="6">
                  <c:v>6752</c:v>
                </c:pt>
                <c:pt idx="9">
                  <c:v>6571</c:v>
                </c:pt>
                <c:pt idx="12">
                  <c:v>6090</c:v>
                </c:pt>
              </c:numCache>
            </c:numRef>
          </c:val>
          <c:extLst>
            <c:ext xmlns:c16="http://schemas.microsoft.com/office/drawing/2014/chart" uri="{C3380CC4-5D6E-409C-BE32-E72D297353CC}">
              <c16:uniqueId val="{0000000A-BDF7-47BC-81B6-63093D4501A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DF7-47BC-81B6-63093D4501A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3621</c:v>
                </c:pt>
                <c:pt idx="1">
                  <c:v>3998</c:v>
                </c:pt>
                <c:pt idx="2">
                  <c:v>4575</c:v>
                </c:pt>
              </c:numCache>
            </c:numRef>
          </c:val>
          <c:extLst>
            <c:ext xmlns:c16="http://schemas.microsoft.com/office/drawing/2014/chart" uri="{C3380CC4-5D6E-409C-BE32-E72D297353CC}">
              <c16:uniqueId val="{00000000-5285-4446-8AED-91A047C7BC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205</c:v>
                </c:pt>
                <c:pt idx="1">
                  <c:v>205</c:v>
                </c:pt>
                <c:pt idx="2">
                  <c:v>5</c:v>
                </c:pt>
              </c:numCache>
            </c:numRef>
          </c:val>
          <c:extLst>
            <c:ext xmlns:c16="http://schemas.microsoft.com/office/drawing/2014/chart" uri="{C3380CC4-5D6E-409C-BE32-E72D297353CC}">
              <c16:uniqueId val="{00000001-5285-4446-8AED-91A047C7BC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2688</c:v>
                </c:pt>
                <c:pt idx="1">
                  <c:v>2692</c:v>
                </c:pt>
                <c:pt idx="2">
                  <c:v>2678</c:v>
                </c:pt>
              </c:numCache>
            </c:numRef>
          </c:val>
          <c:extLst>
            <c:ext xmlns:c16="http://schemas.microsoft.com/office/drawing/2014/chart" uri="{C3380CC4-5D6E-409C-BE32-E72D297353CC}">
              <c16:uniqueId val="{00000002-5285-4446-8AED-91A047C7BC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{57DB057D-4B5B-4D11-A147-0848226FA8A9}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136-4BA3-9E66-8DBADF7C86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{E0499714-0874-4FF0-9E16-0994E60DEC76}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36-4BA3-9E66-8DBADF7C86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{46ED0BAF-28C6-4568-A996-102F5B9E3976}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36-4BA3-9E66-8DBADF7C86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{D087CF38-DCF6-4062-B1EB-323D3C1AA9AB}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36-4BA3-9E66-8DBADF7C86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{209289F1-79B1-4DA4-9107-C3A1FBAF57BD}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36-4BA3-9E66-8DBADF7C868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{84DFB918-E35F-45AF-8995-FB16BD691B04}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136-4BA3-9E66-8DBADF7C868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{CA24ED02-73BE-4C91-A87B-732717C16260}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136-4BA3-9E66-8DBADF7C868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{0E5DEC5D-4F26-421C-89AB-0AF3C97CD945}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136-4BA3-9E66-8DBADF7C868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{0F180D01-D592-4B21-AB95-AC35AD6A1788}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136-4BA3-9E66-8DBADF7C86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48.1</c:v>
                </c:pt>
                <c:pt idx="8">
                  <c:v>50</c:v>
                </c:pt>
                <c:pt idx="16">
                  <c:v>52.5</c:v>
                </c:pt>
                <c:pt idx="24">
                  <c:v>54.6</c:v>
                </c:pt>
                <c:pt idx="32">
                  <c:v>55.4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136-4BA3-9E66-8DBADF7C86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{5C1F0AE8-0B99-4294-BE07-F8AF3E628195}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136-4BA3-9E66-8DBADF7C86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{8DF21177-FCB5-4833-8530-A467A02B2D79}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36-4BA3-9E66-8DBADF7C86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{82D5D488-DEE2-4584-AB77-EB000A9738E0}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36-4BA3-9E66-8DBADF7C86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{DDF01696-3920-41FE-BF30-775E9514B0C8}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36-4BA3-9E66-8DBADF7C86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{7F8D77EB-6A0A-4F26-9824-1DCB88D002BE}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36-4BA3-9E66-8DBADF7C868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{02FF6AC3-3489-4EC4-834B-773EB2884A7B}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136-4BA3-9E66-8DBADF7C868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{869728E7-165D-4139-8910-03DA3BED0F5B}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136-4BA3-9E66-8DBADF7C868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{E6795230-1972-4DC4-9EC3-2ED72F1B5C30}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136-4BA3-9E66-8DBADF7C868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{A59CC694-7286-446F-BA04-33FFDB26FEF7}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136-4BA3-9E66-8DBADF7C86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60.4</c:v>
                </c:pt>
                <c:pt idx="16">
                  <c:v>59.3</c:v>
                </c:pt>
                <c:pt idx="24">
                  <c:v>59.9</c:v>
                </c:pt>
                <c:pt idx="32">
                  <c:v>61.5</c:v>
                </c:pt>
              </c:numCache>
            </c:numRef>
          </c:xVal>
          <c:yVal>
            <c:numRef>
              <c:f>公会計指標分析・財政指標組合せ分析表!$BP$55:$DC$55</c:f>
              <c:numCache>
                <c:formatCode>#,##0.0;"▲ "#,##0.0</c:formatCode>
                <c:ptCount val="40"/>
                <c:pt idx="0">
                  <c:v>13</c:v>
                </c:pt>
                <c:pt idx="8">
                  <c:v>35.299999999999997</c:v>
                </c:pt>
                <c:pt idx="16">
                  <c:v>31.9</c:v>
                </c:pt>
                <c:pt idx="24">
                  <c:v>24.2</c:v>
                </c:pt>
                <c:pt idx="32">
                  <c:v>22.1</c:v>
                </c:pt>
              </c:numCache>
            </c:numRef>
          </c:yVal>
          <c:smooth val="0"/>
          <c:extLst>
            <c:ext xmlns:c16="http://schemas.microsoft.com/office/drawing/2014/chart" uri="{C3380CC4-5D6E-409C-BE32-E72D297353CC}">
              <c16:uniqueId val="{00000013-5136-4BA3-9E66-8DBADF7C8683}"/>
            </c:ext>
          </c:extLst>
        </c:ser>
        <c:dLbls>
          <c:showLegendKey val="0"/>
          <c:showVal val="1"/>
          <c:showCatName val="0"/>
          <c:showSerName val="0"/>
          <c:showPercent val="0"/>
          <c:showBubbleSize val="0"/>
        </c:dLbls>
        <c:axId val="46179840"/>
        <c:axId val="46181760"/>
      </c:scatterChart>
      <c:valAx>
        <c:axId val="46179840"/>
        <c:scaling>
          <c:orientation val="minMax"/>
          <c:max val="62.2"/>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{220CEF3F-5550-423E-9B81-0448E5B95CAD}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AC9-4A85-913F-78C54DA07F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{4F776530-3E4E-41A1-BEFC-205950260DA4}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C9-4A85-913F-78C54DA07F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{6B6EAECB-1EC9-4A06-B396-2B392D98DD36}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C9-4A85-913F-78C54DA07F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{6AC85123-F202-4C25-8FCC-7CCE18A3B957}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C9-4A85-913F-78C54DA07F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{DFD9C8AA-19FB-4D2A-98E0-ED60B3EC97A4}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C9-4A85-913F-78C54DA07FC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{1EB9258B-4C9C-4AC5-9F1D-18BFF0D0BFC7}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AC9-4A85-913F-78C54DA07FC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{891BA220-7444-4FD3-A436-6CD4AB627285}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AC9-4A85-913F-78C54DA07FC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{1676CFEC-4729-4169-9025-DA7557A6BAA5}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AC9-4A85-913F-78C54DA07FC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{CDB45EB2-1240-4C1F-9915-C06F842FC7DE}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AC9-4A85-913F-78C54DA07F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-2.2999999999999998</c:v>
                </c:pt>
                <c:pt idx="16">
                  <c:v>-2.1</c:v>
                </c:pt>
                <c:pt idx="24">
                  <c:v>-2</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AC9-4A85-913F-78C54DA07FC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{5E1EB8A1-8E94-442E-96DE-57741962D349}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AC9-4A85-913F-78C54DA07FC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{A1919B0A-F6AA-4FFA-8A4D-D79CB160D767}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C9-4A85-913F-78C54DA07F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{BF9344A4-4A33-477D-B866-46592DA5C0F2}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C9-4A85-913F-78C54DA07F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{BC96A7CF-6D40-4642-B388-FE34D9513DBB}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C9-4A85-913F-78C54DA07F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{0245169F-1BB4-4DD9-8826-D8F9C6AF3C56}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C9-4A85-913F-78C54DA07FC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{D29526A7-522A-40AE-8DFD-867AF19793C7}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AC9-4A85-913F-78C54DA07FC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{4C7AC507-E60F-41A3-B249-974FC6ED3409}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AC9-4A85-913F-78C54DA07FC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{A3F0D17F-C4DC-436E-9F0C-9519CB576CC4}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AC9-4A85-913F-78C54DA07FC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{C57896EB-92B4-44D0-975B-A96396EDD601}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AC9-4A85-913F-78C54DA07F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6.9</c:v>
                </c:pt>
                <c:pt idx="16">
                  <c:v>6.6</c:v>
                </c:pt>
                <c:pt idx="24">
                  <c:v>6.4</c:v>
                </c:pt>
                <c:pt idx="32">
                  <c:v>6.3</c:v>
                </c:pt>
              </c:numCache>
            </c:numRef>
          </c:xVal>
          <c:yVal>
            <c:numRef>
              <c:f>公会計指標分析・財政指標組合せ分析表!$BP$77:$DC$77</c:f>
              <c:numCache>
                <c:formatCode>#,##0.0;"▲ "#,##0.0</c:formatCode>
                <c:ptCount val="40"/>
                <c:pt idx="0">
                  <c:v>13</c:v>
                </c:pt>
                <c:pt idx="8">
                  <c:v>35.299999999999997</c:v>
                </c:pt>
                <c:pt idx="16">
                  <c:v>31.9</c:v>
                </c:pt>
                <c:pt idx="24">
                  <c:v>24.2</c:v>
                </c:pt>
                <c:pt idx="32">
                  <c:v>22.1</c:v>
                </c:pt>
              </c:numCache>
            </c:numRef>
          </c:yVal>
          <c:smooth val="0"/>
          <c:extLst>
            <c:ext xmlns:c16="http://schemas.microsoft.com/office/drawing/2014/chart" uri="{C3380CC4-5D6E-409C-BE32-E72D297353CC}">
              <c16:uniqueId val="{00000013-5AC9-4A85-913F-78C54DA07FCB}"/>
            </c:ext>
          </c:extLst>
        </c:ser>
        <c:dLbls>
          <c:showLegendKey val="0"/>
          <c:showVal val="1"/>
          <c:showCatName val="0"/>
          <c:showSerName val="0"/>
          <c:showPercent val="0"/>
          <c:showBubbleSize val="0"/>
        </c:dLbls>
        <c:axId val="84219776"/>
        <c:axId val="84234240"/>
      </c:scatterChart>
      <c:valAx>
        <c:axId val="84219776"/>
        <c:scaling>
          <c:orientation val="minMax"/>
          <c:max val="7"/>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年度以降、実際に負担している公債費等よりも基準財政需要額に算入された公債費等（算入公債費等）の数値が大きくなっているので、負数の算定結果になっている。</a:t>
          </a:r>
        </a:p>
        <a:p>
          <a:r>
            <a:rPr kumimoji="1" lang="ja-JP" altLang="en-US" sz="1400">
              <a:latin typeface="ＭＳ ゴシック" pitchFamily="49" charset="-128"/>
              <a:ea typeface="ＭＳ ゴシック" pitchFamily="49" charset="-128"/>
            </a:rPr>
            <a:t>　令和元年度の元利償還金については、富谷中学校校舎建設事業債や減税補てん債の償還が完了したため減額となった。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今後も普通会計においては、地方債発行の抑制や公債費の平準化に努め、また公営企業及び一部事務組合に対しても公債費の動向に注視して、健全な財政運営に努めていく。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減債基金への積立ては行っているものの、満期一括償還地方債の償還の財源としての積立ては行っていないため、計上されていない。今後も、公債費の平準化を図るため、減債基金を活用していく。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将来負担比率は算定開始以来算出されていない。主な要因は、将来負担額の要素である一般会計等に係る地方債の現在高の数値が標準財政規模に対し低いためである。</a:t>
          </a:r>
        </a:p>
        <a:p>
          <a:r>
            <a:rPr kumimoji="1" lang="ja-JP" altLang="en-US" sz="1400">
              <a:latin typeface="ＭＳ ゴシック" pitchFamily="49" charset="-128"/>
              <a:ea typeface="ＭＳ ゴシック" pitchFamily="49" charset="-128"/>
            </a:rPr>
            <a:t>　将来負担額については、地方債の現在高は、今後の総合計画に基づく中長期的な政策見通しでは、各種新規施設の整備等、ハード面の一層の充実が求められており、地方債の需要も高まってくることが見込まれている。</a:t>
          </a:r>
        </a:p>
        <a:p>
          <a:r>
            <a:rPr kumimoji="1" lang="ja-JP" altLang="en-US" sz="1400">
              <a:latin typeface="ＭＳ ゴシック" pitchFamily="49" charset="-128"/>
              <a:ea typeface="ＭＳ ゴシック" pitchFamily="49" charset="-128"/>
            </a:rPr>
            <a:t>　充当可能財源等については、充当可能基金が財政調整基金等への積立により前年度比＋</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万円となった。</a:t>
          </a:r>
        </a:p>
        <a:p>
          <a:r>
            <a:rPr kumimoji="1" lang="ja-JP" altLang="en-US" sz="1400">
              <a:latin typeface="ＭＳ ゴシック" pitchFamily="49" charset="-128"/>
              <a:ea typeface="ＭＳ ゴシック" pitchFamily="49" charset="-128"/>
            </a:rPr>
            <a:t>　今後も引き続き地方債の発行、特別会計や企業会計に対しての繰出金等について適切な財政判断を心がけ、健全な財政運営の維持に努める。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宮城県富谷市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万円の決算積立を行い、取り崩しを行わなかったことにより、前年度から約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減債基金について、過去に借入を行った臨時財政対策債の一部繰上償還を行うため、２億円の取り崩しを行ったことにより、▲２億円となった。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その結果、基金全体としては、約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経費の増や新型コロナウイルス感染症対策事業等の財源に充てるための財政調整基金の取り崩しや、（仮称）やすらぎパークとみや整備事業に充てるためのユーマイタウン施設整備基金の取り崩し等により、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・ユーマイタウン施設整備基金：公共施設及び公益施設の整備を図り、もって住みよいまちづくりを推進するもの。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・庁舎整備基金：市庁舎の建設，増改築及び維持管理の資金に充てるもの。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・ふるさと富谷創造基金：富谷に根ざした歴史、伝統、文化、産業等を生かし、独創的かつ個性的なゆとりのあるふるさと富谷づくりを推進するもの。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・長寿社会福祉基金：地域における福祉活動の促進，快適な生活環境の形成等，本格的な高齢化社会の到来に対応した施策を推進し，もって地域の振興と住民福祉の向上を図るもの。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・伊藤一・イヨ奨学基金：高等学校にて学ぶ生徒の奨学を行う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algn="l"/>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・ユーマイタウン施設整備基金：放課後児童クラブ整備事業への充当により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・長寿社会福祉基金：社会福祉協議会補助事業や保健福祉総合支援センター運営事業への充当により、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・ユーマイタウン施設整備基金：令和３年度より、（仮称）やすらぎパークとみや整備事業に充当する予定である。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地方税や地方譲与税、地方特例交付金の増収により、約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万円の決算積立を行い、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取り崩しを行わなかったことにより、前年度から約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経済事情の変動等により財源が不足する場合や災害等により生じた経費の財源又は災害等により生じた減収を埋めるための財源に充てる予定である。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今後は、行政経費の増や新型コロナウイルス感染症対策事業等の財源に充てるための取り崩しを予定しており、減少する見込みである。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過去に借入を行った臨時財政対策債の一部繰上償還を行うため、２億円の取り崩しを行ったことにより、▲２億円となった。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経済事情の変動等により財源が不足する場合や市債の償還額が他の年度に比して多額となる年度に市債の償還の財源に充てる予定である。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52,567
52,339
49.18
15,388,101
14,386,645
715,928
9,275,805
6,356,027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有形固定資産減価償却率は類似団体平均値を下回り、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年度より伸び率を減らしてはいるものの、年々上昇している。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今後さらに既存の資産の老朽化が見込まれるため、公共施設等総合管理計画に基づき、計画的かつ効果的な改修や修繕に引き続き取り組んでいく。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2"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17326</xdr:rowOff>
    </xdr:from>
    <xdr:to>
      <xdr:col>7</xdr:col>
      <xdr:colOff>187325</xdr:colOff>
      <xdr:row>30</xdr:row>
      <xdr:rowOff>118926</xdr:rowOff>
    </xdr:to>
    <xdr:sp macro="" textlink="">
      <xdr:nvSpPr>
        <xdr:cNvPr id="87" name="フローチャート: 判断 86"/>
        <xdr:cNvSpPr/>
      </xdr:nvSpPr>
      <xdr:spPr>
        <a:xfrm>
          <a:off x="1714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79012</xdr:rowOff>
    </xdr:from>
    <xdr:to>
      <xdr:col>23</xdr:col>
      <xdr:colOff>136525</xdr:colOff>
      <xdr:row>31</xdr:row>
      <xdr:rowOff>9162</xdr:rowOff>
    </xdr:to>
    <xdr:sp macro="" textlink="">
      <xdr:nvSpPr>
        <xdr:cNvPr id="93" name="楕円 92"/>
        <xdr:cNvSpPr/>
      </xdr:nvSpPr>
      <xdr:spPr>
        <a:xfrm>
          <a:off x="47117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101889</xdr:rowOff>
    </xdr:from>
    <xdr:ext cx="405111" cy="259045"/>
    <xdr:sp macro="" textlink="">
      <xdr:nvSpPr>
        <xdr:cNvPr id="94" name="有形固定資産減価償却率該当値テキスト"/>
        <xdr:cNvSpPr txBox="1"/>
      </xdr:nvSpPr>
      <xdr:spPr>
        <a:xfrm>
          <a:off x="4813300" y="584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54338</xdr:rowOff>
    </xdr:from>
    <xdr:to>
      <xdr:col>19</xdr:col>
      <xdr:colOff>187325</xdr:colOff>
      <xdr:row>30</xdr:row>
      <xdr:rowOff>155938</xdr:rowOff>
    </xdr:to>
    <xdr:sp macro="" textlink="">
      <xdr:nvSpPr>
        <xdr:cNvPr id="95" name="楕円 94"/>
        <xdr:cNvSpPr/>
      </xdr:nvSpPr>
      <xdr:spPr>
        <a:xfrm>
          <a:off x="4000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105138</xdr:rowOff>
    </xdr:from>
    <xdr:to>
      <xdr:col>23</xdr:col>
      <xdr:colOff>85725</xdr:colOff>
      <xdr:row>30</xdr:row>
      <xdr:rowOff>129812</xdr:rowOff>
    </xdr:to>
    <xdr:cxnSp macro="">
      <xdr:nvCxnSpPr>
        <xdr:cNvPr id="96" name="直線コネクタ 95"/>
        <xdr:cNvCxnSpPr/>
      </xdr:nvCxnSpPr>
      <xdr:spPr>
        <a:xfrm>
          <a:off x="4051300" y="6020163"/>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161018</xdr:rowOff>
    </xdr:from>
    <xdr:to>
      <xdr:col>15</xdr:col>
      <xdr:colOff>187325</xdr:colOff>
      <xdr:row>30</xdr:row>
      <xdr:rowOff>91168</xdr:rowOff>
    </xdr:to>
    <xdr:sp macro="" textlink="">
      <xdr:nvSpPr>
        <xdr:cNvPr id="97" name="楕円 96"/>
        <xdr:cNvSpPr/>
      </xdr:nvSpPr>
      <xdr:spPr>
        <a:xfrm>
          <a:off x="3238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40368</xdr:rowOff>
    </xdr:from>
    <xdr:to>
      <xdr:col>19</xdr:col>
      <xdr:colOff>136525</xdr:colOff>
      <xdr:row>30</xdr:row>
      <xdr:rowOff>105138</xdr:rowOff>
    </xdr:to>
    <xdr:cxnSp macro="">
      <xdr:nvCxnSpPr>
        <xdr:cNvPr id="98" name="直線コネクタ 97"/>
        <xdr:cNvCxnSpPr/>
      </xdr:nvCxnSpPr>
      <xdr:spPr>
        <a:xfrm>
          <a:off x="3289300" y="595539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83911</xdr:rowOff>
    </xdr:from>
    <xdr:to>
      <xdr:col>11</xdr:col>
      <xdr:colOff>187325</xdr:colOff>
      <xdr:row>30</xdr:row>
      <xdr:rowOff>14061</xdr:rowOff>
    </xdr:to>
    <xdr:sp macro="" textlink="">
      <xdr:nvSpPr>
        <xdr:cNvPr id="99" name="楕円 98"/>
        <xdr:cNvSpPr/>
      </xdr:nvSpPr>
      <xdr:spPr>
        <a:xfrm>
          <a:off x="2476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134711</xdr:rowOff>
    </xdr:from>
    <xdr:to>
      <xdr:col>15</xdr:col>
      <xdr:colOff>136525</xdr:colOff>
      <xdr:row>30</xdr:row>
      <xdr:rowOff>40368</xdr:rowOff>
    </xdr:to>
    <xdr:cxnSp macro="">
      <xdr:nvCxnSpPr>
        <xdr:cNvPr id="100" name="直線コネクタ 99"/>
        <xdr:cNvCxnSpPr/>
      </xdr:nvCxnSpPr>
      <xdr:spPr>
        <a:xfrm>
          <a:off x="2527300" y="5878286"/>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25309</xdr:rowOff>
    </xdr:from>
    <xdr:to>
      <xdr:col>7</xdr:col>
      <xdr:colOff>187325</xdr:colOff>
      <xdr:row>29</xdr:row>
      <xdr:rowOff>126909</xdr:rowOff>
    </xdr:to>
    <xdr:sp macro="" textlink="">
      <xdr:nvSpPr>
        <xdr:cNvPr id="101" name="楕円 100"/>
        <xdr:cNvSpPr/>
      </xdr:nvSpPr>
      <xdr:spPr>
        <a:xfrm>
          <a:off x="17145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76109</xdr:rowOff>
    </xdr:from>
    <xdr:to>
      <xdr:col>11</xdr:col>
      <xdr:colOff>136525</xdr:colOff>
      <xdr:row>29</xdr:row>
      <xdr:rowOff>134711</xdr:rowOff>
    </xdr:to>
    <xdr:cxnSp macro="">
      <xdr:nvCxnSpPr>
        <xdr:cNvPr id="102" name="直線コネクタ 101"/>
        <xdr:cNvCxnSpPr/>
      </xdr:nvCxnSpPr>
      <xdr:spPr>
        <a:xfrm>
          <a:off x="1765300" y="581968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3"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4"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5"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110053</xdr:rowOff>
    </xdr:from>
    <xdr:ext cx="405111" cy="259045"/>
    <xdr:sp macro="" textlink="">
      <xdr:nvSpPr>
        <xdr:cNvPr id="106" name="n_4aveValue有形固定資産減価償却率"/>
        <xdr:cNvSpPr txBox="1"/>
      </xdr:nvSpPr>
      <xdr:spPr>
        <a:xfrm>
          <a:off x="1562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1015</xdr:rowOff>
    </xdr:from>
    <xdr:ext cx="405111" cy="259045"/>
    <xdr:sp macro="" textlink="">
      <xdr:nvSpPr>
        <xdr:cNvPr id="107" name="n_1mainValue有形固定資産減価償却率"/>
        <xdr:cNvSpPr txBox="1"/>
      </xdr:nvSpPr>
      <xdr:spPr>
        <a:xfrm>
          <a:off x="38360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107695</xdr:rowOff>
    </xdr:from>
    <xdr:ext cx="405111" cy="259045"/>
    <xdr:sp macro="" textlink="">
      <xdr:nvSpPr>
        <xdr:cNvPr id="108" name="n_2mainValue有形固定資産減価償却率"/>
        <xdr:cNvSpPr txBox="1"/>
      </xdr:nvSpPr>
      <xdr:spPr>
        <a:xfrm>
          <a:off x="3086744" y="567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109" name="n_3mainValue有形固定資産減価償却率"/>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143436</xdr:rowOff>
    </xdr:from>
    <xdr:ext cx="405111" cy="259045"/>
    <xdr:sp macro="" textlink="">
      <xdr:nvSpPr>
        <xdr:cNvPr id="110" name="n_4mainValue有形固定資産減価償却率"/>
        <xdr:cNvSpPr txBox="1"/>
      </xdr:nvSpPr>
      <xdr:spPr>
        <a:xfrm>
          <a:off x="15627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これまで債務償還比率は算定されていない。引き続き、健全な財政運営に努めていく。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133414</xdr:rowOff>
    </xdr:from>
    <xdr:to>
      <xdr:col>60</xdr:col>
      <xdr:colOff>123825</xdr:colOff>
      <xdr:row>30</xdr:row>
      <xdr:rowOff>63564</xdr:rowOff>
    </xdr:to>
    <xdr:sp macro="" textlink="">
      <xdr:nvSpPr>
        <xdr:cNvPr id="149" name="フローチャート: 判断 148"/>
        <xdr:cNvSpPr/>
      </xdr:nvSpPr>
      <xdr:spPr>
        <a:xfrm>
          <a:off x="11747500" y="58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65648</xdr:rowOff>
    </xdr:from>
    <xdr:ext cx="469744" cy="259045"/>
    <xdr:sp macro="" textlink="">
      <xdr:nvSpPr>
        <xdr:cNvPr id="155" name="n_1aveValue債務償還比率"/>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6" name="n_2aveValue債務償還比率"/>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7" name="n_3aveValue債務償還比率"/>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80091</xdr:rowOff>
    </xdr:from>
    <xdr:ext cx="469744" cy="259045"/>
    <xdr:sp macro="" textlink="">
      <xdr:nvSpPr>
        <xdr:cNvPr id="158" name="n_4aveValue債務償還比率"/>
        <xdr:cNvSpPr txBox="1"/>
      </xdr:nvSpPr>
      <xdr:spPr>
        <a:xfrm>
          <a:off x="11563427" y="56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52,567
52,339
49.18
15,388,101
14,386,645
715,928
9,275,805
6,356,027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12337</xdr:rowOff>
    </xdr:from>
    <xdr:to>
      <xdr:col>6</xdr:col>
      <xdr:colOff>38100</xdr:colOff>
      <xdr:row>38</xdr:row>
      <xdr:rowOff>113937</xdr:rowOff>
    </xdr:to>
    <xdr:sp macro="" textlink="">
      <xdr:nvSpPr>
        <xdr:cNvPr id="68" name="フローチャート: 判断 67"/>
        <xdr:cNvSpPr/>
      </xdr:nvSpPr>
      <xdr:spPr>
        <a:xfrm>
          <a:off x="1079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157661</xdr:rowOff>
    </xdr:from>
    <xdr:to>
      <xdr:col>24</xdr:col>
      <xdr:colOff>114300</xdr:colOff>
      <xdr:row>38</xdr:row>
      <xdr:rowOff>87812</xdr:rowOff>
    </xdr:to>
    <xdr:sp macro="" textlink="">
      <xdr:nvSpPr>
        <xdr:cNvPr id="74" name="楕円 73"/>
        <xdr:cNvSpPr/>
      </xdr:nvSpPr>
      <xdr:spPr>
        <a:xfrm>
          <a:off x="45847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9088</xdr:rowOff>
    </xdr:from>
    <xdr:ext cx="405111" cy="259045"/>
    <xdr:sp macro="" textlink="">
      <xdr:nvSpPr>
        <xdr:cNvPr id="75" name="【道路】&#10;有形固定資産減価償却率該当値テキスト"/>
        <xdr:cNvSpPr txBox="1"/>
      </xdr:nvSpPr>
      <xdr:spPr>
        <a:xfrm>
          <a:off x="4673600" y="63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121739</xdr:rowOff>
    </xdr:from>
    <xdr:to>
      <xdr:col>20</xdr:col>
      <xdr:colOff>38100</xdr:colOff>
      <xdr:row>38</xdr:row>
      <xdr:rowOff>51888</xdr:rowOff>
    </xdr:to>
    <xdr:sp macro="" textlink="">
      <xdr:nvSpPr>
        <xdr:cNvPr id="76" name="楕円 75"/>
        <xdr:cNvSpPr/>
      </xdr:nvSpPr>
      <xdr:spPr>
        <a:xfrm>
          <a:off x="3746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xdr:rowOff>
    </xdr:from>
    <xdr:to>
      <xdr:col>24</xdr:col>
      <xdr:colOff>63500</xdr:colOff>
      <xdr:row>38</xdr:row>
      <xdr:rowOff>37012</xdr:rowOff>
    </xdr:to>
    <xdr:cxnSp macro="">
      <xdr:nvCxnSpPr>
        <xdr:cNvPr id="77" name="直線コネクタ 76"/>
        <xdr:cNvCxnSpPr/>
      </xdr:nvCxnSpPr>
      <xdr:spPr>
        <a:xfrm>
          <a:off x="3797300" y="65161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87449</xdr:rowOff>
    </xdr:from>
    <xdr:to>
      <xdr:col>15</xdr:col>
      <xdr:colOff>101600</xdr:colOff>
      <xdr:row>38</xdr:row>
      <xdr:rowOff>17599</xdr:rowOff>
    </xdr:to>
    <xdr:sp macro="" textlink="">
      <xdr:nvSpPr>
        <xdr:cNvPr id="78" name="楕円 77"/>
        <xdr:cNvSpPr/>
      </xdr:nvSpPr>
      <xdr:spPr>
        <a:xfrm>
          <a:off x="2857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138249</xdr:rowOff>
    </xdr:from>
    <xdr:to>
      <xdr:col>19</xdr:col>
      <xdr:colOff>177800</xdr:colOff>
      <xdr:row>38</xdr:row>
      <xdr:rowOff>1088</xdr:rowOff>
    </xdr:to>
    <xdr:cxnSp macro="">
      <xdr:nvCxnSpPr>
        <xdr:cNvPr id="79" name="直線コネクタ 78"/>
        <xdr:cNvCxnSpPr/>
      </xdr:nvCxnSpPr>
      <xdr:spPr>
        <a:xfrm>
          <a:off x="2908300" y="64818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46627</xdr:rowOff>
    </xdr:from>
    <xdr:to>
      <xdr:col>10</xdr:col>
      <xdr:colOff>165100</xdr:colOff>
      <xdr:row>37</xdr:row>
      <xdr:rowOff>148227</xdr:rowOff>
    </xdr:to>
    <xdr:sp macro="" textlink="">
      <xdr:nvSpPr>
        <xdr:cNvPr id="80" name="楕円 79"/>
        <xdr:cNvSpPr/>
      </xdr:nvSpPr>
      <xdr:spPr>
        <a:xfrm>
          <a:off x="1968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97427</xdr:rowOff>
    </xdr:from>
    <xdr:to>
      <xdr:col>15</xdr:col>
      <xdr:colOff>50800</xdr:colOff>
      <xdr:row>37</xdr:row>
      <xdr:rowOff>138249</xdr:rowOff>
    </xdr:to>
    <xdr:cxnSp macro="">
      <xdr:nvCxnSpPr>
        <xdr:cNvPr id="81" name="直線コネクタ 80"/>
        <xdr:cNvCxnSpPr/>
      </xdr:nvCxnSpPr>
      <xdr:spPr>
        <a:xfrm>
          <a:off x="2019300" y="644107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28666</xdr:rowOff>
    </xdr:from>
    <xdr:to>
      <xdr:col>6</xdr:col>
      <xdr:colOff>38100</xdr:colOff>
      <xdr:row>37</xdr:row>
      <xdr:rowOff>130266</xdr:rowOff>
    </xdr:to>
    <xdr:sp macro="" textlink="">
      <xdr:nvSpPr>
        <xdr:cNvPr id="82" name="楕円 81"/>
        <xdr:cNvSpPr/>
      </xdr:nvSpPr>
      <xdr:spPr>
        <a:xfrm>
          <a:off x="1079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79466</xdr:rowOff>
    </xdr:from>
    <xdr:to>
      <xdr:col>10</xdr:col>
      <xdr:colOff>114300</xdr:colOff>
      <xdr:row>37</xdr:row>
      <xdr:rowOff>97427</xdr:rowOff>
    </xdr:to>
    <xdr:cxnSp macro="">
      <xdr:nvCxnSpPr>
        <xdr:cNvPr id="83" name="直線コネクタ 82"/>
        <xdr:cNvCxnSpPr/>
      </xdr:nvCxnSpPr>
      <xdr:spPr>
        <a:xfrm>
          <a:off x="1130300" y="642311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105064</xdr:rowOff>
    </xdr:from>
    <xdr:ext cx="405111" cy="259045"/>
    <xdr:sp macro="" textlink="">
      <xdr:nvSpPr>
        <xdr:cNvPr id="87" name="n_4aveValue【道路】&#10;有形固定資産減価償却率"/>
        <xdr:cNvSpPr txBox="1"/>
      </xdr:nvSpPr>
      <xdr:spPr>
        <a:xfrm>
          <a:off x="927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68416</xdr:rowOff>
    </xdr:from>
    <xdr:ext cx="405111" cy="259045"/>
    <xdr:sp macro="" textlink="">
      <xdr:nvSpPr>
        <xdr:cNvPr id="88" name="n_1mainValue【道路】&#10;有形固定資産減価償却率"/>
        <xdr:cNvSpPr txBox="1"/>
      </xdr:nvSpPr>
      <xdr:spPr>
        <a:xfrm>
          <a:off x="35820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34126</xdr:rowOff>
    </xdr:from>
    <xdr:ext cx="405111" cy="259045"/>
    <xdr:sp macro="" textlink="">
      <xdr:nvSpPr>
        <xdr:cNvPr id="89" name="n_2mainValue【道路】&#10;有形固定資産減価償却率"/>
        <xdr:cNvSpPr txBox="1"/>
      </xdr:nvSpPr>
      <xdr:spPr>
        <a:xfrm>
          <a:off x="2705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164754</xdr:rowOff>
    </xdr:from>
    <xdr:ext cx="405111" cy="259045"/>
    <xdr:sp macro="" textlink="">
      <xdr:nvSpPr>
        <xdr:cNvPr id="90" name="n_3mainValue【道路】&#10;有形固定資産減価償却率"/>
        <xdr:cNvSpPr txBox="1"/>
      </xdr:nvSpPr>
      <xdr:spPr>
        <a:xfrm>
          <a:off x="1816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146793</xdr:rowOff>
    </xdr:from>
    <xdr:ext cx="405111" cy="259045"/>
    <xdr:sp macro="" textlink="">
      <xdr:nvSpPr>
        <xdr:cNvPr id="91" name="n_4mainValue【道路】&#10;有形固定資産減価償却率"/>
        <xdr:cNvSpPr txBox="1"/>
      </xdr:nvSpPr>
      <xdr:spPr>
        <a:xfrm>
          <a:off x="9277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5" name="フローチャート: 判断 124"/>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138595</xdr:rowOff>
    </xdr:from>
    <xdr:to>
      <xdr:col>55</xdr:col>
      <xdr:colOff>50800</xdr:colOff>
      <xdr:row>41</xdr:row>
      <xdr:rowOff>68745</xdr:rowOff>
    </xdr:to>
    <xdr:sp macro="" textlink="">
      <xdr:nvSpPr>
        <xdr:cNvPr id="131" name="楕円 130"/>
        <xdr:cNvSpPr/>
      </xdr:nvSpPr>
      <xdr:spPr>
        <a:xfrm>
          <a:off x="10426700" y="69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53522</xdr:rowOff>
    </xdr:from>
    <xdr:ext cx="469744" cy="259045"/>
    <xdr:sp macro="" textlink="">
      <xdr:nvSpPr>
        <xdr:cNvPr id="132" name="【道路】&#10;一人当たり延長該当値テキスト"/>
        <xdr:cNvSpPr txBox="1"/>
      </xdr:nvSpPr>
      <xdr:spPr>
        <a:xfrm>
          <a:off x="10515600" y="691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139129</xdr:rowOff>
    </xdr:from>
    <xdr:to>
      <xdr:col>50</xdr:col>
      <xdr:colOff>165100</xdr:colOff>
      <xdr:row>41</xdr:row>
      <xdr:rowOff>69279</xdr:rowOff>
    </xdr:to>
    <xdr:sp macro="" textlink="">
      <xdr:nvSpPr>
        <xdr:cNvPr id="133" name="楕円 132"/>
        <xdr:cNvSpPr/>
      </xdr:nvSpPr>
      <xdr:spPr>
        <a:xfrm>
          <a:off x="9588500" y="69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17945</xdr:rowOff>
    </xdr:from>
    <xdr:to>
      <xdr:col>55</xdr:col>
      <xdr:colOff>0</xdr:colOff>
      <xdr:row>41</xdr:row>
      <xdr:rowOff>18479</xdr:rowOff>
    </xdr:to>
    <xdr:cxnSp macro="">
      <xdr:nvCxnSpPr>
        <xdr:cNvPr id="134" name="直線コネクタ 133"/>
        <xdr:cNvCxnSpPr/>
      </xdr:nvCxnSpPr>
      <xdr:spPr>
        <a:xfrm flipV="1">
          <a:off x="9639300" y="7047395"/>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139357</xdr:rowOff>
    </xdr:from>
    <xdr:to>
      <xdr:col>46</xdr:col>
      <xdr:colOff>38100</xdr:colOff>
      <xdr:row>41</xdr:row>
      <xdr:rowOff>69507</xdr:rowOff>
    </xdr:to>
    <xdr:sp macro="" textlink="">
      <xdr:nvSpPr>
        <xdr:cNvPr id="135" name="楕円 134"/>
        <xdr:cNvSpPr/>
      </xdr:nvSpPr>
      <xdr:spPr>
        <a:xfrm>
          <a:off x="8699500" y="69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18479</xdr:rowOff>
    </xdr:from>
    <xdr:to>
      <xdr:col>50</xdr:col>
      <xdr:colOff>114300</xdr:colOff>
      <xdr:row>41</xdr:row>
      <xdr:rowOff>18707</xdr:rowOff>
    </xdr:to>
    <xdr:cxnSp macro="">
      <xdr:nvCxnSpPr>
        <xdr:cNvPr id="136" name="直線コネクタ 135"/>
        <xdr:cNvCxnSpPr/>
      </xdr:nvCxnSpPr>
      <xdr:spPr>
        <a:xfrm flipV="1">
          <a:off x="8750300" y="704792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138938</xdr:rowOff>
    </xdr:from>
    <xdr:to>
      <xdr:col>41</xdr:col>
      <xdr:colOff>101600</xdr:colOff>
      <xdr:row>41</xdr:row>
      <xdr:rowOff>69088</xdr:rowOff>
    </xdr:to>
    <xdr:sp macro="" textlink="">
      <xdr:nvSpPr>
        <xdr:cNvPr id="137" name="楕円 136"/>
        <xdr:cNvSpPr/>
      </xdr:nvSpPr>
      <xdr:spPr>
        <a:xfrm>
          <a:off x="78105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18288</xdr:rowOff>
    </xdr:from>
    <xdr:to>
      <xdr:col>45</xdr:col>
      <xdr:colOff>177800</xdr:colOff>
      <xdr:row>41</xdr:row>
      <xdr:rowOff>18707</xdr:rowOff>
    </xdr:to>
    <xdr:cxnSp macro="">
      <xdr:nvCxnSpPr>
        <xdr:cNvPr id="138" name="直線コネクタ 137"/>
        <xdr:cNvCxnSpPr/>
      </xdr:nvCxnSpPr>
      <xdr:spPr>
        <a:xfrm>
          <a:off x="7861300" y="7047738"/>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98247</xdr:rowOff>
    </xdr:from>
    <xdr:to>
      <xdr:col>36</xdr:col>
      <xdr:colOff>165100</xdr:colOff>
      <xdr:row>41</xdr:row>
      <xdr:rowOff>28397</xdr:rowOff>
    </xdr:to>
    <xdr:sp macro="" textlink="">
      <xdr:nvSpPr>
        <xdr:cNvPr id="139" name="楕円 138"/>
        <xdr:cNvSpPr/>
      </xdr:nvSpPr>
      <xdr:spPr>
        <a:xfrm>
          <a:off x="6921500" y="695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149047</xdr:rowOff>
    </xdr:from>
    <xdr:to>
      <xdr:col>41</xdr:col>
      <xdr:colOff>50800</xdr:colOff>
      <xdr:row>41</xdr:row>
      <xdr:rowOff>18288</xdr:rowOff>
    </xdr:to>
    <xdr:cxnSp macro="">
      <xdr:nvCxnSpPr>
        <xdr:cNvPr id="140" name="直線コネクタ 139"/>
        <xdr:cNvCxnSpPr/>
      </xdr:nvCxnSpPr>
      <xdr:spPr>
        <a:xfrm>
          <a:off x="6972300" y="7007047"/>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4"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60406</xdr:rowOff>
    </xdr:from>
    <xdr:ext cx="469744" cy="259045"/>
    <xdr:sp macro="" textlink="">
      <xdr:nvSpPr>
        <xdr:cNvPr id="145" name="n_1mainValue【道路】&#10;一人当たり延長"/>
        <xdr:cNvSpPr txBox="1"/>
      </xdr:nvSpPr>
      <xdr:spPr>
        <a:xfrm>
          <a:off x="9391727" y="708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60634</xdr:rowOff>
    </xdr:from>
    <xdr:ext cx="469744" cy="259045"/>
    <xdr:sp macro="" textlink="">
      <xdr:nvSpPr>
        <xdr:cNvPr id="146" name="n_2mainValue【道路】&#10;一人当たり延長"/>
        <xdr:cNvSpPr txBox="1"/>
      </xdr:nvSpPr>
      <xdr:spPr>
        <a:xfrm>
          <a:off x="8515427" y="709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60215</xdr:rowOff>
    </xdr:from>
    <xdr:ext cx="469744" cy="259045"/>
    <xdr:sp macro="" textlink="">
      <xdr:nvSpPr>
        <xdr:cNvPr id="147" name="n_3mainValue【道路】&#10;一人当たり延長"/>
        <xdr:cNvSpPr txBox="1"/>
      </xdr:nvSpPr>
      <xdr:spPr>
        <a:xfrm>
          <a:off x="7626427" y="708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19524</xdr:rowOff>
    </xdr:from>
    <xdr:ext cx="469744" cy="259045"/>
    <xdr:sp macro="" textlink="">
      <xdr:nvSpPr>
        <xdr:cNvPr id="148" name="n_4mainValue【道路】&#10;一人当たり延長"/>
        <xdr:cNvSpPr txBox="1"/>
      </xdr:nvSpPr>
      <xdr:spPr>
        <a:xfrm>
          <a:off x="6737427" y="704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9"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4" name="フローチャート: 判断 183"/>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65133</xdr:rowOff>
    </xdr:from>
    <xdr:to>
      <xdr:col>24</xdr:col>
      <xdr:colOff>114300</xdr:colOff>
      <xdr:row>62</xdr:row>
      <xdr:rowOff>166733</xdr:rowOff>
    </xdr:to>
    <xdr:sp macro="" textlink="">
      <xdr:nvSpPr>
        <xdr:cNvPr id="190" name="楕円 189"/>
        <xdr:cNvSpPr/>
      </xdr:nvSpPr>
      <xdr:spPr>
        <a:xfrm>
          <a:off x="45847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43560</xdr:rowOff>
    </xdr:from>
    <xdr:ext cx="405111" cy="259045"/>
    <xdr:sp macro="" textlink="">
      <xdr:nvSpPr>
        <xdr:cNvPr id="191" name="【橋りょう・トンネル】&#10;有形固定資産減価償却率該当値テキスト"/>
        <xdr:cNvSpPr txBox="1"/>
      </xdr:nvSpPr>
      <xdr:spPr>
        <a:xfrm>
          <a:off x="4673600"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39007</xdr:rowOff>
    </xdr:from>
    <xdr:to>
      <xdr:col>20</xdr:col>
      <xdr:colOff>38100</xdr:colOff>
      <xdr:row>62</xdr:row>
      <xdr:rowOff>140607</xdr:rowOff>
    </xdr:to>
    <xdr:sp macro="" textlink="">
      <xdr:nvSpPr>
        <xdr:cNvPr id="192" name="楕円 191"/>
        <xdr:cNvSpPr/>
      </xdr:nvSpPr>
      <xdr:spPr>
        <a:xfrm>
          <a:off x="3746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89807</xdr:rowOff>
    </xdr:from>
    <xdr:to>
      <xdr:col>24</xdr:col>
      <xdr:colOff>63500</xdr:colOff>
      <xdr:row>62</xdr:row>
      <xdr:rowOff>115933</xdr:rowOff>
    </xdr:to>
    <xdr:cxnSp macro="">
      <xdr:nvCxnSpPr>
        <xdr:cNvPr id="193" name="直線コネクタ 192"/>
        <xdr:cNvCxnSpPr/>
      </xdr:nvCxnSpPr>
      <xdr:spPr>
        <a:xfrm>
          <a:off x="3797300" y="1071970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12881</xdr:rowOff>
    </xdr:from>
    <xdr:to>
      <xdr:col>15</xdr:col>
      <xdr:colOff>101600</xdr:colOff>
      <xdr:row>62</xdr:row>
      <xdr:rowOff>114481</xdr:rowOff>
    </xdr:to>
    <xdr:sp macro="" textlink="">
      <xdr:nvSpPr>
        <xdr:cNvPr id="194" name="楕円 193"/>
        <xdr:cNvSpPr/>
      </xdr:nvSpPr>
      <xdr:spPr>
        <a:xfrm>
          <a:off x="2857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63681</xdr:rowOff>
    </xdr:from>
    <xdr:to>
      <xdr:col>19</xdr:col>
      <xdr:colOff>177800</xdr:colOff>
      <xdr:row>62</xdr:row>
      <xdr:rowOff>89807</xdr:rowOff>
    </xdr:to>
    <xdr:cxnSp macro="">
      <xdr:nvCxnSpPr>
        <xdr:cNvPr id="195" name="直線コネクタ 194"/>
        <xdr:cNvCxnSpPr/>
      </xdr:nvCxnSpPr>
      <xdr:spPr>
        <a:xfrm>
          <a:off x="2908300" y="1069358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140244</xdr:rowOff>
    </xdr:from>
    <xdr:to>
      <xdr:col>10</xdr:col>
      <xdr:colOff>165100</xdr:colOff>
      <xdr:row>62</xdr:row>
      <xdr:rowOff>70394</xdr:rowOff>
    </xdr:to>
    <xdr:sp macro="" textlink="">
      <xdr:nvSpPr>
        <xdr:cNvPr id="196" name="楕円 195"/>
        <xdr:cNvSpPr/>
      </xdr:nvSpPr>
      <xdr:spPr>
        <a:xfrm>
          <a:off x="1968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19594</xdr:rowOff>
    </xdr:from>
    <xdr:to>
      <xdr:col>15</xdr:col>
      <xdr:colOff>50800</xdr:colOff>
      <xdr:row>62</xdr:row>
      <xdr:rowOff>63681</xdr:rowOff>
    </xdr:to>
    <xdr:cxnSp macro="">
      <xdr:nvCxnSpPr>
        <xdr:cNvPr id="197" name="直線コネクタ 196"/>
        <xdr:cNvCxnSpPr/>
      </xdr:nvCxnSpPr>
      <xdr:spPr>
        <a:xfrm>
          <a:off x="2019300" y="106494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130447</xdr:rowOff>
    </xdr:from>
    <xdr:to>
      <xdr:col>6</xdr:col>
      <xdr:colOff>38100</xdr:colOff>
      <xdr:row>62</xdr:row>
      <xdr:rowOff>60597</xdr:rowOff>
    </xdr:to>
    <xdr:sp macro="" textlink="">
      <xdr:nvSpPr>
        <xdr:cNvPr id="198" name="楕円 197"/>
        <xdr:cNvSpPr/>
      </xdr:nvSpPr>
      <xdr:spPr>
        <a:xfrm>
          <a:off x="1079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9797</xdr:rowOff>
    </xdr:from>
    <xdr:to>
      <xdr:col>10</xdr:col>
      <xdr:colOff>114300</xdr:colOff>
      <xdr:row>62</xdr:row>
      <xdr:rowOff>19594</xdr:rowOff>
    </xdr:to>
    <xdr:cxnSp macro="">
      <xdr:nvCxnSpPr>
        <xdr:cNvPr id="199" name="直線コネクタ 198"/>
        <xdr:cNvCxnSpPr/>
      </xdr:nvCxnSpPr>
      <xdr:spPr>
        <a:xfrm>
          <a:off x="1130300" y="1063969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200"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1"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3"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131734</xdr:rowOff>
    </xdr:from>
    <xdr:ext cx="405111" cy="259045"/>
    <xdr:sp macro="" textlink="">
      <xdr:nvSpPr>
        <xdr:cNvPr id="204" name="n_1mainValue【橋りょう・トンネル】&#10;有形固定資産減価償却率"/>
        <xdr:cNvSpPr txBox="1"/>
      </xdr:nvSpPr>
      <xdr:spPr>
        <a:xfrm>
          <a:off x="3582044"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105608</xdr:rowOff>
    </xdr:from>
    <xdr:ext cx="405111" cy="259045"/>
    <xdr:sp macro="" textlink="">
      <xdr:nvSpPr>
        <xdr:cNvPr id="205" name="n_2mainValue【橋りょう・トンネル】&#10;有形固定資産減価償却率"/>
        <xdr:cNvSpPr txBox="1"/>
      </xdr:nvSpPr>
      <xdr:spPr>
        <a:xfrm>
          <a:off x="2705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61521</xdr:rowOff>
    </xdr:from>
    <xdr:ext cx="405111" cy="259045"/>
    <xdr:sp macro="" textlink="">
      <xdr:nvSpPr>
        <xdr:cNvPr id="206" name="n_3mainValue【橋りょう・トンネル】&#10;有形固定資産減価償却率"/>
        <xdr:cNvSpPr txBox="1"/>
      </xdr:nvSpPr>
      <xdr:spPr>
        <a:xfrm>
          <a:off x="1816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51724</xdr:rowOff>
    </xdr:from>
    <xdr:ext cx="405111" cy="259045"/>
    <xdr:sp macro="" textlink="">
      <xdr:nvSpPr>
        <xdr:cNvPr id="207" name="n_4mainValue【橋りょう・トンネル】&#10;有形固定資産減価償却率"/>
        <xdr:cNvSpPr txBox="1"/>
      </xdr:nvSpPr>
      <xdr:spPr>
        <a:xfrm>
          <a:off x="927744" y="106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10715</xdr:rowOff>
    </xdr:from>
    <xdr:to>
      <xdr:col>36</xdr:col>
      <xdr:colOff>165100</xdr:colOff>
      <xdr:row>63</xdr:row>
      <xdr:rowOff>112315</xdr:rowOff>
    </xdr:to>
    <xdr:sp macro="" textlink="">
      <xdr:nvSpPr>
        <xdr:cNvPr id="241" name="フローチャート: 判断 240"/>
        <xdr:cNvSpPr/>
      </xdr:nvSpPr>
      <xdr:spPr>
        <a:xfrm>
          <a:off x="6921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81267</xdr:rowOff>
    </xdr:from>
    <xdr:to>
      <xdr:col>55</xdr:col>
      <xdr:colOff>50800</xdr:colOff>
      <xdr:row>64</xdr:row>
      <xdr:rowOff>11417</xdr:rowOff>
    </xdr:to>
    <xdr:sp macro="" textlink="">
      <xdr:nvSpPr>
        <xdr:cNvPr id="247" name="楕円 246"/>
        <xdr:cNvSpPr/>
      </xdr:nvSpPr>
      <xdr:spPr>
        <a:xfrm>
          <a:off x="10426700" y="1088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31464</xdr:rowOff>
    </xdr:from>
    <xdr:ext cx="534377" cy="259045"/>
    <xdr:sp macro="" textlink="">
      <xdr:nvSpPr>
        <xdr:cNvPr id="248" name="【橋りょう・トンネル】&#10;一人当たり有形固定資産（償却資産）額該当値テキスト"/>
        <xdr:cNvSpPr txBox="1"/>
      </xdr:nvSpPr>
      <xdr:spPr>
        <a:xfrm>
          <a:off x="10515600" y="108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81273</xdr:rowOff>
    </xdr:from>
    <xdr:to>
      <xdr:col>50</xdr:col>
      <xdr:colOff>165100</xdr:colOff>
      <xdr:row>64</xdr:row>
      <xdr:rowOff>11423</xdr:rowOff>
    </xdr:to>
    <xdr:sp macro="" textlink="">
      <xdr:nvSpPr>
        <xdr:cNvPr id="249" name="楕円 248"/>
        <xdr:cNvSpPr/>
      </xdr:nvSpPr>
      <xdr:spPr>
        <a:xfrm>
          <a:off x="9588500" y="108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132067</xdr:rowOff>
    </xdr:from>
    <xdr:to>
      <xdr:col>55</xdr:col>
      <xdr:colOff>0</xdr:colOff>
      <xdr:row>63</xdr:row>
      <xdr:rowOff>132073</xdr:rowOff>
    </xdr:to>
    <xdr:cxnSp macro="">
      <xdr:nvCxnSpPr>
        <xdr:cNvPr id="250" name="直線コネクタ 249"/>
        <xdr:cNvCxnSpPr/>
      </xdr:nvCxnSpPr>
      <xdr:spPr>
        <a:xfrm flipV="1">
          <a:off x="9639300" y="10933417"/>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81418</xdr:rowOff>
    </xdr:from>
    <xdr:to>
      <xdr:col>46</xdr:col>
      <xdr:colOff>38100</xdr:colOff>
      <xdr:row>64</xdr:row>
      <xdr:rowOff>11568</xdr:rowOff>
    </xdr:to>
    <xdr:sp macro="" textlink="">
      <xdr:nvSpPr>
        <xdr:cNvPr id="251" name="楕円 250"/>
        <xdr:cNvSpPr/>
      </xdr:nvSpPr>
      <xdr:spPr>
        <a:xfrm>
          <a:off x="8699500" y="1088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132073</xdr:rowOff>
    </xdr:from>
    <xdr:to>
      <xdr:col>50</xdr:col>
      <xdr:colOff>114300</xdr:colOff>
      <xdr:row>63</xdr:row>
      <xdr:rowOff>132218</xdr:rowOff>
    </xdr:to>
    <xdr:cxnSp macro="">
      <xdr:nvCxnSpPr>
        <xdr:cNvPr id="252" name="直線コネクタ 251"/>
        <xdr:cNvCxnSpPr/>
      </xdr:nvCxnSpPr>
      <xdr:spPr>
        <a:xfrm flipV="1">
          <a:off x="8750300" y="10933423"/>
          <a:ext cx="8890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85124</xdr:rowOff>
    </xdr:from>
    <xdr:to>
      <xdr:col>41</xdr:col>
      <xdr:colOff>101600</xdr:colOff>
      <xdr:row>64</xdr:row>
      <xdr:rowOff>15274</xdr:rowOff>
    </xdr:to>
    <xdr:sp macro="" textlink="">
      <xdr:nvSpPr>
        <xdr:cNvPr id="253" name="楕円 252"/>
        <xdr:cNvSpPr/>
      </xdr:nvSpPr>
      <xdr:spPr>
        <a:xfrm>
          <a:off x="7810500" y="108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132218</xdr:rowOff>
    </xdr:from>
    <xdr:to>
      <xdr:col>45</xdr:col>
      <xdr:colOff>177800</xdr:colOff>
      <xdr:row>63</xdr:row>
      <xdr:rowOff>135924</xdr:rowOff>
    </xdr:to>
    <xdr:cxnSp macro="">
      <xdr:nvCxnSpPr>
        <xdr:cNvPr id="254" name="直線コネクタ 253"/>
        <xdr:cNvCxnSpPr/>
      </xdr:nvCxnSpPr>
      <xdr:spPr>
        <a:xfrm flipV="1">
          <a:off x="7861300" y="10933568"/>
          <a:ext cx="8890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80666</xdr:rowOff>
    </xdr:from>
    <xdr:to>
      <xdr:col>36</xdr:col>
      <xdr:colOff>165100</xdr:colOff>
      <xdr:row>64</xdr:row>
      <xdr:rowOff>10816</xdr:rowOff>
    </xdr:to>
    <xdr:sp macro="" textlink="">
      <xdr:nvSpPr>
        <xdr:cNvPr id="255" name="楕円 254"/>
        <xdr:cNvSpPr/>
      </xdr:nvSpPr>
      <xdr:spPr>
        <a:xfrm>
          <a:off x="6921500" y="108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131466</xdr:rowOff>
    </xdr:from>
    <xdr:to>
      <xdr:col>41</xdr:col>
      <xdr:colOff>50800</xdr:colOff>
      <xdr:row>63</xdr:row>
      <xdr:rowOff>135924</xdr:rowOff>
    </xdr:to>
    <xdr:cxnSp macro="">
      <xdr:nvCxnSpPr>
        <xdr:cNvPr id="256" name="直線コネクタ 255"/>
        <xdr:cNvCxnSpPr/>
      </xdr:nvCxnSpPr>
      <xdr:spPr>
        <a:xfrm>
          <a:off x="6972300" y="10932816"/>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128842</xdr:rowOff>
    </xdr:from>
    <xdr:ext cx="599010" cy="259045"/>
    <xdr:sp macro="" textlink="">
      <xdr:nvSpPr>
        <xdr:cNvPr id="260" name="n_4aveValue【橋りょう・トンネル】&#10;一人当たり有形固定資産（償却資産）額"/>
        <xdr:cNvSpPr txBox="1"/>
      </xdr:nvSpPr>
      <xdr:spPr>
        <a:xfrm>
          <a:off x="6672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2550</xdr:rowOff>
    </xdr:from>
    <xdr:ext cx="534377" cy="259045"/>
    <xdr:sp macro="" textlink="">
      <xdr:nvSpPr>
        <xdr:cNvPr id="261" name="n_1mainValue【橋りょう・トンネル】&#10;一人当たり有形固定資産（償却資産）額"/>
        <xdr:cNvSpPr txBox="1"/>
      </xdr:nvSpPr>
      <xdr:spPr>
        <a:xfrm>
          <a:off x="9359411" y="1097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2695</xdr:rowOff>
    </xdr:from>
    <xdr:ext cx="534377" cy="259045"/>
    <xdr:sp macro="" textlink="">
      <xdr:nvSpPr>
        <xdr:cNvPr id="262" name="n_2mainValue【橋りょう・トンネル】&#10;一人当たり有形固定資産（償却資産）額"/>
        <xdr:cNvSpPr txBox="1"/>
      </xdr:nvSpPr>
      <xdr:spPr>
        <a:xfrm>
          <a:off x="8483111" y="1097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6401</xdr:rowOff>
    </xdr:from>
    <xdr:ext cx="534377" cy="259045"/>
    <xdr:sp macro="" textlink="">
      <xdr:nvSpPr>
        <xdr:cNvPr id="263" name="n_3mainValue【橋りょう・トンネル】&#10;一人当たり有形固定資産（償却資産）額"/>
        <xdr:cNvSpPr txBox="1"/>
      </xdr:nvSpPr>
      <xdr:spPr>
        <a:xfrm>
          <a:off x="7594111" y="1097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1943</xdr:rowOff>
    </xdr:from>
    <xdr:ext cx="534377" cy="259045"/>
    <xdr:sp macro="" textlink="">
      <xdr:nvSpPr>
        <xdr:cNvPr id="264" name="n_4mainValue【橋りょう・トンネル】&#10;一人当たり有形固定資産（償却資産）額"/>
        <xdr:cNvSpPr txBox="1"/>
      </xdr:nvSpPr>
      <xdr:spPr>
        <a:xfrm>
          <a:off x="6705111" y="109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9" name="フローチャート: 判断 298"/>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305" name="楕円 304"/>
        <xdr:cNvSpPr/>
      </xdr:nvSpPr>
      <xdr:spPr>
        <a:xfrm>
          <a:off x="4584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108602</xdr:rowOff>
    </xdr:from>
    <xdr:ext cx="405111" cy="259045"/>
    <xdr:sp macro="" textlink="">
      <xdr:nvSpPr>
        <xdr:cNvPr id="306" name="【公営住宅】&#10;有形固定資産減価償却率該当値テキスト"/>
        <xdr:cNvSpPr txBox="1"/>
      </xdr:nvSpPr>
      <xdr:spPr>
        <a:xfrm>
          <a:off x="4673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307" name="楕円 306"/>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83</xdr:row>
      <xdr:rowOff>9525</xdr:rowOff>
    </xdr:to>
    <xdr:cxnSp macro="">
      <xdr:nvCxnSpPr>
        <xdr:cNvPr id="308" name="直線コネクタ 307"/>
        <xdr:cNvCxnSpPr/>
      </xdr:nvCxnSpPr>
      <xdr:spPr>
        <a:xfrm>
          <a:off x="3797300" y="1415415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128270</xdr:rowOff>
    </xdr:from>
    <xdr:to>
      <xdr:col>15</xdr:col>
      <xdr:colOff>101600</xdr:colOff>
      <xdr:row>82</xdr:row>
      <xdr:rowOff>58420</xdr:rowOff>
    </xdr:to>
    <xdr:sp macro="" textlink="">
      <xdr:nvSpPr>
        <xdr:cNvPr id="309" name="楕円 308"/>
        <xdr:cNvSpPr/>
      </xdr:nvSpPr>
      <xdr:spPr>
        <a:xfrm>
          <a:off x="2857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95250</xdr:rowOff>
    </xdr:to>
    <xdr:cxnSp macro="">
      <xdr:nvCxnSpPr>
        <xdr:cNvPr id="310" name="直線コネクタ 309"/>
        <xdr:cNvCxnSpPr/>
      </xdr:nvCxnSpPr>
      <xdr:spPr>
        <a:xfrm>
          <a:off x="2908300" y="140665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29211</xdr:rowOff>
    </xdr:from>
    <xdr:to>
      <xdr:col>10</xdr:col>
      <xdr:colOff>165100</xdr:colOff>
      <xdr:row>81</xdr:row>
      <xdr:rowOff>130811</xdr:rowOff>
    </xdr:to>
    <xdr:sp macro="" textlink="">
      <xdr:nvSpPr>
        <xdr:cNvPr id="311" name="楕円 310"/>
        <xdr:cNvSpPr/>
      </xdr:nvSpPr>
      <xdr:spPr>
        <a:xfrm>
          <a:off x="1968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80011</xdr:rowOff>
    </xdr:from>
    <xdr:to>
      <xdr:col>15</xdr:col>
      <xdr:colOff>50800</xdr:colOff>
      <xdr:row>82</xdr:row>
      <xdr:rowOff>7620</xdr:rowOff>
    </xdr:to>
    <xdr:cxnSp macro="">
      <xdr:nvCxnSpPr>
        <xdr:cNvPr id="312" name="直線コネクタ 311"/>
        <xdr:cNvCxnSpPr/>
      </xdr:nvCxnSpPr>
      <xdr:spPr>
        <a:xfrm>
          <a:off x="2019300" y="139674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124461</xdr:rowOff>
    </xdr:from>
    <xdr:to>
      <xdr:col>6</xdr:col>
      <xdr:colOff>38100</xdr:colOff>
      <xdr:row>81</xdr:row>
      <xdr:rowOff>54611</xdr:rowOff>
    </xdr:to>
    <xdr:sp macro="" textlink="">
      <xdr:nvSpPr>
        <xdr:cNvPr id="313" name="楕円 312"/>
        <xdr:cNvSpPr/>
      </xdr:nvSpPr>
      <xdr:spPr>
        <a:xfrm>
          <a:off x="1079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3811</xdr:rowOff>
    </xdr:from>
    <xdr:to>
      <xdr:col>10</xdr:col>
      <xdr:colOff>114300</xdr:colOff>
      <xdr:row>81</xdr:row>
      <xdr:rowOff>80011</xdr:rowOff>
    </xdr:to>
    <xdr:cxnSp macro="">
      <xdr:nvCxnSpPr>
        <xdr:cNvPr id="314" name="直線コネクタ 313"/>
        <xdr:cNvCxnSpPr/>
      </xdr:nvCxnSpPr>
      <xdr:spPr>
        <a:xfrm>
          <a:off x="1130300" y="138912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6" name="n_2aveValue【公営住宅】&#10;有形固定資産減価償却率"/>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17" name="n_3aveValue【公営住宅】&#10;有形固定資産減価償却率"/>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8" name="n_4aveValue【公営住宅】&#10;有形固定資産減価償却率"/>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137177</xdr:rowOff>
    </xdr:from>
    <xdr:ext cx="405111" cy="259045"/>
    <xdr:sp macro="" textlink="">
      <xdr:nvSpPr>
        <xdr:cNvPr id="319" name="n_1mainValue【公営住宅】&#10;有形固定資産減価償却率"/>
        <xdr:cNvSpPr txBox="1"/>
      </xdr:nvSpPr>
      <xdr:spPr>
        <a:xfrm>
          <a:off x="358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74947</xdr:rowOff>
    </xdr:from>
    <xdr:ext cx="405111" cy="259045"/>
    <xdr:sp macro="" textlink="">
      <xdr:nvSpPr>
        <xdr:cNvPr id="320" name="n_2mainValue【公営住宅】&#10;有形固定資産減価償却率"/>
        <xdr:cNvSpPr txBox="1"/>
      </xdr:nvSpPr>
      <xdr:spPr>
        <a:xfrm>
          <a:off x="2705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147338</xdr:rowOff>
    </xdr:from>
    <xdr:ext cx="405111" cy="259045"/>
    <xdr:sp macro="" textlink="">
      <xdr:nvSpPr>
        <xdr:cNvPr id="321" name="n_3mainValue【公営住宅】&#10;有形固定資産減価償却率"/>
        <xdr:cNvSpPr txBox="1"/>
      </xdr:nvSpPr>
      <xdr:spPr>
        <a:xfrm>
          <a:off x="1816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322" name="n_4mainValue【公営住宅】&#10;有形固定資産減価償却率"/>
        <xdr:cNvSpPr txBox="1"/>
      </xdr:nvSpPr>
      <xdr:spPr>
        <a:xfrm>
          <a:off x="927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167132</xdr:rowOff>
    </xdr:from>
    <xdr:to>
      <xdr:col>36</xdr:col>
      <xdr:colOff>165100</xdr:colOff>
      <xdr:row>84</xdr:row>
      <xdr:rowOff>97282</xdr:rowOff>
    </xdr:to>
    <xdr:sp macro="" textlink="">
      <xdr:nvSpPr>
        <xdr:cNvPr id="356" name="フローチャート: 判断 355"/>
        <xdr:cNvSpPr/>
      </xdr:nvSpPr>
      <xdr:spPr>
        <a:xfrm>
          <a:off x="6921500" y="1439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154178</xdr:rowOff>
    </xdr:from>
    <xdr:to>
      <xdr:col>55</xdr:col>
      <xdr:colOff>50800</xdr:colOff>
      <xdr:row>86</xdr:row>
      <xdr:rowOff>84328</xdr:rowOff>
    </xdr:to>
    <xdr:sp macro="" textlink="">
      <xdr:nvSpPr>
        <xdr:cNvPr id="362" name="楕円 361"/>
        <xdr:cNvSpPr/>
      </xdr:nvSpPr>
      <xdr:spPr>
        <a:xfrm>
          <a:off x="10426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69105</xdr:rowOff>
    </xdr:from>
    <xdr:ext cx="469744" cy="259045"/>
    <xdr:sp macro="" textlink="">
      <xdr:nvSpPr>
        <xdr:cNvPr id="363" name="【公営住宅】&#10;一人当たり面積該当値テキスト"/>
        <xdr:cNvSpPr txBox="1"/>
      </xdr:nvSpPr>
      <xdr:spPr>
        <a:xfrm>
          <a:off x="10515600" y="1464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154178</xdr:rowOff>
    </xdr:from>
    <xdr:to>
      <xdr:col>50</xdr:col>
      <xdr:colOff>165100</xdr:colOff>
      <xdr:row>86</xdr:row>
      <xdr:rowOff>84328</xdr:rowOff>
    </xdr:to>
    <xdr:sp macro="" textlink="">
      <xdr:nvSpPr>
        <xdr:cNvPr id="364" name="楕円 363"/>
        <xdr:cNvSpPr/>
      </xdr:nvSpPr>
      <xdr:spPr>
        <a:xfrm>
          <a:off x="9588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33528</xdr:rowOff>
    </xdr:from>
    <xdr:to>
      <xdr:col>55</xdr:col>
      <xdr:colOff>0</xdr:colOff>
      <xdr:row>86</xdr:row>
      <xdr:rowOff>33528</xdr:rowOff>
    </xdr:to>
    <xdr:cxnSp macro="">
      <xdr:nvCxnSpPr>
        <xdr:cNvPr id="365" name="直線コネクタ 364"/>
        <xdr:cNvCxnSpPr/>
      </xdr:nvCxnSpPr>
      <xdr:spPr>
        <a:xfrm>
          <a:off x="9639300" y="14778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154939</xdr:rowOff>
    </xdr:from>
    <xdr:to>
      <xdr:col>46</xdr:col>
      <xdr:colOff>38100</xdr:colOff>
      <xdr:row>86</xdr:row>
      <xdr:rowOff>85089</xdr:rowOff>
    </xdr:to>
    <xdr:sp macro="" textlink="">
      <xdr:nvSpPr>
        <xdr:cNvPr id="366" name="楕円 365"/>
        <xdr:cNvSpPr/>
      </xdr:nvSpPr>
      <xdr:spPr>
        <a:xfrm>
          <a:off x="8699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33528</xdr:rowOff>
    </xdr:from>
    <xdr:to>
      <xdr:col>50</xdr:col>
      <xdr:colOff>114300</xdr:colOff>
      <xdr:row>86</xdr:row>
      <xdr:rowOff>34289</xdr:rowOff>
    </xdr:to>
    <xdr:cxnSp macro="">
      <xdr:nvCxnSpPr>
        <xdr:cNvPr id="367" name="直線コネクタ 366"/>
        <xdr:cNvCxnSpPr/>
      </xdr:nvCxnSpPr>
      <xdr:spPr>
        <a:xfrm flipV="1">
          <a:off x="8750300" y="1477822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154178</xdr:rowOff>
    </xdr:from>
    <xdr:to>
      <xdr:col>41</xdr:col>
      <xdr:colOff>101600</xdr:colOff>
      <xdr:row>86</xdr:row>
      <xdr:rowOff>84328</xdr:rowOff>
    </xdr:to>
    <xdr:sp macro="" textlink="">
      <xdr:nvSpPr>
        <xdr:cNvPr id="368" name="楕円 367"/>
        <xdr:cNvSpPr/>
      </xdr:nvSpPr>
      <xdr:spPr>
        <a:xfrm>
          <a:off x="7810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33528</xdr:rowOff>
    </xdr:from>
    <xdr:to>
      <xdr:col>45</xdr:col>
      <xdr:colOff>177800</xdr:colOff>
      <xdr:row>86</xdr:row>
      <xdr:rowOff>34289</xdr:rowOff>
    </xdr:to>
    <xdr:cxnSp macro="">
      <xdr:nvCxnSpPr>
        <xdr:cNvPr id="369" name="直線コネクタ 368"/>
        <xdr:cNvCxnSpPr/>
      </xdr:nvCxnSpPr>
      <xdr:spPr>
        <a:xfrm>
          <a:off x="7861300" y="1477822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153415</xdr:rowOff>
    </xdr:from>
    <xdr:to>
      <xdr:col>36</xdr:col>
      <xdr:colOff>165100</xdr:colOff>
      <xdr:row>86</xdr:row>
      <xdr:rowOff>83565</xdr:rowOff>
    </xdr:to>
    <xdr:sp macro="" textlink="">
      <xdr:nvSpPr>
        <xdr:cNvPr id="370" name="楕円 369"/>
        <xdr:cNvSpPr/>
      </xdr:nvSpPr>
      <xdr:spPr>
        <a:xfrm>
          <a:off x="6921500" y="147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32765</xdr:rowOff>
    </xdr:from>
    <xdr:to>
      <xdr:col>41</xdr:col>
      <xdr:colOff>50800</xdr:colOff>
      <xdr:row>86</xdr:row>
      <xdr:rowOff>33528</xdr:rowOff>
    </xdr:to>
    <xdr:cxnSp macro="">
      <xdr:nvCxnSpPr>
        <xdr:cNvPr id="371" name="直線コネクタ 370"/>
        <xdr:cNvCxnSpPr/>
      </xdr:nvCxnSpPr>
      <xdr:spPr>
        <a:xfrm>
          <a:off x="6972300" y="1477746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113809</xdr:rowOff>
    </xdr:from>
    <xdr:ext cx="469744" cy="259045"/>
    <xdr:sp macro="" textlink="">
      <xdr:nvSpPr>
        <xdr:cNvPr id="375" name="n_4aveValue【公営住宅】&#10;一人当たり面積"/>
        <xdr:cNvSpPr txBox="1"/>
      </xdr:nvSpPr>
      <xdr:spPr>
        <a:xfrm>
          <a:off x="6737427" y="141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75455</xdr:rowOff>
    </xdr:from>
    <xdr:ext cx="469744" cy="259045"/>
    <xdr:sp macro="" textlink="">
      <xdr:nvSpPr>
        <xdr:cNvPr id="376" name="n_1mainValue【公営住宅】&#10;一人当たり面積"/>
        <xdr:cNvSpPr txBox="1"/>
      </xdr:nvSpPr>
      <xdr:spPr>
        <a:xfrm>
          <a:off x="93917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76216</xdr:rowOff>
    </xdr:from>
    <xdr:ext cx="469744" cy="259045"/>
    <xdr:sp macro="" textlink="">
      <xdr:nvSpPr>
        <xdr:cNvPr id="377" name="n_2mainValue【公営住宅】&#10;一人当たり面積"/>
        <xdr:cNvSpPr txBox="1"/>
      </xdr:nvSpPr>
      <xdr:spPr>
        <a:xfrm>
          <a:off x="85154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75455</xdr:rowOff>
    </xdr:from>
    <xdr:ext cx="469744" cy="259045"/>
    <xdr:sp macro="" textlink="">
      <xdr:nvSpPr>
        <xdr:cNvPr id="378" name="n_3mainValue【公営住宅】&#10;一人当たり面積"/>
        <xdr:cNvSpPr txBox="1"/>
      </xdr:nvSpPr>
      <xdr:spPr>
        <a:xfrm>
          <a:off x="7626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74692</xdr:rowOff>
    </xdr:from>
    <xdr:ext cx="469744" cy="259045"/>
    <xdr:sp macro="" textlink="">
      <xdr:nvSpPr>
        <xdr:cNvPr id="379" name="n_4mainValue【公営住宅】&#10;一人当たり面積"/>
        <xdr:cNvSpPr txBox="1"/>
      </xdr:nvSpPr>
      <xdr:spPr>
        <a:xfrm>
          <a:off x="6737427" y="1481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26"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37" name="楕円 436"/>
        <xdr:cNvSpPr/>
      </xdr:nvSpPr>
      <xdr:spPr>
        <a:xfrm>
          <a:off x="162687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100165</xdr:rowOff>
    </xdr:from>
    <xdr:ext cx="405111" cy="259045"/>
    <xdr:sp macro="" textlink="">
      <xdr:nvSpPr>
        <xdr:cNvPr id="438" name="【認定こども園・幼稚園・保育所】&#10;有形固定資産減価償却率該当値テキスト"/>
        <xdr:cNvSpPr txBox="1"/>
      </xdr:nvSpPr>
      <xdr:spPr>
        <a:xfrm>
          <a:off x="16357600"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87449</xdr:rowOff>
    </xdr:from>
    <xdr:to>
      <xdr:col>81</xdr:col>
      <xdr:colOff>101600</xdr:colOff>
      <xdr:row>39</xdr:row>
      <xdr:rowOff>17599</xdr:rowOff>
    </xdr:to>
    <xdr:sp macro="" textlink="">
      <xdr:nvSpPr>
        <xdr:cNvPr id="439" name="楕円 438"/>
        <xdr:cNvSpPr/>
      </xdr:nvSpPr>
      <xdr:spPr>
        <a:xfrm>
          <a:off x="15430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138249</xdr:rowOff>
    </xdr:from>
    <xdr:to>
      <xdr:col>85</xdr:col>
      <xdr:colOff>127000</xdr:colOff>
      <xdr:row>39</xdr:row>
      <xdr:rowOff>1088</xdr:rowOff>
    </xdr:to>
    <xdr:cxnSp macro="">
      <xdr:nvCxnSpPr>
        <xdr:cNvPr id="440" name="直線コネクタ 439"/>
        <xdr:cNvCxnSpPr/>
      </xdr:nvCxnSpPr>
      <xdr:spPr>
        <a:xfrm>
          <a:off x="15481300" y="665334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53159</xdr:rowOff>
    </xdr:from>
    <xdr:to>
      <xdr:col>76</xdr:col>
      <xdr:colOff>165100</xdr:colOff>
      <xdr:row>38</xdr:row>
      <xdr:rowOff>154759</xdr:rowOff>
    </xdr:to>
    <xdr:sp macro="" textlink="">
      <xdr:nvSpPr>
        <xdr:cNvPr id="441" name="楕円 440"/>
        <xdr:cNvSpPr/>
      </xdr:nvSpPr>
      <xdr:spPr>
        <a:xfrm>
          <a:off x="1454150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103959</xdr:rowOff>
    </xdr:from>
    <xdr:to>
      <xdr:col>81</xdr:col>
      <xdr:colOff>50800</xdr:colOff>
      <xdr:row>38</xdr:row>
      <xdr:rowOff>138249</xdr:rowOff>
    </xdr:to>
    <xdr:cxnSp macro="">
      <xdr:nvCxnSpPr>
        <xdr:cNvPr id="442" name="直線コネクタ 441"/>
        <xdr:cNvCxnSpPr/>
      </xdr:nvCxnSpPr>
      <xdr:spPr>
        <a:xfrm>
          <a:off x="14592300" y="66190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28666</xdr:rowOff>
    </xdr:from>
    <xdr:to>
      <xdr:col>72</xdr:col>
      <xdr:colOff>38100</xdr:colOff>
      <xdr:row>38</xdr:row>
      <xdr:rowOff>130266</xdr:rowOff>
    </xdr:to>
    <xdr:sp macro="" textlink="">
      <xdr:nvSpPr>
        <xdr:cNvPr id="443" name="楕円 442"/>
        <xdr:cNvSpPr/>
      </xdr:nvSpPr>
      <xdr:spPr>
        <a:xfrm>
          <a:off x="13652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79466</xdr:rowOff>
    </xdr:from>
    <xdr:to>
      <xdr:col>76</xdr:col>
      <xdr:colOff>114300</xdr:colOff>
      <xdr:row>38</xdr:row>
      <xdr:rowOff>103959</xdr:rowOff>
    </xdr:to>
    <xdr:cxnSp macro="">
      <xdr:nvCxnSpPr>
        <xdr:cNvPr id="444" name="直線コネクタ 443"/>
        <xdr:cNvCxnSpPr/>
      </xdr:nvCxnSpPr>
      <xdr:spPr>
        <a:xfrm>
          <a:off x="13703300" y="659456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167459</xdr:rowOff>
    </xdr:from>
    <xdr:to>
      <xdr:col>67</xdr:col>
      <xdr:colOff>101600</xdr:colOff>
      <xdr:row>38</xdr:row>
      <xdr:rowOff>97609</xdr:rowOff>
    </xdr:to>
    <xdr:sp macro="" textlink="">
      <xdr:nvSpPr>
        <xdr:cNvPr id="445" name="楕円 444"/>
        <xdr:cNvSpPr/>
      </xdr:nvSpPr>
      <xdr:spPr>
        <a:xfrm>
          <a:off x="12763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46809</xdr:rowOff>
    </xdr:from>
    <xdr:to>
      <xdr:col>71</xdr:col>
      <xdr:colOff>177800</xdr:colOff>
      <xdr:row>38</xdr:row>
      <xdr:rowOff>79466</xdr:rowOff>
    </xdr:to>
    <xdr:cxnSp macro="">
      <xdr:nvCxnSpPr>
        <xdr:cNvPr id="446" name="直線コネクタ 445"/>
        <xdr:cNvCxnSpPr/>
      </xdr:nvCxnSpPr>
      <xdr:spPr>
        <a:xfrm>
          <a:off x="12814300" y="656190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47"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48"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49"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8726</xdr:rowOff>
    </xdr:from>
    <xdr:ext cx="405111" cy="259045"/>
    <xdr:sp macro="" textlink="">
      <xdr:nvSpPr>
        <xdr:cNvPr id="451" name="n_1mainValue【認定こども園・幼稚園・保育所】&#10;有形固定資産減価償却率"/>
        <xdr:cNvSpPr txBox="1"/>
      </xdr:nvSpPr>
      <xdr:spPr>
        <a:xfrm>
          <a:off x="152660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145886</xdr:rowOff>
    </xdr:from>
    <xdr:ext cx="405111" cy="259045"/>
    <xdr:sp macro="" textlink="">
      <xdr:nvSpPr>
        <xdr:cNvPr id="452" name="n_2mainValue【認定こども園・幼稚園・保育所】&#10;有形固定資産減価償却率"/>
        <xdr:cNvSpPr txBox="1"/>
      </xdr:nvSpPr>
      <xdr:spPr>
        <a:xfrm>
          <a:off x="14389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121393</xdr:rowOff>
    </xdr:from>
    <xdr:ext cx="405111" cy="259045"/>
    <xdr:sp macro="" textlink="">
      <xdr:nvSpPr>
        <xdr:cNvPr id="453" name="n_3mainValue【認定こども園・幼稚園・保育所】&#10;有形固定資産減価償却率"/>
        <xdr:cNvSpPr txBox="1"/>
      </xdr:nvSpPr>
      <xdr:spPr>
        <a:xfrm>
          <a:off x="13500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114135</xdr:rowOff>
    </xdr:from>
    <xdr:ext cx="405111" cy="259045"/>
    <xdr:sp macro="" textlink="">
      <xdr:nvSpPr>
        <xdr:cNvPr id="454" name="n_4mainValue【認定こども園・幼稚園・保育所】&#10;有形固定資産減価償却率"/>
        <xdr:cNvSpPr txBox="1"/>
      </xdr:nvSpPr>
      <xdr:spPr>
        <a:xfrm>
          <a:off x="12611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1"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128270</xdr:rowOff>
    </xdr:from>
    <xdr:to>
      <xdr:col>98</xdr:col>
      <xdr:colOff>38100</xdr:colOff>
      <xdr:row>38</xdr:row>
      <xdr:rowOff>58420</xdr:rowOff>
    </xdr:to>
    <xdr:sp macro="" textlink="">
      <xdr:nvSpPr>
        <xdr:cNvPr id="486" name="フローチャート: 判断 485"/>
        <xdr:cNvSpPr/>
      </xdr:nvSpPr>
      <xdr:spPr>
        <a:xfrm>
          <a:off x="18605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92" name="楕円 491"/>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493" name="【認定こども園・幼稚園・保育所】&#10;一人当たり面積該当値テキスト"/>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494" name="楕円 493"/>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156210</xdr:rowOff>
    </xdr:to>
    <xdr:cxnSp macro="">
      <xdr:nvCxnSpPr>
        <xdr:cNvPr id="495" name="直線コネクタ 494"/>
        <xdr:cNvCxnSpPr/>
      </xdr:nvCxnSpPr>
      <xdr:spPr>
        <a:xfrm>
          <a:off x="21323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496" name="楕円 495"/>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39</xdr:row>
      <xdr:rowOff>156210</xdr:rowOff>
    </xdr:to>
    <xdr:cxnSp macro="">
      <xdr:nvCxnSpPr>
        <xdr:cNvPr id="497" name="直線コネクタ 496"/>
        <xdr:cNvCxnSpPr/>
      </xdr:nvCxnSpPr>
      <xdr:spPr>
        <a:xfrm>
          <a:off x="20434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98" name="楕円 497"/>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39</xdr:row>
      <xdr:rowOff>156210</xdr:rowOff>
    </xdr:to>
    <xdr:cxnSp macro="">
      <xdr:nvCxnSpPr>
        <xdr:cNvPr id="499" name="直線コネクタ 498"/>
        <xdr:cNvCxnSpPr/>
      </xdr:nvCxnSpPr>
      <xdr:spPr>
        <a:xfrm>
          <a:off x="19545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100838</xdr:rowOff>
    </xdr:from>
    <xdr:to>
      <xdr:col>98</xdr:col>
      <xdr:colOff>38100</xdr:colOff>
      <xdr:row>40</xdr:row>
      <xdr:rowOff>30988</xdr:rowOff>
    </xdr:to>
    <xdr:sp macro="" textlink="">
      <xdr:nvSpPr>
        <xdr:cNvPr id="500" name="楕円 499"/>
        <xdr:cNvSpPr/>
      </xdr:nvSpPr>
      <xdr:spPr>
        <a:xfrm>
          <a:off x="18605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151638</xdr:rowOff>
    </xdr:from>
    <xdr:to>
      <xdr:col>102</xdr:col>
      <xdr:colOff>114300</xdr:colOff>
      <xdr:row>39</xdr:row>
      <xdr:rowOff>156210</xdr:rowOff>
    </xdr:to>
    <xdr:cxnSp macro="">
      <xdr:nvCxnSpPr>
        <xdr:cNvPr id="501" name="直線コネクタ 500"/>
        <xdr:cNvCxnSpPr/>
      </xdr:nvCxnSpPr>
      <xdr:spPr>
        <a:xfrm>
          <a:off x="18656300" y="6838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0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503"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04"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74947</xdr:rowOff>
    </xdr:from>
    <xdr:ext cx="469744" cy="259045"/>
    <xdr:sp macro="" textlink="">
      <xdr:nvSpPr>
        <xdr:cNvPr id="505" name="n_4aveValue【認定こども園・幼稚園・保育所】&#10;一人当たり面積"/>
        <xdr:cNvSpPr txBox="1"/>
      </xdr:nvSpPr>
      <xdr:spPr>
        <a:xfrm>
          <a:off x="18421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506" name="n_1main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507" name="n_2main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508" name="n_3mainValue【認定こども園・幼稚園・保育所】&#10;一人当たり面積"/>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22115</xdr:rowOff>
    </xdr:from>
    <xdr:ext cx="469744" cy="259045"/>
    <xdr:sp macro="" textlink="">
      <xdr:nvSpPr>
        <xdr:cNvPr id="509" name="n_4mainValue【認定こども園・幼稚園・保育所】&#10;一人当たり面積"/>
        <xdr:cNvSpPr txBox="1"/>
      </xdr:nvSpPr>
      <xdr:spPr>
        <a:xfrm>
          <a:off x="18421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37"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84074</xdr:rowOff>
    </xdr:from>
    <xdr:to>
      <xdr:col>67</xdr:col>
      <xdr:colOff>101600</xdr:colOff>
      <xdr:row>59</xdr:row>
      <xdr:rowOff>14224</xdr:rowOff>
    </xdr:to>
    <xdr:sp macro="" textlink="">
      <xdr:nvSpPr>
        <xdr:cNvPr id="542" name="フローチャート: 判断 541"/>
        <xdr:cNvSpPr/>
      </xdr:nvSpPr>
      <xdr:spPr>
        <a:xfrm>
          <a:off x="12763500" y="100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113792</xdr:rowOff>
    </xdr:from>
    <xdr:to>
      <xdr:col>85</xdr:col>
      <xdr:colOff>177800</xdr:colOff>
      <xdr:row>58</xdr:row>
      <xdr:rowOff>43942</xdr:rowOff>
    </xdr:to>
    <xdr:sp macro="" textlink="">
      <xdr:nvSpPr>
        <xdr:cNvPr id="548" name="楕円 547"/>
        <xdr:cNvSpPr/>
      </xdr:nvSpPr>
      <xdr:spPr>
        <a:xfrm>
          <a:off x="16268700" y="98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136669</xdr:rowOff>
    </xdr:from>
    <xdr:ext cx="405111" cy="259045"/>
    <xdr:sp macro="" textlink="">
      <xdr:nvSpPr>
        <xdr:cNvPr id="549" name="【学校施設】&#10;有形固定資産減価償却率該当値テキスト"/>
        <xdr:cNvSpPr txBox="1"/>
      </xdr:nvSpPr>
      <xdr:spPr>
        <a:xfrm>
          <a:off x="16357600" y="973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63500</xdr:rowOff>
    </xdr:from>
    <xdr:to>
      <xdr:col>81</xdr:col>
      <xdr:colOff>101600</xdr:colOff>
      <xdr:row>57</xdr:row>
      <xdr:rowOff>165100</xdr:rowOff>
    </xdr:to>
    <xdr:sp macro="" textlink="">
      <xdr:nvSpPr>
        <xdr:cNvPr id="550" name="楕円 549"/>
        <xdr:cNvSpPr/>
      </xdr:nvSpPr>
      <xdr:spPr>
        <a:xfrm>
          <a:off x="15430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114300</xdr:rowOff>
    </xdr:from>
    <xdr:to>
      <xdr:col>85</xdr:col>
      <xdr:colOff>127000</xdr:colOff>
      <xdr:row>57</xdr:row>
      <xdr:rowOff>164592</xdr:rowOff>
    </xdr:to>
    <xdr:cxnSp macro="">
      <xdr:nvCxnSpPr>
        <xdr:cNvPr id="551" name="直線コネクタ 550"/>
        <xdr:cNvCxnSpPr/>
      </xdr:nvCxnSpPr>
      <xdr:spPr>
        <a:xfrm>
          <a:off x="15481300" y="988695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8636</xdr:rowOff>
    </xdr:from>
    <xdr:to>
      <xdr:col>76</xdr:col>
      <xdr:colOff>165100</xdr:colOff>
      <xdr:row>57</xdr:row>
      <xdr:rowOff>110236</xdr:rowOff>
    </xdr:to>
    <xdr:sp macro="" textlink="">
      <xdr:nvSpPr>
        <xdr:cNvPr id="552" name="楕円 551"/>
        <xdr:cNvSpPr/>
      </xdr:nvSpPr>
      <xdr:spPr>
        <a:xfrm>
          <a:off x="145415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59436</xdr:rowOff>
    </xdr:from>
    <xdr:to>
      <xdr:col>81</xdr:col>
      <xdr:colOff>50800</xdr:colOff>
      <xdr:row>57</xdr:row>
      <xdr:rowOff>114300</xdr:rowOff>
    </xdr:to>
    <xdr:cxnSp macro="">
      <xdr:nvCxnSpPr>
        <xdr:cNvPr id="553" name="直線コネクタ 552"/>
        <xdr:cNvCxnSpPr/>
      </xdr:nvCxnSpPr>
      <xdr:spPr>
        <a:xfrm>
          <a:off x="14592300" y="983208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138938</xdr:rowOff>
    </xdr:from>
    <xdr:to>
      <xdr:col>72</xdr:col>
      <xdr:colOff>38100</xdr:colOff>
      <xdr:row>57</xdr:row>
      <xdr:rowOff>69088</xdr:rowOff>
    </xdr:to>
    <xdr:sp macro="" textlink="">
      <xdr:nvSpPr>
        <xdr:cNvPr id="554" name="楕円 553"/>
        <xdr:cNvSpPr/>
      </xdr:nvSpPr>
      <xdr:spPr>
        <a:xfrm>
          <a:off x="13652500" y="97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18288</xdr:rowOff>
    </xdr:from>
    <xdr:to>
      <xdr:col>76</xdr:col>
      <xdr:colOff>114300</xdr:colOff>
      <xdr:row>57</xdr:row>
      <xdr:rowOff>59436</xdr:rowOff>
    </xdr:to>
    <xdr:cxnSp macro="">
      <xdr:nvCxnSpPr>
        <xdr:cNvPr id="555" name="直線コネクタ 554"/>
        <xdr:cNvCxnSpPr/>
      </xdr:nvCxnSpPr>
      <xdr:spPr>
        <a:xfrm>
          <a:off x="13703300" y="979093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63500</xdr:rowOff>
    </xdr:from>
    <xdr:to>
      <xdr:col>67</xdr:col>
      <xdr:colOff>101600</xdr:colOff>
      <xdr:row>56</xdr:row>
      <xdr:rowOff>165100</xdr:rowOff>
    </xdr:to>
    <xdr:sp macro="" textlink="">
      <xdr:nvSpPr>
        <xdr:cNvPr id="556" name="楕円 555"/>
        <xdr:cNvSpPr/>
      </xdr:nvSpPr>
      <xdr:spPr>
        <a:xfrm>
          <a:off x="12763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114300</xdr:rowOff>
    </xdr:from>
    <xdr:to>
      <xdr:col>71</xdr:col>
      <xdr:colOff>177800</xdr:colOff>
      <xdr:row>57</xdr:row>
      <xdr:rowOff>18288</xdr:rowOff>
    </xdr:to>
    <xdr:cxnSp macro="">
      <xdr:nvCxnSpPr>
        <xdr:cNvPr id="557" name="直線コネクタ 556"/>
        <xdr:cNvCxnSpPr/>
      </xdr:nvCxnSpPr>
      <xdr:spPr>
        <a:xfrm>
          <a:off x="12814300" y="971550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58"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59"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60"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5351</xdr:rowOff>
    </xdr:from>
    <xdr:ext cx="405111" cy="259045"/>
    <xdr:sp macro="" textlink="">
      <xdr:nvSpPr>
        <xdr:cNvPr id="561" name="n_4aveValue【学校施設】&#10;有形固定資産減価償却率"/>
        <xdr:cNvSpPr txBox="1"/>
      </xdr:nvSpPr>
      <xdr:spPr>
        <a:xfrm>
          <a:off x="12611744" y="1012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10177</xdr:rowOff>
    </xdr:from>
    <xdr:ext cx="405111" cy="259045"/>
    <xdr:sp macro="" textlink="">
      <xdr:nvSpPr>
        <xdr:cNvPr id="562" name="n_1mainValue【学校施設】&#10;有形固定資産減価償却率"/>
        <xdr:cNvSpPr txBox="1"/>
      </xdr:nvSpPr>
      <xdr:spPr>
        <a:xfrm>
          <a:off x="15266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126763</xdr:rowOff>
    </xdr:from>
    <xdr:ext cx="405111" cy="259045"/>
    <xdr:sp macro="" textlink="">
      <xdr:nvSpPr>
        <xdr:cNvPr id="563" name="n_2mainValue【学校施設】&#10;有形固定資産減価償却率"/>
        <xdr:cNvSpPr txBox="1"/>
      </xdr:nvSpPr>
      <xdr:spPr>
        <a:xfrm>
          <a:off x="14389744" y="955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85615</xdr:rowOff>
    </xdr:from>
    <xdr:ext cx="405111" cy="259045"/>
    <xdr:sp macro="" textlink="">
      <xdr:nvSpPr>
        <xdr:cNvPr id="564" name="n_3mainValue【学校施設】&#10;有形固定資産減価償却率"/>
        <xdr:cNvSpPr txBox="1"/>
      </xdr:nvSpPr>
      <xdr:spPr>
        <a:xfrm>
          <a:off x="13500744" y="9515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10177</xdr:rowOff>
    </xdr:from>
    <xdr:ext cx="405111" cy="259045"/>
    <xdr:sp macro="" textlink="">
      <xdr:nvSpPr>
        <xdr:cNvPr id="565" name="n_4mainValue【学校施設】&#10;有形固定資産減価償却率"/>
        <xdr:cNvSpPr txBox="1"/>
      </xdr:nvSpPr>
      <xdr:spPr>
        <a:xfrm>
          <a:off x="12611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594" name="【学校施設】&#10;一人当たり面積平均値テキスト"/>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599" name="フローチャート: 判断 598"/>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62738</xdr:rowOff>
    </xdr:from>
    <xdr:to>
      <xdr:col>116</xdr:col>
      <xdr:colOff>114300</xdr:colOff>
      <xdr:row>62</xdr:row>
      <xdr:rowOff>164338</xdr:rowOff>
    </xdr:to>
    <xdr:sp macro="" textlink="">
      <xdr:nvSpPr>
        <xdr:cNvPr id="605" name="楕円 604"/>
        <xdr:cNvSpPr/>
      </xdr:nvSpPr>
      <xdr:spPr>
        <a:xfrm>
          <a:off x="22110700" y="106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85615</xdr:rowOff>
    </xdr:from>
    <xdr:ext cx="469744" cy="259045"/>
    <xdr:sp macro="" textlink="">
      <xdr:nvSpPr>
        <xdr:cNvPr id="606" name="【学校施設】&#10;一人当たり面積該当値テキスト"/>
        <xdr:cNvSpPr txBox="1"/>
      </xdr:nvSpPr>
      <xdr:spPr>
        <a:xfrm>
          <a:off x="22199600"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62738</xdr:rowOff>
    </xdr:from>
    <xdr:to>
      <xdr:col>112</xdr:col>
      <xdr:colOff>38100</xdr:colOff>
      <xdr:row>62</xdr:row>
      <xdr:rowOff>164338</xdr:rowOff>
    </xdr:to>
    <xdr:sp macro="" textlink="">
      <xdr:nvSpPr>
        <xdr:cNvPr id="607" name="楕円 606"/>
        <xdr:cNvSpPr/>
      </xdr:nvSpPr>
      <xdr:spPr>
        <a:xfrm>
          <a:off x="21272500" y="106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113538</xdr:rowOff>
    </xdr:from>
    <xdr:to>
      <xdr:col>116</xdr:col>
      <xdr:colOff>63500</xdr:colOff>
      <xdr:row>62</xdr:row>
      <xdr:rowOff>113538</xdr:rowOff>
    </xdr:to>
    <xdr:cxnSp macro="">
      <xdr:nvCxnSpPr>
        <xdr:cNvPr id="608" name="直線コネクタ 607"/>
        <xdr:cNvCxnSpPr/>
      </xdr:nvCxnSpPr>
      <xdr:spPr>
        <a:xfrm>
          <a:off x="21323300" y="10743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63119</xdr:rowOff>
    </xdr:from>
    <xdr:to>
      <xdr:col>107</xdr:col>
      <xdr:colOff>101600</xdr:colOff>
      <xdr:row>62</xdr:row>
      <xdr:rowOff>164719</xdr:rowOff>
    </xdr:to>
    <xdr:sp macro="" textlink="">
      <xdr:nvSpPr>
        <xdr:cNvPr id="609" name="楕円 608"/>
        <xdr:cNvSpPr/>
      </xdr:nvSpPr>
      <xdr:spPr>
        <a:xfrm>
          <a:off x="20383500" y="1069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113538</xdr:rowOff>
    </xdr:from>
    <xdr:to>
      <xdr:col>111</xdr:col>
      <xdr:colOff>177800</xdr:colOff>
      <xdr:row>62</xdr:row>
      <xdr:rowOff>113919</xdr:rowOff>
    </xdr:to>
    <xdr:cxnSp macro="">
      <xdr:nvCxnSpPr>
        <xdr:cNvPr id="610" name="直線コネクタ 609"/>
        <xdr:cNvCxnSpPr/>
      </xdr:nvCxnSpPr>
      <xdr:spPr>
        <a:xfrm flipV="1">
          <a:off x="20434300" y="107434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62547</xdr:rowOff>
    </xdr:from>
    <xdr:to>
      <xdr:col>102</xdr:col>
      <xdr:colOff>165100</xdr:colOff>
      <xdr:row>62</xdr:row>
      <xdr:rowOff>164147</xdr:rowOff>
    </xdr:to>
    <xdr:sp macro="" textlink="">
      <xdr:nvSpPr>
        <xdr:cNvPr id="611" name="楕円 610"/>
        <xdr:cNvSpPr/>
      </xdr:nvSpPr>
      <xdr:spPr>
        <a:xfrm>
          <a:off x="19494500" y="1069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113347</xdr:rowOff>
    </xdr:from>
    <xdr:to>
      <xdr:col>107</xdr:col>
      <xdr:colOff>50800</xdr:colOff>
      <xdr:row>62</xdr:row>
      <xdr:rowOff>113919</xdr:rowOff>
    </xdr:to>
    <xdr:cxnSp macro="">
      <xdr:nvCxnSpPr>
        <xdr:cNvPr id="612" name="直線コネクタ 611"/>
        <xdr:cNvCxnSpPr/>
      </xdr:nvCxnSpPr>
      <xdr:spPr>
        <a:xfrm>
          <a:off x="19545300" y="1074324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61214</xdr:rowOff>
    </xdr:from>
    <xdr:to>
      <xdr:col>98</xdr:col>
      <xdr:colOff>38100</xdr:colOff>
      <xdr:row>62</xdr:row>
      <xdr:rowOff>162814</xdr:rowOff>
    </xdr:to>
    <xdr:sp macro="" textlink="">
      <xdr:nvSpPr>
        <xdr:cNvPr id="613" name="楕円 612"/>
        <xdr:cNvSpPr/>
      </xdr:nvSpPr>
      <xdr:spPr>
        <a:xfrm>
          <a:off x="18605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112014</xdr:rowOff>
    </xdr:from>
    <xdr:to>
      <xdr:col>102</xdr:col>
      <xdr:colOff>114300</xdr:colOff>
      <xdr:row>62</xdr:row>
      <xdr:rowOff>113347</xdr:rowOff>
    </xdr:to>
    <xdr:cxnSp macro="">
      <xdr:nvCxnSpPr>
        <xdr:cNvPr id="614" name="直線コネクタ 613"/>
        <xdr:cNvCxnSpPr/>
      </xdr:nvCxnSpPr>
      <xdr:spPr>
        <a:xfrm>
          <a:off x="18656300" y="10741914"/>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9351</xdr:rowOff>
    </xdr:from>
    <xdr:ext cx="469744" cy="259045"/>
    <xdr:sp macro="" textlink="">
      <xdr:nvSpPr>
        <xdr:cNvPr id="615" name="n_1aveValue【学校施設】&#10;一人当たり面積"/>
        <xdr:cNvSpPr txBox="1"/>
      </xdr:nvSpPr>
      <xdr:spPr>
        <a:xfrm>
          <a:off x="210757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616"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12590</xdr:rowOff>
    </xdr:from>
    <xdr:ext cx="469744" cy="259045"/>
    <xdr:sp macro="" textlink="">
      <xdr:nvSpPr>
        <xdr:cNvPr id="617" name="n_3aveValue【学校施設】&#10;一人当たり面積"/>
        <xdr:cNvSpPr txBox="1"/>
      </xdr:nvSpPr>
      <xdr:spPr>
        <a:xfrm>
          <a:off x="19310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618" name="n_4aveValue【学校施設】&#10;一人当たり面積"/>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9415</xdr:rowOff>
    </xdr:from>
    <xdr:ext cx="469744" cy="259045"/>
    <xdr:sp macro="" textlink="">
      <xdr:nvSpPr>
        <xdr:cNvPr id="619" name="n_1mainValue【学校施設】&#10;一人当たり面積"/>
        <xdr:cNvSpPr txBox="1"/>
      </xdr:nvSpPr>
      <xdr:spPr>
        <a:xfrm>
          <a:off x="21075727" y="1046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9796</xdr:rowOff>
    </xdr:from>
    <xdr:ext cx="469744" cy="259045"/>
    <xdr:sp macro="" textlink="">
      <xdr:nvSpPr>
        <xdr:cNvPr id="620" name="n_2mainValue【学校施設】&#10;一人当たり面積"/>
        <xdr:cNvSpPr txBox="1"/>
      </xdr:nvSpPr>
      <xdr:spPr>
        <a:xfrm>
          <a:off x="20199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9224</xdr:rowOff>
    </xdr:from>
    <xdr:ext cx="469744" cy="259045"/>
    <xdr:sp macro="" textlink="">
      <xdr:nvSpPr>
        <xdr:cNvPr id="621" name="n_3mainValue【学校施設】&#10;一人当たり面積"/>
        <xdr:cNvSpPr txBox="1"/>
      </xdr:nvSpPr>
      <xdr:spPr>
        <a:xfrm>
          <a:off x="19310427" y="1046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7891</xdr:rowOff>
    </xdr:from>
    <xdr:ext cx="469744" cy="259045"/>
    <xdr:sp macro="" textlink="">
      <xdr:nvSpPr>
        <xdr:cNvPr id="622" name="n_4mainValue【学校施設】&#10;一人当たり面積"/>
        <xdr:cNvSpPr txBox="1"/>
      </xdr:nvSpPr>
      <xdr:spPr>
        <a:xfrm>
          <a:off x="18421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64" name="直線コネクタ 663"/>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7"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8" name="直線コネクタ 667"/>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669" name="【公民館】&#10;有形固定資産減価償却率平均値テキスト"/>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70" name="フローチャート: 判断 669"/>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71" name="フローチャート: 判断 670"/>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72" name="フローチャート: 判断 671"/>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73" name="フローチャート: 判断 672"/>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74" name="フローチャート: 判断 673"/>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138068</xdr:rowOff>
    </xdr:from>
    <xdr:to>
      <xdr:col>85</xdr:col>
      <xdr:colOff>177800</xdr:colOff>
      <xdr:row>105</xdr:row>
      <xdr:rowOff>68218</xdr:rowOff>
    </xdr:to>
    <xdr:sp macro="" textlink="">
      <xdr:nvSpPr>
        <xdr:cNvPr id="680" name="楕円 679"/>
        <xdr:cNvSpPr/>
      </xdr:nvSpPr>
      <xdr:spPr>
        <a:xfrm>
          <a:off x="162687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160945</xdr:rowOff>
    </xdr:from>
    <xdr:ext cx="405111" cy="259045"/>
    <xdr:sp macro="" textlink="">
      <xdr:nvSpPr>
        <xdr:cNvPr id="681" name="【公民館】&#10;有形固定資産減価償却率該当値テキスト"/>
        <xdr:cNvSpPr txBox="1"/>
      </xdr:nvSpPr>
      <xdr:spPr>
        <a:xfrm>
          <a:off x="16357600" y="1782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103777</xdr:rowOff>
    </xdr:from>
    <xdr:to>
      <xdr:col>81</xdr:col>
      <xdr:colOff>101600</xdr:colOff>
      <xdr:row>105</xdr:row>
      <xdr:rowOff>33927</xdr:rowOff>
    </xdr:to>
    <xdr:sp macro="" textlink="">
      <xdr:nvSpPr>
        <xdr:cNvPr id="682" name="楕円 681"/>
        <xdr:cNvSpPr/>
      </xdr:nvSpPr>
      <xdr:spPr>
        <a:xfrm>
          <a:off x="15430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154577</xdr:rowOff>
    </xdr:from>
    <xdr:to>
      <xdr:col>85</xdr:col>
      <xdr:colOff>127000</xdr:colOff>
      <xdr:row>105</xdr:row>
      <xdr:rowOff>17418</xdr:rowOff>
    </xdr:to>
    <xdr:cxnSp macro="">
      <xdr:nvCxnSpPr>
        <xdr:cNvPr id="683" name="直線コネクタ 682"/>
        <xdr:cNvCxnSpPr/>
      </xdr:nvCxnSpPr>
      <xdr:spPr>
        <a:xfrm>
          <a:off x="15481300" y="1798537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85816</xdr:rowOff>
    </xdr:from>
    <xdr:to>
      <xdr:col>76</xdr:col>
      <xdr:colOff>165100</xdr:colOff>
      <xdr:row>105</xdr:row>
      <xdr:rowOff>15966</xdr:rowOff>
    </xdr:to>
    <xdr:sp macro="" textlink="">
      <xdr:nvSpPr>
        <xdr:cNvPr id="684" name="楕円 683"/>
        <xdr:cNvSpPr/>
      </xdr:nvSpPr>
      <xdr:spPr>
        <a:xfrm>
          <a:off x="14541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136616</xdr:rowOff>
    </xdr:from>
    <xdr:to>
      <xdr:col>81</xdr:col>
      <xdr:colOff>50800</xdr:colOff>
      <xdr:row>104</xdr:row>
      <xdr:rowOff>154577</xdr:rowOff>
    </xdr:to>
    <xdr:cxnSp macro="">
      <xdr:nvCxnSpPr>
        <xdr:cNvPr id="685" name="直線コネクタ 684"/>
        <xdr:cNvCxnSpPr/>
      </xdr:nvCxnSpPr>
      <xdr:spPr>
        <a:xfrm>
          <a:off x="14592300" y="1796741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686" name="楕円 685"/>
        <xdr:cNvSpPr/>
      </xdr:nvSpPr>
      <xdr:spPr>
        <a:xfrm>
          <a:off x="13652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105592</xdr:rowOff>
    </xdr:from>
    <xdr:to>
      <xdr:col>76</xdr:col>
      <xdr:colOff>114300</xdr:colOff>
      <xdr:row>104</xdr:row>
      <xdr:rowOff>136616</xdr:rowOff>
    </xdr:to>
    <xdr:cxnSp macro="">
      <xdr:nvCxnSpPr>
        <xdr:cNvPr id="687" name="直線コネクタ 686"/>
        <xdr:cNvCxnSpPr/>
      </xdr:nvCxnSpPr>
      <xdr:spPr>
        <a:xfrm>
          <a:off x="13703300" y="1793639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22134</xdr:rowOff>
    </xdr:from>
    <xdr:to>
      <xdr:col>67</xdr:col>
      <xdr:colOff>101600</xdr:colOff>
      <xdr:row>104</xdr:row>
      <xdr:rowOff>123734</xdr:rowOff>
    </xdr:to>
    <xdr:sp macro="" textlink="">
      <xdr:nvSpPr>
        <xdr:cNvPr id="688" name="楕円 687"/>
        <xdr:cNvSpPr/>
      </xdr:nvSpPr>
      <xdr:spPr>
        <a:xfrm>
          <a:off x="12763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72934</xdr:rowOff>
    </xdr:from>
    <xdr:to>
      <xdr:col>71</xdr:col>
      <xdr:colOff>177800</xdr:colOff>
      <xdr:row>104</xdr:row>
      <xdr:rowOff>105592</xdr:rowOff>
    </xdr:to>
    <xdr:cxnSp macro="">
      <xdr:nvCxnSpPr>
        <xdr:cNvPr id="689" name="直線コネクタ 688"/>
        <xdr:cNvCxnSpPr/>
      </xdr:nvCxnSpPr>
      <xdr:spPr>
        <a:xfrm>
          <a:off x="12814300" y="179037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690" name="n_1aveValue【公民館】&#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691" name="n_2aveValue【公民館】&#10;有形固定資産減価償却率"/>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692" name="n_3aveValue【公民館】&#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693" name="n_4aveValue【公民館】&#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50454</xdr:rowOff>
    </xdr:from>
    <xdr:ext cx="405111" cy="259045"/>
    <xdr:sp macro="" textlink="">
      <xdr:nvSpPr>
        <xdr:cNvPr id="694" name="n_1mainValue【公民館】&#10;有形固定資産減価償却率"/>
        <xdr:cNvSpPr txBox="1"/>
      </xdr:nvSpPr>
      <xdr:spPr>
        <a:xfrm>
          <a:off x="152660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32493</xdr:rowOff>
    </xdr:from>
    <xdr:ext cx="405111" cy="259045"/>
    <xdr:sp macro="" textlink="">
      <xdr:nvSpPr>
        <xdr:cNvPr id="695" name="n_2mainValue【公民館】&#10;有形固定資産減価償却率"/>
        <xdr:cNvSpPr txBox="1"/>
      </xdr:nvSpPr>
      <xdr:spPr>
        <a:xfrm>
          <a:off x="14389744" y="1769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696" name="n_3mainValue【公民館】&#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140261</xdr:rowOff>
    </xdr:from>
    <xdr:ext cx="405111" cy="259045"/>
    <xdr:sp macro="" textlink="">
      <xdr:nvSpPr>
        <xdr:cNvPr id="697" name="n_4mainValue【公民館】&#10;有形固定資産減価償却率"/>
        <xdr:cNvSpPr txBox="1"/>
      </xdr:nvSpPr>
      <xdr:spPr>
        <a:xfrm>
          <a:off x="12611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23" name="直線コネクタ 722"/>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24"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25" name="直線コネクタ 724"/>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26"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27" name="直線コネクタ 726"/>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728" name="【公民館】&#10;一人当たり面積平均値テキスト"/>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29" name="フローチャート: 判断 728"/>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30" name="フローチャート: 判断 729"/>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31" name="フローチャート: 判断 730"/>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32" name="フローチャート: 判断 731"/>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33" name="フローチャート: 判断 732"/>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159294</xdr:rowOff>
    </xdr:from>
    <xdr:to>
      <xdr:col>116</xdr:col>
      <xdr:colOff>114300</xdr:colOff>
      <xdr:row>105</xdr:row>
      <xdr:rowOff>89444</xdr:rowOff>
    </xdr:to>
    <xdr:sp macro="" textlink="">
      <xdr:nvSpPr>
        <xdr:cNvPr id="739" name="楕円 738"/>
        <xdr:cNvSpPr/>
      </xdr:nvSpPr>
      <xdr:spPr>
        <a:xfrm>
          <a:off x="221107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10721</xdr:rowOff>
    </xdr:from>
    <xdr:ext cx="469744" cy="259045"/>
    <xdr:sp macro="" textlink="">
      <xdr:nvSpPr>
        <xdr:cNvPr id="740" name="【公民館】&#10;一人当たり面積該当値テキスト"/>
        <xdr:cNvSpPr txBox="1"/>
      </xdr:nvSpPr>
      <xdr:spPr>
        <a:xfrm>
          <a:off x="22199600" y="178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159294</xdr:rowOff>
    </xdr:from>
    <xdr:to>
      <xdr:col>112</xdr:col>
      <xdr:colOff>38100</xdr:colOff>
      <xdr:row>105</xdr:row>
      <xdr:rowOff>89444</xdr:rowOff>
    </xdr:to>
    <xdr:sp macro="" textlink="">
      <xdr:nvSpPr>
        <xdr:cNvPr id="741" name="楕円 740"/>
        <xdr:cNvSpPr/>
      </xdr:nvSpPr>
      <xdr:spPr>
        <a:xfrm>
          <a:off x="21272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38644</xdr:rowOff>
    </xdr:from>
    <xdr:to>
      <xdr:col>116</xdr:col>
      <xdr:colOff>63500</xdr:colOff>
      <xdr:row>105</xdr:row>
      <xdr:rowOff>38644</xdr:rowOff>
    </xdr:to>
    <xdr:cxnSp macro="">
      <xdr:nvCxnSpPr>
        <xdr:cNvPr id="742" name="直線コネクタ 741"/>
        <xdr:cNvCxnSpPr/>
      </xdr:nvCxnSpPr>
      <xdr:spPr>
        <a:xfrm>
          <a:off x="21323300" y="180408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159294</xdr:rowOff>
    </xdr:from>
    <xdr:to>
      <xdr:col>107</xdr:col>
      <xdr:colOff>101600</xdr:colOff>
      <xdr:row>105</xdr:row>
      <xdr:rowOff>89444</xdr:rowOff>
    </xdr:to>
    <xdr:sp macro="" textlink="">
      <xdr:nvSpPr>
        <xdr:cNvPr id="743" name="楕円 742"/>
        <xdr:cNvSpPr/>
      </xdr:nvSpPr>
      <xdr:spPr>
        <a:xfrm>
          <a:off x="20383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38644</xdr:rowOff>
    </xdr:from>
    <xdr:to>
      <xdr:col>111</xdr:col>
      <xdr:colOff>177800</xdr:colOff>
      <xdr:row>105</xdr:row>
      <xdr:rowOff>38644</xdr:rowOff>
    </xdr:to>
    <xdr:cxnSp macro="">
      <xdr:nvCxnSpPr>
        <xdr:cNvPr id="744" name="直線コネクタ 743"/>
        <xdr:cNvCxnSpPr/>
      </xdr:nvCxnSpPr>
      <xdr:spPr>
        <a:xfrm>
          <a:off x="20434300" y="1804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159294</xdr:rowOff>
    </xdr:from>
    <xdr:to>
      <xdr:col>102</xdr:col>
      <xdr:colOff>165100</xdr:colOff>
      <xdr:row>105</xdr:row>
      <xdr:rowOff>89444</xdr:rowOff>
    </xdr:to>
    <xdr:sp macro="" textlink="">
      <xdr:nvSpPr>
        <xdr:cNvPr id="745" name="楕円 744"/>
        <xdr:cNvSpPr/>
      </xdr:nvSpPr>
      <xdr:spPr>
        <a:xfrm>
          <a:off x="19494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38644</xdr:rowOff>
    </xdr:from>
    <xdr:to>
      <xdr:col>107</xdr:col>
      <xdr:colOff>50800</xdr:colOff>
      <xdr:row>105</xdr:row>
      <xdr:rowOff>38644</xdr:rowOff>
    </xdr:to>
    <xdr:cxnSp macro="">
      <xdr:nvCxnSpPr>
        <xdr:cNvPr id="746" name="直線コネクタ 745"/>
        <xdr:cNvCxnSpPr/>
      </xdr:nvCxnSpPr>
      <xdr:spPr>
        <a:xfrm>
          <a:off x="19545300" y="18040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747" name="楕円 746"/>
        <xdr:cNvSpPr/>
      </xdr:nvSpPr>
      <xdr:spPr>
        <a:xfrm>
          <a:off x="18605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35379</xdr:rowOff>
    </xdr:from>
    <xdr:to>
      <xdr:col>102</xdr:col>
      <xdr:colOff>114300</xdr:colOff>
      <xdr:row>105</xdr:row>
      <xdr:rowOff>38644</xdr:rowOff>
    </xdr:to>
    <xdr:cxnSp macro="">
      <xdr:nvCxnSpPr>
        <xdr:cNvPr id="748" name="直線コネクタ 747"/>
        <xdr:cNvCxnSpPr/>
      </xdr:nvCxnSpPr>
      <xdr:spPr>
        <a:xfrm>
          <a:off x="18656300" y="180376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749" name="n_1aveValue【公民館】&#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750" name="n_2ave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751" name="n_3ave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69141</xdr:rowOff>
    </xdr:from>
    <xdr:ext cx="469744" cy="259045"/>
    <xdr:sp macro="" textlink="">
      <xdr:nvSpPr>
        <xdr:cNvPr id="752" name="n_4aveValue【公民館】&#10;一人当たり面積"/>
        <xdr:cNvSpPr txBox="1"/>
      </xdr:nvSpPr>
      <xdr:spPr>
        <a:xfrm>
          <a:off x="18421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105971</xdr:rowOff>
    </xdr:from>
    <xdr:ext cx="469744" cy="259045"/>
    <xdr:sp macro="" textlink="">
      <xdr:nvSpPr>
        <xdr:cNvPr id="753" name="n_1mainValue【公民館】&#10;一人当たり面積"/>
        <xdr:cNvSpPr txBox="1"/>
      </xdr:nvSpPr>
      <xdr:spPr>
        <a:xfrm>
          <a:off x="210757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105971</xdr:rowOff>
    </xdr:from>
    <xdr:ext cx="469744" cy="259045"/>
    <xdr:sp macro="" textlink="">
      <xdr:nvSpPr>
        <xdr:cNvPr id="754" name="n_2mainValue【公民館】&#10;一人当たり面積"/>
        <xdr:cNvSpPr txBox="1"/>
      </xdr:nvSpPr>
      <xdr:spPr>
        <a:xfrm>
          <a:off x="20199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105971</xdr:rowOff>
    </xdr:from>
    <xdr:ext cx="469744" cy="259045"/>
    <xdr:sp macro="" textlink="">
      <xdr:nvSpPr>
        <xdr:cNvPr id="755" name="n_3mainValue【公民館】&#10;一人当たり面積"/>
        <xdr:cNvSpPr txBox="1"/>
      </xdr:nvSpPr>
      <xdr:spPr>
        <a:xfrm>
          <a:off x="19310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102706</xdr:rowOff>
    </xdr:from>
    <xdr:ext cx="469744" cy="259045"/>
    <xdr:sp macro="" textlink="">
      <xdr:nvSpPr>
        <xdr:cNvPr id="756" name="n_4mainValue【公民館】&#10;一人当たり面積"/>
        <xdr:cNvSpPr txBox="1"/>
      </xdr:nvSpPr>
      <xdr:spPr>
        <a:xfrm>
          <a:off x="18421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各施設の有形固定資産減価償却率について、類似団体平均値と比較し高い水準にあるのは</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認定子ども園・幼稚園・保育所</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橋りょう・トンネル</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公営住宅</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であ</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その中でも</a:t>
          </a:r>
          <a:r>
            <a:rPr kumimoji="1" lang="ja-JP" altLang="en-US" sz="1100">
              <a:solidFill>
                <a:sysClr val="windowText" lastClr="000000"/>
              </a:solidFill>
              <a:effectLst/>
              <a:latin typeface="+mn-lt"/>
              <a:ea typeface="+mn-ea"/>
              <a:cs typeface="+mn-cs"/>
            </a:rPr>
            <a:t>、数値を</a:t>
          </a:r>
          <a:r>
            <a:rPr kumimoji="1" lang="ja-JP" altLang="ja-JP" sz="1100">
              <a:solidFill>
                <a:sysClr val="windowText" lastClr="000000"/>
              </a:solidFill>
              <a:effectLst/>
              <a:latin typeface="+mn-lt"/>
              <a:ea typeface="+mn-ea"/>
              <a:cs typeface="+mn-cs"/>
            </a:rPr>
            <a:t>大きく上回る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橋りょう・トンネル</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については、定期点検</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実施</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安全性に影響を及ぼす損傷等を早期に発見したうえで</a:t>
          </a:r>
          <a:r>
            <a:rPr kumimoji="1" lang="ja-JP" altLang="ja-JP" sz="1100">
              <a:solidFill>
                <a:sysClr val="windowText" lastClr="000000"/>
              </a:solidFill>
              <a:effectLst/>
              <a:latin typeface="+mn-lt"/>
              <a:ea typeface="+mn-ea"/>
              <a:cs typeface="+mn-cs"/>
            </a:rPr>
            <a:t>長寿命化修繕計画を適切に実行</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、橋りょうの延命化を図</a:t>
          </a:r>
          <a:r>
            <a:rPr kumimoji="1" lang="ja-JP" altLang="en-US" sz="1100">
              <a:solidFill>
                <a:sysClr val="windowText" lastClr="000000"/>
              </a:solidFill>
              <a:effectLst/>
              <a:latin typeface="+mn-lt"/>
              <a:ea typeface="+mn-ea"/>
              <a:cs typeface="+mn-cs"/>
            </a:rPr>
            <a:t>っていく</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一方、平均値と比較し</a:t>
          </a:r>
          <a:r>
            <a:rPr kumimoji="1" lang="ja-JP" altLang="ja-JP" sz="1100">
              <a:solidFill>
                <a:sysClr val="windowText" lastClr="000000"/>
              </a:solidFill>
              <a:effectLst/>
              <a:latin typeface="+mn-lt"/>
              <a:ea typeface="+mn-ea"/>
              <a:cs typeface="+mn-cs"/>
            </a:rPr>
            <a:t>低い水準にあるのは</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道路</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学校施設</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公民館</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である。特に大きく</a:t>
          </a:r>
          <a:r>
            <a:rPr kumimoji="1" lang="ja-JP" altLang="en-US" sz="1100">
              <a:solidFill>
                <a:sysClr val="windowText" lastClr="000000"/>
              </a:solidFill>
              <a:effectLst/>
              <a:latin typeface="+mn-lt"/>
              <a:ea typeface="+mn-ea"/>
              <a:cs typeface="+mn-cs"/>
            </a:rPr>
            <a:t>数値を</a:t>
          </a:r>
          <a:r>
            <a:rPr kumimoji="1" lang="ja-JP" altLang="ja-JP" sz="1100">
              <a:solidFill>
                <a:sysClr val="windowText" lastClr="000000"/>
              </a:solidFill>
              <a:effectLst/>
              <a:latin typeface="+mn-lt"/>
              <a:ea typeface="+mn-ea"/>
              <a:cs typeface="+mn-cs"/>
            </a:rPr>
            <a:t>下回る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学校施設</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年開校の明石台小学校など</a:t>
          </a:r>
          <a:r>
            <a:rPr kumimoji="1" lang="ja-JP" altLang="en-US" sz="1100">
              <a:solidFill>
                <a:sysClr val="windowText" lastClr="000000"/>
              </a:solidFill>
              <a:effectLst/>
              <a:latin typeface="+mn-lt"/>
              <a:ea typeface="+mn-ea"/>
              <a:cs typeface="+mn-cs"/>
            </a:rPr>
            <a:t>が含まれており</a:t>
          </a:r>
          <a:r>
            <a:rPr kumimoji="1" lang="ja-JP" altLang="ja-JP" sz="1100">
              <a:solidFill>
                <a:sysClr val="windowText" lastClr="000000"/>
              </a:solidFill>
              <a:effectLst/>
              <a:latin typeface="+mn-lt"/>
              <a:ea typeface="+mn-ea"/>
              <a:cs typeface="+mn-cs"/>
            </a:rPr>
            <a:t>、比較的新しい施設が多いためである。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各施設の一人</a:t>
          </a:r>
          <a:r>
            <a:rPr kumimoji="1" lang="ja-JP" altLang="en-US" sz="1100">
              <a:solidFill>
                <a:sysClr val="windowText" lastClr="000000"/>
              </a:solidFill>
              <a:effectLst/>
              <a:latin typeface="+mn-lt"/>
              <a:ea typeface="+mn-ea"/>
              <a:cs typeface="+mn-cs"/>
            </a:rPr>
            <a:t>当たり</a:t>
          </a:r>
          <a:r>
            <a:rPr kumimoji="1" lang="ja-JP" altLang="ja-JP" sz="1100">
              <a:solidFill>
                <a:sysClr val="windowText" lastClr="000000"/>
              </a:solidFill>
              <a:effectLst/>
              <a:latin typeface="+mn-lt"/>
              <a:ea typeface="+mn-ea"/>
              <a:cs typeface="+mn-cs"/>
            </a:rPr>
            <a:t>面積等について、類似団体平均値と比較して上回っている施設は</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学校施設</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公民館</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であり、下回っているのは</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道路</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認定子ども園・幼稚園・保育所</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橋りょう・トンネル</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公営住宅</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となっている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今後さらに老朽化が進み、修繕費や維持管理費の経費増大が見込まれるため、</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公共施設等総合管理計画に基づき、計画的</a:t>
          </a:r>
          <a:r>
            <a:rPr kumimoji="1" lang="ja-JP" altLang="en-US" sz="1100">
              <a:solidFill>
                <a:sysClr val="windowText" lastClr="000000"/>
              </a:solidFill>
              <a:effectLst/>
              <a:latin typeface="+mn-lt"/>
              <a:ea typeface="+mn-ea"/>
              <a:cs typeface="+mn-cs"/>
            </a:rPr>
            <a:t>に各施設の</a:t>
          </a:r>
          <a:r>
            <a:rPr kumimoji="1" lang="ja-JP" altLang="ja-JP" sz="1100">
              <a:solidFill>
                <a:sysClr val="windowText" lastClr="000000"/>
              </a:solidFill>
              <a:effectLst/>
              <a:latin typeface="+mn-lt"/>
              <a:ea typeface="+mn-ea"/>
              <a:cs typeface="+mn-cs"/>
            </a:rPr>
            <a:t>長寿命化を図るとともに、適正な配置と効果的な管理運営を</a:t>
          </a:r>
          <a:r>
            <a:rPr kumimoji="1" lang="ja-JP" altLang="en-US" sz="1100">
              <a:solidFill>
                <a:sysClr val="windowText" lastClr="000000"/>
              </a:solidFill>
              <a:effectLst/>
              <a:latin typeface="+mn-lt"/>
              <a:ea typeface="+mn-ea"/>
              <a:cs typeface="+mn-cs"/>
            </a:rPr>
            <a:t>進めていく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52,567
52,339
49.18
15,388,101
14,386,645
715,928
9,275,805
6,356,027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73" name="直線コネクタ 7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7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75" name="直線コネクタ 7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7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77" name="直線コネクタ 7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78"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79" name="フローチャート: 判断 7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80" name="フローチャート: 判断 7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81" name="フローチャート: 判断 8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82" name="フローチャート: 判断 8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83" name="フローチャート: 判断 82"/>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89" name="楕円 88"/>
        <xdr:cNvSpPr/>
      </xdr:nvSpPr>
      <xdr:spPr>
        <a:xfrm>
          <a:off x="4584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150512</xdr:rowOff>
    </xdr:from>
    <xdr:ext cx="405111" cy="259045"/>
    <xdr:sp macro="" textlink="">
      <xdr:nvSpPr>
        <xdr:cNvPr id="90" name="【体育館・プール】&#10;有形固定資産減価償却率該当値テキスト"/>
        <xdr:cNvSpPr txBox="1"/>
      </xdr:nvSpPr>
      <xdr:spPr>
        <a:xfrm>
          <a:off x="4673600"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130175</xdr:rowOff>
    </xdr:from>
    <xdr:to>
      <xdr:col>20</xdr:col>
      <xdr:colOff>38100</xdr:colOff>
      <xdr:row>60</xdr:row>
      <xdr:rowOff>60325</xdr:rowOff>
    </xdr:to>
    <xdr:sp macro="" textlink="">
      <xdr:nvSpPr>
        <xdr:cNvPr id="91" name="楕円 90"/>
        <xdr:cNvSpPr/>
      </xdr:nvSpPr>
      <xdr:spPr>
        <a:xfrm>
          <a:off x="3746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xdr:rowOff>
    </xdr:from>
    <xdr:to>
      <xdr:col>24</xdr:col>
      <xdr:colOff>63500</xdr:colOff>
      <xdr:row>60</xdr:row>
      <xdr:rowOff>51435</xdr:rowOff>
    </xdr:to>
    <xdr:cxnSp macro="">
      <xdr:nvCxnSpPr>
        <xdr:cNvPr id="92" name="直線コネクタ 91"/>
        <xdr:cNvCxnSpPr/>
      </xdr:nvCxnSpPr>
      <xdr:spPr>
        <a:xfrm>
          <a:off x="3797300" y="1029652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88265</xdr:rowOff>
    </xdr:from>
    <xdr:to>
      <xdr:col>15</xdr:col>
      <xdr:colOff>101600</xdr:colOff>
      <xdr:row>60</xdr:row>
      <xdr:rowOff>18415</xdr:rowOff>
    </xdr:to>
    <xdr:sp macro="" textlink="">
      <xdr:nvSpPr>
        <xdr:cNvPr id="93" name="楕円 92"/>
        <xdr:cNvSpPr/>
      </xdr:nvSpPr>
      <xdr:spPr>
        <a:xfrm>
          <a:off x="2857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139065</xdr:rowOff>
    </xdr:from>
    <xdr:to>
      <xdr:col>19</xdr:col>
      <xdr:colOff>177800</xdr:colOff>
      <xdr:row>60</xdr:row>
      <xdr:rowOff>9525</xdr:rowOff>
    </xdr:to>
    <xdr:cxnSp macro="">
      <xdr:nvCxnSpPr>
        <xdr:cNvPr id="94" name="直線コネクタ 93"/>
        <xdr:cNvCxnSpPr/>
      </xdr:nvCxnSpPr>
      <xdr:spPr>
        <a:xfrm>
          <a:off x="2908300" y="102546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46355</xdr:rowOff>
    </xdr:from>
    <xdr:to>
      <xdr:col>10</xdr:col>
      <xdr:colOff>165100</xdr:colOff>
      <xdr:row>59</xdr:row>
      <xdr:rowOff>147955</xdr:rowOff>
    </xdr:to>
    <xdr:sp macro="" textlink="">
      <xdr:nvSpPr>
        <xdr:cNvPr id="95" name="楕円 94"/>
        <xdr:cNvSpPr/>
      </xdr:nvSpPr>
      <xdr:spPr>
        <a:xfrm>
          <a:off x="1968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97155</xdr:rowOff>
    </xdr:from>
    <xdr:to>
      <xdr:col>15</xdr:col>
      <xdr:colOff>50800</xdr:colOff>
      <xdr:row>59</xdr:row>
      <xdr:rowOff>139065</xdr:rowOff>
    </xdr:to>
    <xdr:cxnSp macro="">
      <xdr:nvCxnSpPr>
        <xdr:cNvPr id="96" name="直線コネクタ 95"/>
        <xdr:cNvCxnSpPr/>
      </xdr:nvCxnSpPr>
      <xdr:spPr>
        <a:xfrm>
          <a:off x="2019300" y="102127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4445</xdr:rowOff>
    </xdr:from>
    <xdr:to>
      <xdr:col>6</xdr:col>
      <xdr:colOff>38100</xdr:colOff>
      <xdr:row>59</xdr:row>
      <xdr:rowOff>106045</xdr:rowOff>
    </xdr:to>
    <xdr:sp macro="" textlink="">
      <xdr:nvSpPr>
        <xdr:cNvPr id="97" name="楕円 96"/>
        <xdr:cNvSpPr/>
      </xdr:nvSpPr>
      <xdr:spPr>
        <a:xfrm>
          <a:off x="1079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55245</xdr:rowOff>
    </xdr:from>
    <xdr:to>
      <xdr:col>10</xdr:col>
      <xdr:colOff>114300</xdr:colOff>
      <xdr:row>59</xdr:row>
      <xdr:rowOff>97155</xdr:rowOff>
    </xdr:to>
    <xdr:cxnSp macro="">
      <xdr:nvCxnSpPr>
        <xdr:cNvPr id="98" name="直線コネクタ 97"/>
        <xdr:cNvCxnSpPr/>
      </xdr:nvCxnSpPr>
      <xdr:spPr>
        <a:xfrm>
          <a:off x="1130300" y="10170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99"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00" name="n_2aveValue【体育館・プール】&#10;有形固定資産減価償却率"/>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01" name="n_3aveValue【体育館・プー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3827</xdr:rowOff>
    </xdr:from>
    <xdr:ext cx="405111" cy="259045"/>
    <xdr:sp macro="" textlink="">
      <xdr:nvSpPr>
        <xdr:cNvPr id="102" name="n_4aveValue【体育館・プール】&#10;有形固定資産減価償却率"/>
        <xdr:cNvSpPr txBox="1"/>
      </xdr:nvSpPr>
      <xdr:spPr>
        <a:xfrm>
          <a:off x="927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51452</xdr:rowOff>
    </xdr:from>
    <xdr:ext cx="405111" cy="259045"/>
    <xdr:sp macro="" textlink="">
      <xdr:nvSpPr>
        <xdr:cNvPr id="103" name="n_1mainValue【体育館・プー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34942</xdr:rowOff>
    </xdr:from>
    <xdr:ext cx="405111" cy="259045"/>
    <xdr:sp macro="" textlink="">
      <xdr:nvSpPr>
        <xdr:cNvPr id="104" name="n_2mainValue【体育館・プール】&#10;有形固定資産減価償却率"/>
        <xdr:cNvSpPr txBox="1"/>
      </xdr:nvSpPr>
      <xdr:spPr>
        <a:xfrm>
          <a:off x="2705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05" name="n_3mainValue【体育館・プール】&#10;有形固定資産減価償却率"/>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106" name="n_4mainValue【体育館・プール】&#10;有形固定資産減価償却率"/>
        <xdr:cNvSpPr txBox="1"/>
      </xdr:nvSpPr>
      <xdr:spPr>
        <a:xfrm>
          <a:off x="927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132" name="直線コネクタ 131"/>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133"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134" name="直線コネクタ 133"/>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135"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136" name="直線コネクタ 135"/>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137"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138" name="フローチャート: 判断 137"/>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139" name="フローチャート: 判断 138"/>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140" name="フローチャート: 判断 139"/>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141" name="フローチャート: 判断 140"/>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macro="" textlink="">
      <xdr:nvSpPr>
        <xdr:cNvPr id="142" name="フローチャート: 判断 141"/>
        <xdr:cNvSpPr/>
      </xdr:nvSpPr>
      <xdr:spPr>
        <a:xfrm>
          <a:off x="6921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4717</xdr:rowOff>
    </xdr:from>
    <xdr:to>
      <xdr:col>55</xdr:col>
      <xdr:colOff>50800</xdr:colOff>
      <xdr:row>63</xdr:row>
      <xdr:rowOff>106317</xdr:rowOff>
    </xdr:to>
    <xdr:sp macro="" textlink="">
      <xdr:nvSpPr>
        <xdr:cNvPr id="148" name="楕円 147"/>
        <xdr:cNvSpPr/>
      </xdr:nvSpPr>
      <xdr:spPr>
        <a:xfrm>
          <a:off x="104267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154594</xdr:rowOff>
    </xdr:from>
    <xdr:ext cx="469744" cy="259045"/>
    <xdr:sp macro="" textlink="">
      <xdr:nvSpPr>
        <xdr:cNvPr id="149" name="【体育館・プール】&#10;一人当たり面積該当値テキスト"/>
        <xdr:cNvSpPr txBox="1"/>
      </xdr:nvSpPr>
      <xdr:spPr>
        <a:xfrm>
          <a:off x="10515600" y="10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4717</xdr:rowOff>
    </xdr:from>
    <xdr:to>
      <xdr:col>50</xdr:col>
      <xdr:colOff>165100</xdr:colOff>
      <xdr:row>63</xdr:row>
      <xdr:rowOff>106317</xdr:rowOff>
    </xdr:to>
    <xdr:sp macro="" textlink="">
      <xdr:nvSpPr>
        <xdr:cNvPr id="150" name="楕円 149"/>
        <xdr:cNvSpPr/>
      </xdr:nvSpPr>
      <xdr:spPr>
        <a:xfrm>
          <a:off x="9588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55517</xdr:rowOff>
    </xdr:from>
    <xdr:to>
      <xdr:col>55</xdr:col>
      <xdr:colOff>0</xdr:colOff>
      <xdr:row>63</xdr:row>
      <xdr:rowOff>55517</xdr:rowOff>
    </xdr:to>
    <xdr:cxnSp macro="">
      <xdr:nvCxnSpPr>
        <xdr:cNvPr id="151" name="直線コネクタ 150"/>
        <xdr:cNvCxnSpPr/>
      </xdr:nvCxnSpPr>
      <xdr:spPr>
        <a:xfrm>
          <a:off x="9639300" y="10856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4717</xdr:rowOff>
    </xdr:from>
    <xdr:to>
      <xdr:col>46</xdr:col>
      <xdr:colOff>38100</xdr:colOff>
      <xdr:row>63</xdr:row>
      <xdr:rowOff>106317</xdr:rowOff>
    </xdr:to>
    <xdr:sp macro="" textlink="">
      <xdr:nvSpPr>
        <xdr:cNvPr id="152" name="楕円 151"/>
        <xdr:cNvSpPr/>
      </xdr:nvSpPr>
      <xdr:spPr>
        <a:xfrm>
          <a:off x="8699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55517</xdr:rowOff>
    </xdr:from>
    <xdr:to>
      <xdr:col>50</xdr:col>
      <xdr:colOff>114300</xdr:colOff>
      <xdr:row>63</xdr:row>
      <xdr:rowOff>55517</xdr:rowOff>
    </xdr:to>
    <xdr:cxnSp macro="">
      <xdr:nvCxnSpPr>
        <xdr:cNvPr id="153" name="直線コネクタ 152"/>
        <xdr:cNvCxnSpPr/>
      </xdr:nvCxnSpPr>
      <xdr:spPr>
        <a:xfrm>
          <a:off x="8750300" y="10856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4717</xdr:rowOff>
    </xdr:from>
    <xdr:to>
      <xdr:col>41</xdr:col>
      <xdr:colOff>101600</xdr:colOff>
      <xdr:row>63</xdr:row>
      <xdr:rowOff>106317</xdr:rowOff>
    </xdr:to>
    <xdr:sp macro="" textlink="">
      <xdr:nvSpPr>
        <xdr:cNvPr id="154" name="楕円 153"/>
        <xdr:cNvSpPr/>
      </xdr:nvSpPr>
      <xdr:spPr>
        <a:xfrm>
          <a:off x="7810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55517</xdr:rowOff>
    </xdr:from>
    <xdr:to>
      <xdr:col>45</xdr:col>
      <xdr:colOff>177800</xdr:colOff>
      <xdr:row>63</xdr:row>
      <xdr:rowOff>55517</xdr:rowOff>
    </xdr:to>
    <xdr:cxnSp macro="">
      <xdr:nvCxnSpPr>
        <xdr:cNvPr id="155" name="直線コネクタ 154"/>
        <xdr:cNvCxnSpPr/>
      </xdr:nvCxnSpPr>
      <xdr:spPr>
        <a:xfrm>
          <a:off x="7861300" y="10856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3084</xdr:rowOff>
    </xdr:from>
    <xdr:to>
      <xdr:col>36</xdr:col>
      <xdr:colOff>165100</xdr:colOff>
      <xdr:row>63</xdr:row>
      <xdr:rowOff>104684</xdr:rowOff>
    </xdr:to>
    <xdr:sp macro="" textlink="">
      <xdr:nvSpPr>
        <xdr:cNvPr id="156" name="楕円 155"/>
        <xdr:cNvSpPr/>
      </xdr:nvSpPr>
      <xdr:spPr>
        <a:xfrm>
          <a:off x="6921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53884</xdr:rowOff>
    </xdr:from>
    <xdr:to>
      <xdr:col>41</xdr:col>
      <xdr:colOff>50800</xdr:colOff>
      <xdr:row>63</xdr:row>
      <xdr:rowOff>55517</xdr:rowOff>
    </xdr:to>
    <xdr:cxnSp macro="">
      <xdr:nvCxnSpPr>
        <xdr:cNvPr id="157" name="直線コネクタ 156"/>
        <xdr:cNvCxnSpPr/>
      </xdr:nvCxnSpPr>
      <xdr:spPr>
        <a:xfrm>
          <a:off x="6972300" y="108552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158"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159" name="n_2aveValue【体育館・プール】&#10;一人当たり面積"/>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160"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108149</xdr:rowOff>
    </xdr:from>
    <xdr:ext cx="469744" cy="259045"/>
    <xdr:sp macro="" textlink="">
      <xdr:nvSpPr>
        <xdr:cNvPr id="161" name="n_4aveValue【体育館・プール】&#10;一人当たり面積"/>
        <xdr:cNvSpPr txBox="1"/>
      </xdr:nvSpPr>
      <xdr:spPr>
        <a:xfrm>
          <a:off x="6737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97444</xdr:rowOff>
    </xdr:from>
    <xdr:ext cx="469744" cy="259045"/>
    <xdr:sp macro="" textlink="">
      <xdr:nvSpPr>
        <xdr:cNvPr id="162" name="n_1mainValue【体育館・プール】&#10;一人当たり面積"/>
        <xdr:cNvSpPr txBox="1"/>
      </xdr:nvSpPr>
      <xdr:spPr>
        <a:xfrm>
          <a:off x="9391727" y="108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122844</xdr:rowOff>
    </xdr:from>
    <xdr:ext cx="469744" cy="259045"/>
    <xdr:sp macro="" textlink="">
      <xdr:nvSpPr>
        <xdr:cNvPr id="163" name="n_2mainValue【体育館・プール】&#10;一人当たり面積"/>
        <xdr:cNvSpPr txBox="1"/>
      </xdr:nvSpPr>
      <xdr:spPr>
        <a:xfrm>
          <a:off x="8515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97444</xdr:rowOff>
    </xdr:from>
    <xdr:ext cx="469744" cy="259045"/>
    <xdr:sp macro="" textlink="">
      <xdr:nvSpPr>
        <xdr:cNvPr id="164" name="n_3mainValue【体育館・プール】&#10;一人当たり面積"/>
        <xdr:cNvSpPr txBox="1"/>
      </xdr:nvSpPr>
      <xdr:spPr>
        <a:xfrm>
          <a:off x="7626427" y="108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95811</xdr:rowOff>
    </xdr:from>
    <xdr:ext cx="469744" cy="259045"/>
    <xdr:sp macro="" textlink="">
      <xdr:nvSpPr>
        <xdr:cNvPr id="165" name="n_4mainValue【体育館・プール】&#10;一人当たり面積"/>
        <xdr:cNvSpPr txBox="1"/>
      </xdr:nvSpPr>
      <xdr:spPr>
        <a:xfrm>
          <a:off x="6737427" y="1089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7" name="直線コネクタ 17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8" name="テキスト ボックス 177"/>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9" name="直線コネクタ 17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80" name="テキスト ボックス 17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1" name="直線コネクタ 18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2" name="テキスト ボックス 18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3" name="直線コネクタ 18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4" name="テキスト ボックス 18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6" name="テキスト ボックス 1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188" name="直線コネクタ 187"/>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9"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90" name="直線コネクタ 189"/>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191"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192" name="直線コネクタ 191"/>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193"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194" name="フローチャート: 判断 193"/>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195" name="フローチャート: 判断 194"/>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196" name="フローチャート: 判断 195"/>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197" name="フローチャート: 判断 196"/>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103887</xdr:rowOff>
    </xdr:from>
    <xdr:to>
      <xdr:col>6</xdr:col>
      <xdr:colOff>38100</xdr:colOff>
      <xdr:row>80</xdr:row>
      <xdr:rowOff>34037</xdr:rowOff>
    </xdr:to>
    <xdr:sp macro="" textlink="">
      <xdr:nvSpPr>
        <xdr:cNvPr id="198" name="フローチャート: 判断 197"/>
        <xdr:cNvSpPr/>
      </xdr:nvSpPr>
      <xdr:spPr>
        <a:xfrm>
          <a:off x="1079500" y="136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28448</xdr:rowOff>
    </xdr:from>
    <xdr:to>
      <xdr:col>24</xdr:col>
      <xdr:colOff>114300</xdr:colOff>
      <xdr:row>78</xdr:row>
      <xdr:rowOff>130048</xdr:rowOff>
    </xdr:to>
    <xdr:sp macro="" textlink="">
      <xdr:nvSpPr>
        <xdr:cNvPr id="204" name="楕円 203"/>
        <xdr:cNvSpPr/>
      </xdr:nvSpPr>
      <xdr:spPr>
        <a:xfrm>
          <a:off x="4584700" y="134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114825</xdr:rowOff>
    </xdr:from>
    <xdr:ext cx="405111" cy="259045"/>
    <xdr:sp macro="" textlink="">
      <xdr:nvSpPr>
        <xdr:cNvPr id="205" name="【福祉施設】&#10;有形固定資産減価償却率該当値テキスト"/>
        <xdr:cNvSpPr txBox="1"/>
      </xdr:nvSpPr>
      <xdr:spPr>
        <a:xfrm>
          <a:off x="4673600" y="13316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149606</xdr:rowOff>
    </xdr:from>
    <xdr:to>
      <xdr:col>20</xdr:col>
      <xdr:colOff>38100</xdr:colOff>
      <xdr:row>78</xdr:row>
      <xdr:rowOff>79756</xdr:rowOff>
    </xdr:to>
    <xdr:sp macro="" textlink="">
      <xdr:nvSpPr>
        <xdr:cNvPr id="206" name="楕円 205"/>
        <xdr:cNvSpPr/>
      </xdr:nvSpPr>
      <xdr:spPr>
        <a:xfrm>
          <a:off x="3746500" y="133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28956</xdr:rowOff>
    </xdr:from>
    <xdr:to>
      <xdr:col>24</xdr:col>
      <xdr:colOff>63500</xdr:colOff>
      <xdr:row>78</xdr:row>
      <xdr:rowOff>79248</xdr:rowOff>
    </xdr:to>
    <xdr:cxnSp macro="">
      <xdr:nvCxnSpPr>
        <xdr:cNvPr id="207" name="直線コネクタ 206"/>
        <xdr:cNvCxnSpPr/>
      </xdr:nvCxnSpPr>
      <xdr:spPr>
        <a:xfrm>
          <a:off x="3797300" y="134020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99313</xdr:rowOff>
    </xdr:from>
    <xdr:to>
      <xdr:col>15</xdr:col>
      <xdr:colOff>101600</xdr:colOff>
      <xdr:row>78</xdr:row>
      <xdr:rowOff>29463</xdr:rowOff>
    </xdr:to>
    <xdr:sp macro="" textlink="">
      <xdr:nvSpPr>
        <xdr:cNvPr id="208" name="楕円 207"/>
        <xdr:cNvSpPr/>
      </xdr:nvSpPr>
      <xdr:spPr>
        <a:xfrm>
          <a:off x="2857500" y="1330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150113</xdr:rowOff>
    </xdr:from>
    <xdr:to>
      <xdr:col>19</xdr:col>
      <xdr:colOff>177800</xdr:colOff>
      <xdr:row>78</xdr:row>
      <xdr:rowOff>28956</xdr:rowOff>
    </xdr:to>
    <xdr:cxnSp macro="">
      <xdr:nvCxnSpPr>
        <xdr:cNvPr id="209" name="直線コネクタ 208"/>
        <xdr:cNvCxnSpPr/>
      </xdr:nvCxnSpPr>
      <xdr:spPr>
        <a:xfrm>
          <a:off x="2908300" y="13351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49022</xdr:rowOff>
    </xdr:from>
    <xdr:to>
      <xdr:col>10</xdr:col>
      <xdr:colOff>165100</xdr:colOff>
      <xdr:row>77</xdr:row>
      <xdr:rowOff>150622</xdr:rowOff>
    </xdr:to>
    <xdr:sp macro="" textlink="">
      <xdr:nvSpPr>
        <xdr:cNvPr id="210" name="楕円 209"/>
        <xdr:cNvSpPr/>
      </xdr:nvSpPr>
      <xdr:spPr>
        <a:xfrm>
          <a:off x="1968500" y="132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99822</xdr:rowOff>
    </xdr:from>
    <xdr:to>
      <xdr:col>15</xdr:col>
      <xdr:colOff>50800</xdr:colOff>
      <xdr:row>77</xdr:row>
      <xdr:rowOff>150113</xdr:rowOff>
    </xdr:to>
    <xdr:cxnSp macro="">
      <xdr:nvCxnSpPr>
        <xdr:cNvPr id="211" name="直線コネクタ 210"/>
        <xdr:cNvCxnSpPr/>
      </xdr:nvCxnSpPr>
      <xdr:spPr>
        <a:xfrm>
          <a:off x="2019300" y="133014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53594</xdr:rowOff>
    </xdr:from>
    <xdr:to>
      <xdr:col>6</xdr:col>
      <xdr:colOff>38100</xdr:colOff>
      <xdr:row>78</xdr:row>
      <xdr:rowOff>155194</xdr:rowOff>
    </xdr:to>
    <xdr:sp macro="" textlink="">
      <xdr:nvSpPr>
        <xdr:cNvPr id="212" name="楕円 211"/>
        <xdr:cNvSpPr/>
      </xdr:nvSpPr>
      <xdr:spPr>
        <a:xfrm>
          <a:off x="1079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99822</xdr:rowOff>
    </xdr:from>
    <xdr:to>
      <xdr:col>10</xdr:col>
      <xdr:colOff>114300</xdr:colOff>
      <xdr:row>78</xdr:row>
      <xdr:rowOff>104394</xdr:rowOff>
    </xdr:to>
    <xdr:cxnSp macro="">
      <xdr:nvCxnSpPr>
        <xdr:cNvPr id="213" name="直線コネクタ 212"/>
        <xdr:cNvCxnSpPr/>
      </xdr:nvCxnSpPr>
      <xdr:spPr>
        <a:xfrm flipV="1">
          <a:off x="1130300" y="13301472"/>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214" name="n_1aveValue【福祉施設】&#10;有形固定資産減価償却率"/>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215" name="n_2aveValue【福祉施設】&#10;有形固定資産減価償却率"/>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216" name="n_3aveValue【福祉施設】&#10;有形固定資産減価償却率"/>
        <xdr:cNvSpPr txBox="1"/>
      </xdr:nvSpPr>
      <xdr:spPr>
        <a:xfrm>
          <a:off x="1816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25164</xdr:rowOff>
    </xdr:from>
    <xdr:ext cx="405111" cy="259045"/>
    <xdr:sp macro="" textlink="">
      <xdr:nvSpPr>
        <xdr:cNvPr id="217" name="n_4aveValue【福祉施設】&#10;有形固定資産減価償却率"/>
        <xdr:cNvSpPr txBox="1"/>
      </xdr:nvSpPr>
      <xdr:spPr>
        <a:xfrm>
          <a:off x="927744" y="1374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96283</xdr:rowOff>
    </xdr:from>
    <xdr:ext cx="405111" cy="259045"/>
    <xdr:sp macro="" textlink="">
      <xdr:nvSpPr>
        <xdr:cNvPr id="218" name="n_1mainValue【福祉施設】&#10;有形固定資産減価償却率"/>
        <xdr:cNvSpPr txBox="1"/>
      </xdr:nvSpPr>
      <xdr:spPr>
        <a:xfrm>
          <a:off x="3582044" y="1312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45990</xdr:rowOff>
    </xdr:from>
    <xdr:ext cx="405111" cy="259045"/>
    <xdr:sp macro="" textlink="">
      <xdr:nvSpPr>
        <xdr:cNvPr id="219" name="n_2mainValue【福祉施設】&#10;有形固定資産減価償却率"/>
        <xdr:cNvSpPr txBox="1"/>
      </xdr:nvSpPr>
      <xdr:spPr>
        <a:xfrm>
          <a:off x="2705744" y="1307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167149</xdr:rowOff>
    </xdr:from>
    <xdr:ext cx="405111" cy="259045"/>
    <xdr:sp macro="" textlink="">
      <xdr:nvSpPr>
        <xdr:cNvPr id="220" name="n_3mainValue【福祉施設】&#10;有形固定資産減価償却率"/>
        <xdr:cNvSpPr txBox="1"/>
      </xdr:nvSpPr>
      <xdr:spPr>
        <a:xfrm>
          <a:off x="1816744" y="1302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271</xdr:rowOff>
    </xdr:from>
    <xdr:ext cx="405111" cy="259045"/>
    <xdr:sp macro="" textlink="">
      <xdr:nvSpPr>
        <xdr:cNvPr id="221" name="n_4mainValue【福祉施設】&#10;有形固定資産減価償却率"/>
        <xdr:cNvSpPr txBox="1"/>
      </xdr:nvSpPr>
      <xdr:spPr>
        <a:xfrm>
          <a:off x="927744" y="132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2" name="直線コネクタ 23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3" name="テキスト ボックス 23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6" name="直線コネクタ 23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7" name="テキスト ボックス 23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241" name="直線コネクタ 240"/>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42"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43" name="直線コネクタ 242"/>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244"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245" name="直線コネクタ 244"/>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246"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247" name="フローチャート: 判断 246"/>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248" name="フローチャート: 判断 247"/>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249" name="フローチャート: 判断 248"/>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250" name="フローチャート: 判断 249"/>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95886</xdr:rowOff>
    </xdr:from>
    <xdr:to>
      <xdr:col>36</xdr:col>
      <xdr:colOff>165100</xdr:colOff>
      <xdr:row>83</xdr:row>
      <xdr:rowOff>26036</xdr:rowOff>
    </xdr:to>
    <xdr:sp macro="" textlink="">
      <xdr:nvSpPr>
        <xdr:cNvPr id="251" name="フローチャート: 判断 250"/>
        <xdr:cNvSpPr/>
      </xdr:nvSpPr>
      <xdr:spPr>
        <a:xfrm>
          <a:off x="6921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257" name="楕円 256"/>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85107</xdr:rowOff>
    </xdr:from>
    <xdr:ext cx="469744" cy="259045"/>
    <xdr:sp macro="" textlink="">
      <xdr:nvSpPr>
        <xdr:cNvPr id="258" name="【福祉施設】&#10;一人当たり面積該当値テキスト"/>
        <xdr:cNvSpPr txBox="1"/>
      </xdr:nvSpPr>
      <xdr:spPr>
        <a:xfrm>
          <a:off x="10515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259" name="楕円 258"/>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49530</xdr:rowOff>
    </xdr:from>
    <xdr:to>
      <xdr:col>55</xdr:col>
      <xdr:colOff>0</xdr:colOff>
      <xdr:row>85</xdr:row>
      <xdr:rowOff>49530</xdr:rowOff>
    </xdr:to>
    <xdr:cxnSp macro="">
      <xdr:nvCxnSpPr>
        <xdr:cNvPr id="260" name="直線コネクタ 259"/>
        <xdr:cNvCxnSpPr/>
      </xdr:nvCxnSpPr>
      <xdr:spPr>
        <a:xfrm>
          <a:off x="9639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261" name="楕円 260"/>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49530</xdr:rowOff>
    </xdr:to>
    <xdr:cxnSp macro="">
      <xdr:nvCxnSpPr>
        <xdr:cNvPr id="262" name="直線コネクタ 261"/>
        <xdr:cNvCxnSpPr/>
      </xdr:nvCxnSpPr>
      <xdr:spPr>
        <a:xfrm>
          <a:off x="8750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263" name="楕円 262"/>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49530</xdr:rowOff>
    </xdr:to>
    <xdr:cxnSp macro="">
      <xdr:nvCxnSpPr>
        <xdr:cNvPr id="264" name="直線コネクタ 263"/>
        <xdr:cNvCxnSpPr/>
      </xdr:nvCxnSpPr>
      <xdr:spPr>
        <a:xfrm>
          <a:off x="7861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84455</xdr:rowOff>
    </xdr:from>
    <xdr:to>
      <xdr:col>36</xdr:col>
      <xdr:colOff>165100</xdr:colOff>
      <xdr:row>84</xdr:row>
      <xdr:rowOff>14605</xdr:rowOff>
    </xdr:to>
    <xdr:sp macro="" textlink="">
      <xdr:nvSpPr>
        <xdr:cNvPr id="265" name="楕円 264"/>
        <xdr:cNvSpPr/>
      </xdr:nvSpPr>
      <xdr:spPr>
        <a:xfrm>
          <a:off x="6921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135255</xdr:rowOff>
    </xdr:from>
    <xdr:to>
      <xdr:col>41</xdr:col>
      <xdr:colOff>50800</xdr:colOff>
      <xdr:row>85</xdr:row>
      <xdr:rowOff>49530</xdr:rowOff>
    </xdr:to>
    <xdr:cxnSp macro="">
      <xdr:nvCxnSpPr>
        <xdr:cNvPr id="266" name="直線コネクタ 265"/>
        <xdr:cNvCxnSpPr/>
      </xdr:nvCxnSpPr>
      <xdr:spPr>
        <a:xfrm>
          <a:off x="6972300" y="1436560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267"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268"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269"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42563</xdr:rowOff>
    </xdr:from>
    <xdr:ext cx="469744" cy="259045"/>
    <xdr:sp macro="" textlink="">
      <xdr:nvSpPr>
        <xdr:cNvPr id="270" name="n_4aveValue【福祉施設】&#10;一人当たり面積"/>
        <xdr:cNvSpPr txBox="1"/>
      </xdr:nvSpPr>
      <xdr:spPr>
        <a:xfrm>
          <a:off x="67374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91457</xdr:rowOff>
    </xdr:from>
    <xdr:ext cx="469744" cy="259045"/>
    <xdr:sp macro="" textlink="">
      <xdr:nvSpPr>
        <xdr:cNvPr id="271" name="n_1mainValue【福祉施設】&#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272" name="n_2mainValue【福祉施設】&#10;一人当たり面積"/>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273" name="n_3mainValue【福祉施設】&#10;一人当たり面積"/>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5732</xdr:rowOff>
    </xdr:from>
    <xdr:ext cx="469744" cy="259045"/>
    <xdr:sp macro="" textlink="">
      <xdr:nvSpPr>
        <xdr:cNvPr id="274" name="n_4mainValue【福祉施設】&#10;一人当たり面積"/>
        <xdr:cNvSpPr txBox="1"/>
      </xdr:nvSpPr>
      <xdr:spPr>
        <a:xfrm>
          <a:off x="67374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316" name="直線コネクタ 315"/>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317"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18" name="直線コネクタ 317"/>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319"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320" name="直線コネクタ 319"/>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321"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322" name="フローチャート: 判断 321"/>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323" name="フローチャート: 判断 322"/>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324" name="フローチャート: 判断 323"/>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325" name="フローチャート: 判断 324"/>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326" name="フローチャート: 判断 325"/>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69487</xdr:rowOff>
    </xdr:from>
    <xdr:to>
      <xdr:col>85</xdr:col>
      <xdr:colOff>177800</xdr:colOff>
      <xdr:row>40</xdr:row>
      <xdr:rowOff>171087</xdr:rowOff>
    </xdr:to>
    <xdr:sp macro="" textlink="">
      <xdr:nvSpPr>
        <xdr:cNvPr id="332" name="楕円 331"/>
        <xdr:cNvSpPr/>
      </xdr:nvSpPr>
      <xdr:spPr>
        <a:xfrm>
          <a:off x="162687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47914</xdr:rowOff>
    </xdr:from>
    <xdr:ext cx="405111" cy="259045"/>
    <xdr:sp macro="" textlink="">
      <xdr:nvSpPr>
        <xdr:cNvPr id="333" name="【一般廃棄物処理施設】&#10;有形固定資産減価償却率該当値テキスト"/>
        <xdr:cNvSpPr txBox="1"/>
      </xdr:nvSpPr>
      <xdr:spPr>
        <a:xfrm>
          <a:off x="16357600" y="690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25400</xdr:rowOff>
    </xdr:from>
    <xdr:to>
      <xdr:col>81</xdr:col>
      <xdr:colOff>101600</xdr:colOff>
      <xdr:row>40</xdr:row>
      <xdr:rowOff>127000</xdr:rowOff>
    </xdr:to>
    <xdr:sp macro="" textlink="">
      <xdr:nvSpPr>
        <xdr:cNvPr id="334" name="楕円 333"/>
        <xdr:cNvSpPr/>
      </xdr:nvSpPr>
      <xdr:spPr>
        <a:xfrm>
          <a:off x="1543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76200</xdr:rowOff>
    </xdr:from>
    <xdr:to>
      <xdr:col>85</xdr:col>
      <xdr:colOff>127000</xdr:colOff>
      <xdr:row>40</xdr:row>
      <xdr:rowOff>120287</xdr:rowOff>
    </xdr:to>
    <xdr:cxnSp macro="">
      <xdr:nvCxnSpPr>
        <xdr:cNvPr id="335" name="直線コネクタ 334"/>
        <xdr:cNvCxnSpPr/>
      </xdr:nvCxnSpPr>
      <xdr:spPr>
        <a:xfrm>
          <a:off x="15481300" y="693420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154396</xdr:rowOff>
    </xdr:from>
    <xdr:to>
      <xdr:col>76</xdr:col>
      <xdr:colOff>165100</xdr:colOff>
      <xdr:row>40</xdr:row>
      <xdr:rowOff>84546</xdr:rowOff>
    </xdr:to>
    <xdr:sp macro="" textlink="">
      <xdr:nvSpPr>
        <xdr:cNvPr id="336" name="楕円 335"/>
        <xdr:cNvSpPr/>
      </xdr:nvSpPr>
      <xdr:spPr>
        <a:xfrm>
          <a:off x="14541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33746</xdr:rowOff>
    </xdr:from>
    <xdr:to>
      <xdr:col>81</xdr:col>
      <xdr:colOff>50800</xdr:colOff>
      <xdr:row>40</xdr:row>
      <xdr:rowOff>76200</xdr:rowOff>
    </xdr:to>
    <xdr:cxnSp macro="">
      <xdr:nvCxnSpPr>
        <xdr:cNvPr id="337" name="直線コネクタ 336"/>
        <xdr:cNvCxnSpPr/>
      </xdr:nvCxnSpPr>
      <xdr:spPr>
        <a:xfrm>
          <a:off x="14592300" y="68917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110309</xdr:rowOff>
    </xdr:from>
    <xdr:to>
      <xdr:col>72</xdr:col>
      <xdr:colOff>38100</xdr:colOff>
      <xdr:row>40</xdr:row>
      <xdr:rowOff>40459</xdr:rowOff>
    </xdr:to>
    <xdr:sp macro="" textlink="">
      <xdr:nvSpPr>
        <xdr:cNvPr id="338" name="楕円 337"/>
        <xdr:cNvSpPr/>
      </xdr:nvSpPr>
      <xdr:spPr>
        <a:xfrm>
          <a:off x="13652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161109</xdr:rowOff>
    </xdr:from>
    <xdr:to>
      <xdr:col>76</xdr:col>
      <xdr:colOff>114300</xdr:colOff>
      <xdr:row>40</xdr:row>
      <xdr:rowOff>33746</xdr:rowOff>
    </xdr:to>
    <xdr:cxnSp macro="">
      <xdr:nvCxnSpPr>
        <xdr:cNvPr id="339" name="直線コネクタ 338"/>
        <xdr:cNvCxnSpPr/>
      </xdr:nvCxnSpPr>
      <xdr:spPr>
        <a:xfrm>
          <a:off x="13703300" y="684765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28666</xdr:rowOff>
    </xdr:from>
    <xdr:to>
      <xdr:col>67</xdr:col>
      <xdr:colOff>101600</xdr:colOff>
      <xdr:row>38</xdr:row>
      <xdr:rowOff>130266</xdr:rowOff>
    </xdr:to>
    <xdr:sp macro="" textlink="">
      <xdr:nvSpPr>
        <xdr:cNvPr id="340" name="楕円 339"/>
        <xdr:cNvSpPr/>
      </xdr:nvSpPr>
      <xdr:spPr>
        <a:xfrm>
          <a:off x="12763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79466</xdr:rowOff>
    </xdr:from>
    <xdr:to>
      <xdr:col>71</xdr:col>
      <xdr:colOff>177800</xdr:colOff>
      <xdr:row>39</xdr:row>
      <xdr:rowOff>161109</xdr:rowOff>
    </xdr:to>
    <xdr:cxnSp macro="">
      <xdr:nvCxnSpPr>
        <xdr:cNvPr id="341" name="直線コネクタ 340"/>
        <xdr:cNvCxnSpPr/>
      </xdr:nvCxnSpPr>
      <xdr:spPr>
        <a:xfrm>
          <a:off x="12814300" y="6594566"/>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342"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343"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344"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345"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118127</xdr:rowOff>
    </xdr:from>
    <xdr:ext cx="405111" cy="259045"/>
    <xdr:sp macro="" textlink="">
      <xdr:nvSpPr>
        <xdr:cNvPr id="346" name="n_1mainValue【一般廃棄物処理施設】&#10;有形固定資産減価償却率"/>
        <xdr:cNvSpPr txBox="1"/>
      </xdr:nvSpPr>
      <xdr:spPr>
        <a:xfrm>
          <a:off x="152660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75673</xdr:rowOff>
    </xdr:from>
    <xdr:ext cx="405111" cy="259045"/>
    <xdr:sp macro="" textlink="">
      <xdr:nvSpPr>
        <xdr:cNvPr id="347" name="n_2mainValue【一般廃棄物処理施設】&#10;有形固定資産減価償却率"/>
        <xdr:cNvSpPr txBox="1"/>
      </xdr:nvSpPr>
      <xdr:spPr>
        <a:xfrm>
          <a:off x="14389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31586</xdr:rowOff>
    </xdr:from>
    <xdr:ext cx="405111" cy="259045"/>
    <xdr:sp macro="" textlink="">
      <xdr:nvSpPr>
        <xdr:cNvPr id="348" name="n_3mainValue【一般廃棄物処理施設】&#10;有形固定資産減価償却率"/>
        <xdr:cNvSpPr txBox="1"/>
      </xdr:nvSpPr>
      <xdr:spPr>
        <a:xfrm>
          <a:off x="13500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349" name="n_4main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0" name="直線コネクタ 3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1" name="テキスト ボックス 3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2" name="直線コネクタ 3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63" name="テキスト ボックス 36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4" name="直線コネクタ 3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5" name="テキスト ボックス 3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6" name="直線コネクタ 3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7" name="テキスト ボックス 3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8" name="直線コネクタ 3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9" name="テキスト ボックス 3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373" name="直線コネクタ 372"/>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374"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375" name="直線コネクタ 374"/>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376"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377" name="直線コネクタ 376"/>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378"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379" name="フローチャート: 判断 378"/>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380" name="フローチャート: 判断 379"/>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381" name="フローチャート: 判断 380"/>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382" name="フローチャート: 判断 381"/>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11722</xdr:rowOff>
    </xdr:from>
    <xdr:to>
      <xdr:col>98</xdr:col>
      <xdr:colOff>38100</xdr:colOff>
      <xdr:row>39</xdr:row>
      <xdr:rowOff>113322</xdr:rowOff>
    </xdr:to>
    <xdr:sp macro="" textlink="">
      <xdr:nvSpPr>
        <xdr:cNvPr id="383" name="フローチャート: 判断 382"/>
        <xdr:cNvSpPr/>
      </xdr:nvSpPr>
      <xdr:spPr>
        <a:xfrm>
          <a:off x="18605500" y="669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105760</xdr:rowOff>
    </xdr:from>
    <xdr:to>
      <xdr:col>116</xdr:col>
      <xdr:colOff>114300</xdr:colOff>
      <xdr:row>42</xdr:row>
      <xdr:rowOff>35910</xdr:rowOff>
    </xdr:to>
    <xdr:sp macro="" textlink="">
      <xdr:nvSpPr>
        <xdr:cNvPr id="389" name="楕円 388"/>
        <xdr:cNvSpPr/>
      </xdr:nvSpPr>
      <xdr:spPr>
        <a:xfrm>
          <a:off x="22110700" y="71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20687</xdr:rowOff>
    </xdr:from>
    <xdr:ext cx="469744" cy="259045"/>
    <xdr:sp macro="" textlink="">
      <xdr:nvSpPr>
        <xdr:cNvPr id="390" name="【一般廃棄物処理施設】&#10;一人当たり有形固定資産（償却資産）額該当値テキスト"/>
        <xdr:cNvSpPr txBox="1"/>
      </xdr:nvSpPr>
      <xdr:spPr>
        <a:xfrm>
          <a:off x="22199600" y="705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105760</xdr:rowOff>
    </xdr:from>
    <xdr:to>
      <xdr:col>112</xdr:col>
      <xdr:colOff>38100</xdr:colOff>
      <xdr:row>42</xdr:row>
      <xdr:rowOff>35910</xdr:rowOff>
    </xdr:to>
    <xdr:sp macro="" textlink="">
      <xdr:nvSpPr>
        <xdr:cNvPr id="391" name="楕円 390"/>
        <xdr:cNvSpPr/>
      </xdr:nvSpPr>
      <xdr:spPr>
        <a:xfrm>
          <a:off x="21272500" y="71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156560</xdr:rowOff>
    </xdr:from>
    <xdr:to>
      <xdr:col>116</xdr:col>
      <xdr:colOff>63500</xdr:colOff>
      <xdr:row>41</xdr:row>
      <xdr:rowOff>156560</xdr:rowOff>
    </xdr:to>
    <xdr:cxnSp macro="">
      <xdr:nvCxnSpPr>
        <xdr:cNvPr id="392" name="直線コネクタ 391"/>
        <xdr:cNvCxnSpPr/>
      </xdr:nvCxnSpPr>
      <xdr:spPr>
        <a:xfrm>
          <a:off x="21323300" y="71860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105829</xdr:rowOff>
    </xdr:from>
    <xdr:to>
      <xdr:col>107</xdr:col>
      <xdr:colOff>101600</xdr:colOff>
      <xdr:row>42</xdr:row>
      <xdr:rowOff>35979</xdr:rowOff>
    </xdr:to>
    <xdr:sp macro="" textlink="">
      <xdr:nvSpPr>
        <xdr:cNvPr id="393" name="楕円 392"/>
        <xdr:cNvSpPr/>
      </xdr:nvSpPr>
      <xdr:spPr>
        <a:xfrm>
          <a:off x="20383500" y="71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156560</xdr:rowOff>
    </xdr:from>
    <xdr:to>
      <xdr:col>111</xdr:col>
      <xdr:colOff>177800</xdr:colOff>
      <xdr:row>41</xdr:row>
      <xdr:rowOff>156629</xdr:rowOff>
    </xdr:to>
    <xdr:cxnSp macro="">
      <xdr:nvCxnSpPr>
        <xdr:cNvPr id="394" name="直線コネクタ 393"/>
        <xdr:cNvCxnSpPr/>
      </xdr:nvCxnSpPr>
      <xdr:spPr>
        <a:xfrm flipV="1">
          <a:off x="20434300" y="7186010"/>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105714</xdr:rowOff>
    </xdr:from>
    <xdr:to>
      <xdr:col>102</xdr:col>
      <xdr:colOff>165100</xdr:colOff>
      <xdr:row>42</xdr:row>
      <xdr:rowOff>35864</xdr:rowOff>
    </xdr:to>
    <xdr:sp macro="" textlink="">
      <xdr:nvSpPr>
        <xdr:cNvPr id="395" name="楕円 394"/>
        <xdr:cNvSpPr/>
      </xdr:nvSpPr>
      <xdr:spPr>
        <a:xfrm>
          <a:off x="19494500" y="71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156514</xdr:rowOff>
    </xdr:from>
    <xdr:to>
      <xdr:col>107</xdr:col>
      <xdr:colOff>50800</xdr:colOff>
      <xdr:row>41</xdr:row>
      <xdr:rowOff>156629</xdr:rowOff>
    </xdr:to>
    <xdr:cxnSp macro="">
      <xdr:nvCxnSpPr>
        <xdr:cNvPr id="396" name="直線コネクタ 395"/>
        <xdr:cNvCxnSpPr/>
      </xdr:nvCxnSpPr>
      <xdr:spPr>
        <a:xfrm>
          <a:off x="19545300" y="718596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146596</xdr:rowOff>
    </xdr:from>
    <xdr:to>
      <xdr:col>98</xdr:col>
      <xdr:colOff>38100</xdr:colOff>
      <xdr:row>39</xdr:row>
      <xdr:rowOff>76746</xdr:rowOff>
    </xdr:to>
    <xdr:sp macro="" textlink="">
      <xdr:nvSpPr>
        <xdr:cNvPr id="397" name="楕円 396"/>
        <xdr:cNvSpPr/>
      </xdr:nvSpPr>
      <xdr:spPr>
        <a:xfrm>
          <a:off x="18605500" y="66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25946</xdr:rowOff>
    </xdr:from>
    <xdr:to>
      <xdr:col>102</xdr:col>
      <xdr:colOff>114300</xdr:colOff>
      <xdr:row>41</xdr:row>
      <xdr:rowOff>156514</xdr:rowOff>
    </xdr:to>
    <xdr:cxnSp macro="">
      <xdr:nvCxnSpPr>
        <xdr:cNvPr id="398" name="直線コネクタ 397"/>
        <xdr:cNvCxnSpPr/>
      </xdr:nvCxnSpPr>
      <xdr:spPr>
        <a:xfrm>
          <a:off x="18656300" y="6712496"/>
          <a:ext cx="889000" cy="47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399"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400"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401"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104449</xdr:rowOff>
    </xdr:from>
    <xdr:ext cx="534377" cy="259045"/>
    <xdr:sp macro="" textlink="">
      <xdr:nvSpPr>
        <xdr:cNvPr id="402" name="n_4aveValue【一般廃棄物処理施設】&#10;一人当たり有形固定資産（償却資産）額"/>
        <xdr:cNvSpPr txBox="1"/>
      </xdr:nvSpPr>
      <xdr:spPr>
        <a:xfrm>
          <a:off x="18389111" y="67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27037</xdr:rowOff>
    </xdr:from>
    <xdr:ext cx="469744" cy="259045"/>
    <xdr:sp macro="" textlink="">
      <xdr:nvSpPr>
        <xdr:cNvPr id="403" name="n_1mainValue【一般廃棄物処理施設】&#10;一人当たり有形固定資産（償却資産）額"/>
        <xdr:cNvSpPr txBox="1"/>
      </xdr:nvSpPr>
      <xdr:spPr>
        <a:xfrm>
          <a:off x="21075728" y="722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27106</xdr:rowOff>
    </xdr:from>
    <xdr:ext cx="469744" cy="259045"/>
    <xdr:sp macro="" textlink="">
      <xdr:nvSpPr>
        <xdr:cNvPr id="404" name="n_2mainValue【一般廃棄物処理施設】&#10;一人当たり有形固定資産（償却資産）額"/>
        <xdr:cNvSpPr txBox="1"/>
      </xdr:nvSpPr>
      <xdr:spPr>
        <a:xfrm>
          <a:off x="20199428" y="722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26991</xdr:rowOff>
    </xdr:from>
    <xdr:ext cx="469744" cy="259045"/>
    <xdr:sp macro="" textlink="">
      <xdr:nvSpPr>
        <xdr:cNvPr id="405" name="n_3mainValue【一般廃棄物処理施設】&#10;一人当たり有形固定資産（償却資産）額"/>
        <xdr:cNvSpPr txBox="1"/>
      </xdr:nvSpPr>
      <xdr:spPr>
        <a:xfrm>
          <a:off x="19310428" y="722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93273</xdr:rowOff>
    </xdr:from>
    <xdr:ext cx="534377" cy="259045"/>
    <xdr:sp macro="" textlink="">
      <xdr:nvSpPr>
        <xdr:cNvPr id="406" name="n_4mainValue【一般廃棄物処理施設】&#10;一人当たり有形固定資産（償却資産）額"/>
        <xdr:cNvSpPr txBox="1"/>
      </xdr:nvSpPr>
      <xdr:spPr>
        <a:xfrm>
          <a:off x="18389111" y="64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5" name="正方形/長方形 4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6" name="正方形/長方形 4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7" name="正方形/長方形 4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8" name="正方形/長方形 4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9" name="正方形/長方形 4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0" name="正方形/長方形 4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1" name="正方形/長方形 4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2" name="正方形/長方形 42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5" name="テキスト ボックス 4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5" name="テキスト ボックス 4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448" name="直線コネクタ 447"/>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449"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450" name="直線コネクタ 449"/>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451"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452" name="直線コネクタ 451"/>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453" name="【消防施設】&#10;有形固定資産減価償却率平均値テキスト"/>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454" name="フローチャート: 判断 453"/>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455" name="フローチャート: 判断 454"/>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456" name="フローチャート: 判断 455"/>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457" name="フローチャート: 判断 456"/>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458" name="フローチャート: 判断 457"/>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363</xdr:rowOff>
    </xdr:from>
    <xdr:to>
      <xdr:col>85</xdr:col>
      <xdr:colOff>177800</xdr:colOff>
      <xdr:row>85</xdr:row>
      <xdr:rowOff>101963</xdr:rowOff>
    </xdr:to>
    <xdr:sp macro="" textlink="">
      <xdr:nvSpPr>
        <xdr:cNvPr id="464" name="楕円 463"/>
        <xdr:cNvSpPr/>
      </xdr:nvSpPr>
      <xdr:spPr>
        <a:xfrm>
          <a:off x="162687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150240</xdr:rowOff>
    </xdr:from>
    <xdr:ext cx="405111" cy="259045"/>
    <xdr:sp macro="" textlink="">
      <xdr:nvSpPr>
        <xdr:cNvPr id="465" name="【消防施設】&#10;有形固定資産減価償却率該当値テキスト"/>
        <xdr:cNvSpPr txBox="1"/>
      </xdr:nvSpPr>
      <xdr:spPr>
        <a:xfrm>
          <a:off x="16357600"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86905</xdr:rowOff>
    </xdr:from>
    <xdr:to>
      <xdr:col>81</xdr:col>
      <xdr:colOff>101600</xdr:colOff>
      <xdr:row>84</xdr:row>
      <xdr:rowOff>17055</xdr:rowOff>
    </xdr:to>
    <xdr:sp macro="" textlink="">
      <xdr:nvSpPr>
        <xdr:cNvPr id="466" name="楕円 465"/>
        <xdr:cNvSpPr/>
      </xdr:nvSpPr>
      <xdr:spPr>
        <a:xfrm>
          <a:off x="15430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137705</xdr:rowOff>
    </xdr:from>
    <xdr:to>
      <xdr:col>85</xdr:col>
      <xdr:colOff>127000</xdr:colOff>
      <xdr:row>85</xdr:row>
      <xdr:rowOff>51163</xdr:rowOff>
    </xdr:to>
    <xdr:cxnSp macro="">
      <xdr:nvCxnSpPr>
        <xdr:cNvPr id="467" name="直線コネクタ 466"/>
        <xdr:cNvCxnSpPr/>
      </xdr:nvCxnSpPr>
      <xdr:spPr>
        <a:xfrm>
          <a:off x="15481300" y="14368055"/>
          <a:ext cx="8382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54248</xdr:rowOff>
    </xdr:from>
    <xdr:to>
      <xdr:col>76</xdr:col>
      <xdr:colOff>165100</xdr:colOff>
      <xdr:row>83</xdr:row>
      <xdr:rowOff>155848</xdr:rowOff>
    </xdr:to>
    <xdr:sp macro="" textlink="">
      <xdr:nvSpPr>
        <xdr:cNvPr id="468" name="楕円 467"/>
        <xdr:cNvSpPr/>
      </xdr:nvSpPr>
      <xdr:spPr>
        <a:xfrm>
          <a:off x="14541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105048</xdr:rowOff>
    </xdr:from>
    <xdr:to>
      <xdr:col>81</xdr:col>
      <xdr:colOff>50800</xdr:colOff>
      <xdr:row>83</xdr:row>
      <xdr:rowOff>137705</xdr:rowOff>
    </xdr:to>
    <xdr:cxnSp macro="">
      <xdr:nvCxnSpPr>
        <xdr:cNvPr id="469" name="直線コネクタ 468"/>
        <xdr:cNvCxnSpPr/>
      </xdr:nvCxnSpPr>
      <xdr:spPr>
        <a:xfrm>
          <a:off x="14592300" y="143353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162016</xdr:rowOff>
    </xdr:from>
    <xdr:to>
      <xdr:col>72</xdr:col>
      <xdr:colOff>38100</xdr:colOff>
      <xdr:row>83</xdr:row>
      <xdr:rowOff>92166</xdr:rowOff>
    </xdr:to>
    <xdr:sp macro="" textlink="">
      <xdr:nvSpPr>
        <xdr:cNvPr id="470" name="楕円 469"/>
        <xdr:cNvSpPr/>
      </xdr:nvSpPr>
      <xdr:spPr>
        <a:xfrm>
          <a:off x="13652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41366</xdr:rowOff>
    </xdr:from>
    <xdr:to>
      <xdr:col>76</xdr:col>
      <xdr:colOff>114300</xdr:colOff>
      <xdr:row>83</xdr:row>
      <xdr:rowOff>105048</xdr:rowOff>
    </xdr:to>
    <xdr:cxnSp macro="">
      <xdr:nvCxnSpPr>
        <xdr:cNvPr id="471" name="直線コネクタ 470"/>
        <xdr:cNvCxnSpPr/>
      </xdr:nvCxnSpPr>
      <xdr:spPr>
        <a:xfrm>
          <a:off x="13703300" y="14271716"/>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39551</xdr:rowOff>
    </xdr:from>
    <xdr:to>
      <xdr:col>67</xdr:col>
      <xdr:colOff>101600</xdr:colOff>
      <xdr:row>80</xdr:row>
      <xdr:rowOff>141151</xdr:rowOff>
    </xdr:to>
    <xdr:sp macro="" textlink="">
      <xdr:nvSpPr>
        <xdr:cNvPr id="472" name="楕円 471"/>
        <xdr:cNvSpPr/>
      </xdr:nvSpPr>
      <xdr:spPr>
        <a:xfrm>
          <a:off x="12763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90351</xdr:rowOff>
    </xdr:from>
    <xdr:to>
      <xdr:col>71</xdr:col>
      <xdr:colOff>177800</xdr:colOff>
      <xdr:row>83</xdr:row>
      <xdr:rowOff>41366</xdr:rowOff>
    </xdr:to>
    <xdr:cxnSp macro="">
      <xdr:nvCxnSpPr>
        <xdr:cNvPr id="473" name="直線コネクタ 472"/>
        <xdr:cNvCxnSpPr/>
      </xdr:nvCxnSpPr>
      <xdr:spPr>
        <a:xfrm>
          <a:off x="12814300" y="13806351"/>
          <a:ext cx="889000" cy="46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474"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475"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476"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477" name="n_4aveValue【消防施設】&#10;有形固定資産減価償却率"/>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8182</xdr:rowOff>
    </xdr:from>
    <xdr:ext cx="405111" cy="259045"/>
    <xdr:sp macro="" textlink="">
      <xdr:nvSpPr>
        <xdr:cNvPr id="478" name="n_1mainValue【消防施設】&#10;有形固定資産減価償却率"/>
        <xdr:cNvSpPr txBox="1"/>
      </xdr:nvSpPr>
      <xdr:spPr>
        <a:xfrm>
          <a:off x="152660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925</xdr:rowOff>
    </xdr:from>
    <xdr:ext cx="405111" cy="259045"/>
    <xdr:sp macro="" textlink="">
      <xdr:nvSpPr>
        <xdr:cNvPr id="479" name="n_2mainValue【消防施設】&#10;有形固定資産減価償却率"/>
        <xdr:cNvSpPr txBox="1"/>
      </xdr:nvSpPr>
      <xdr:spPr>
        <a:xfrm>
          <a:off x="14389744" y="1405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108693</xdr:rowOff>
    </xdr:from>
    <xdr:ext cx="405111" cy="259045"/>
    <xdr:sp macro="" textlink="">
      <xdr:nvSpPr>
        <xdr:cNvPr id="480" name="n_3mainValue【消防施設】&#10;有形固定資産減価償却率"/>
        <xdr:cNvSpPr txBox="1"/>
      </xdr:nvSpPr>
      <xdr:spPr>
        <a:xfrm>
          <a:off x="13500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157678</xdr:rowOff>
    </xdr:from>
    <xdr:ext cx="405111" cy="259045"/>
    <xdr:sp macro="" textlink="">
      <xdr:nvSpPr>
        <xdr:cNvPr id="481" name="n_4mainValue【消防施設】&#10;有形固定資産減価償却率"/>
        <xdr:cNvSpPr txBox="1"/>
      </xdr:nvSpPr>
      <xdr:spPr>
        <a:xfrm>
          <a:off x="12611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2" name="直線コネクタ 4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3" name="テキスト ボックス 4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4" name="直線コネクタ 4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5" name="テキスト ボックス 4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6" name="直線コネクタ 4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7" name="テキスト ボックス 4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8" name="直線コネクタ 4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9" name="テキスト ボックス 4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503" name="直線コネクタ 502"/>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0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05" name="直線コネクタ 50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506"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507" name="直線コネクタ 506"/>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508"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509" name="フローチャート: 判断 508"/>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510" name="フローチャート: 判断 509"/>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511" name="フローチャート: 判断 510"/>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512" name="フローチャート: 判断 511"/>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513" name="フローチャート: 判断 512"/>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519" name="楕円 518"/>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112031</xdr:rowOff>
    </xdr:from>
    <xdr:ext cx="469744" cy="259045"/>
    <xdr:sp macro="" textlink="">
      <xdr:nvSpPr>
        <xdr:cNvPr id="520" name="【消防施設】&#10;一人当たり面積該当値テキスト"/>
        <xdr:cNvSpPr txBox="1"/>
      </xdr:nvSpPr>
      <xdr:spPr>
        <a:xfrm>
          <a:off x="22199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521" name="楕円 520"/>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35813</xdr:rowOff>
    </xdr:to>
    <xdr:cxnSp macro="">
      <xdr:nvCxnSpPr>
        <xdr:cNvPr id="522" name="直線コネクタ 521"/>
        <xdr:cNvCxnSpPr/>
      </xdr:nvCxnSpPr>
      <xdr:spPr>
        <a:xfrm flipV="1">
          <a:off x="21323300" y="145862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523" name="楕円 522"/>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35813</xdr:rowOff>
    </xdr:from>
    <xdr:to>
      <xdr:col>111</xdr:col>
      <xdr:colOff>177800</xdr:colOff>
      <xdr:row>85</xdr:row>
      <xdr:rowOff>54102</xdr:rowOff>
    </xdr:to>
    <xdr:cxnSp macro="">
      <xdr:nvCxnSpPr>
        <xdr:cNvPr id="524" name="直線コネクタ 523"/>
        <xdr:cNvCxnSpPr/>
      </xdr:nvCxnSpPr>
      <xdr:spPr>
        <a:xfrm flipV="1">
          <a:off x="20434300" y="146090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525" name="楕円 524"/>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54102</xdr:rowOff>
    </xdr:to>
    <xdr:cxnSp macro="">
      <xdr:nvCxnSpPr>
        <xdr:cNvPr id="526" name="直線コネクタ 525"/>
        <xdr:cNvCxnSpPr/>
      </xdr:nvCxnSpPr>
      <xdr:spPr>
        <a:xfrm>
          <a:off x="19545300" y="14618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161037</xdr:rowOff>
    </xdr:from>
    <xdr:to>
      <xdr:col>98</xdr:col>
      <xdr:colOff>38100</xdr:colOff>
      <xdr:row>85</xdr:row>
      <xdr:rowOff>91187</xdr:rowOff>
    </xdr:to>
    <xdr:sp macro="" textlink="">
      <xdr:nvSpPr>
        <xdr:cNvPr id="527" name="楕円 526"/>
        <xdr:cNvSpPr/>
      </xdr:nvSpPr>
      <xdr:spPr>
        <a:xfrm>
          <a:off x="18605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40387</xdr:rowOff>
    </xdr:from>
    <xdr:to>
      <xdr:col>102</xdr:col>
      <xdr:colOff>114300</xdr:colOff>
      <xdr:row>85</xdr:row>
      <xdr:rowOff>44958</xdr:rowOff>
    </xdr:to>
    <xdr:cxnSp macro="">
      <xdr:nvCxnSpPr>
        <xdr:cNvPr id="528" name="直線コネクタ 527"/>
        <xdr:cNvCxnSpPr/>
      </xdr:nvCxnSpPr>
      <xdr:spPr>
        <a:xfrm>
          <a:off x="18656300" y="14613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529"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530"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531"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532"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533" name="n_1mainValue【消防施設】&#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534" name="n_2mainValue【消防施設】&#10;一人当たり面積"/>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535" name="n_3mainValue【消防施設】&#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82314</xdr:rowOff>
    </xdr:from>
    <xdr:ext cx="469744" cy="259045"/>
    <xdr:sp macro="" textlink="">
      <xdr:nvSpPr>
        <xdr:cNvPr id="536" name="n_4mainValue【消防施設】&#10;一人当たり面積"/>
        <xdr:cNvSpPr txBox="1"/>
      </xdr:nvSpPr>
      <xdr:spPr>
        <a:xfrm>
          <a:off x="18421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562" name="直線コネクタ 561"/>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563"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564" name="直線コネクタ 563"/>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565"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566" name="直線コネクタ 565"/>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567" name="【庁舎】&#10;有形固定資産減価償却率平均値テキスト"/>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568" name="フローチャート: 判断 567"/>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569" name="フローチャート: 判断 568"/>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570" name="フローチャート: 判断 569"/>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571" name="フローチャート: 判断 570"/>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572" name="フローチャート: 判断 571"/>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123371</xdr:rowOff>
    </xdr:from>
    <xdr:to>
      <xdr:col>85</xdr:col>
      <xdr:colOff>177800</xdr:colOff>
      <xdr:row>103</xdr:row>
      <xdr:rowOff>53521</xdr:rowOff>
    </xdr:to>
    <xdr:sp macro="" textlink="">
      <xdr:nvSpPr>
        <xdr:cNvPr id="578" name="楕円 577"/>
        <xdr:cNvSpPr/>
      </xdr:nvSpPr>
      <xdr:spPr>
        <a:xfrm>
          <a:off x="162687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146248</xdr:rowOff>
    </xdr:from>
    <xdr:ext cx="405111" cy="259045"/>
    <xdr:sp macro="" textlink="">
      <xdr:nvSpPr>
        <xdr:cNvPr id="579" name="【庁舎】&#10;有形固定資産減価償却率該当値テキスト"/>
        <xdr:cNvSpPr txBox="1"/>
      </xdr:nvSpPr>
      <xdr:spPr>
        <a:xfrm>
          <a:off x="16357600" y="1746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90714</xdr:rowOff>
    </xdr:from>
    <xdr:to>
      <xdr:col>81</xdr:col>
      <xdr:colOff>101600</xdr:colOff>
      <xdr:row>103</xdr:row>
      <xdr:rowOff>20864</xdr:rowOff>
    </xdr:to>
    <xdr:sp macro="" textlink="">
      <xdr:nvSpPr>
        <xdr:cNvPr id="580" name="楕円 579"/>
        <xdr:cNvSpPr/>
      </xdr:nvSpPr>
      <xdr:spPr>
        <a:xfrm>
          <a:off x="15430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141514</xdr:rowOff>
    </xdr:from>
    <xdr:to>
      <xdr:col>85</xdr:col>
      <xdr:colOff>127000</xdr:colOff>
      <xdr:row>103</xdr:row>
      <xdr:rowOff>2721</xdr:rowOff>
    </xdr:to>
    <xdr:cxnSp macro="">
      <xdr:nvCxnSpPr>
        <xdr:cNvPr id="581" name="直線コネクタ 580"/>
        <xdr:cNvCxnSpPr/>
      </xdr:nvCxnSpPr>
      <xdr:spPr>
        <a:xfrm>
          <a:off x="15481300" y="176294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59689</xdr:rowOff>
    </xdr:from>
    <xdr:to>
      <xdr:col>76</xdr:col>
      <xdr:colOff>165100</xdr:colOff>
      <xdr:row>102</xdr:row>
      <xdr:rowOff>161289</xdr:rowOff>
    </xdr:to>
    <xdr:sp macro="" textlink="">
      <xdr:nvSpPr>
        <xdr:cNvPr id="582" name="楕円 581"/>
        <xdr:cNvSpPr/>
      </xdr:nvSpPr>
      <xdr:spPr>
        <a:xfrm>
          <a:off x="14541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110489</xdr:rowOff>
    </xdr:from>
    <xdr:to>
      <xdr:col>81</xdr:col>
      <xdr:colOff>50800</xdr:colOff>
      <xdr:row>102</xdr:row>
      <xdr:rowOff>141514</xdr:rowOff>
    </xdr:to>
    <xdr:cxnSp macro="">
      <xdr:nvCxnSpPr>
        <xdr:cNvPr id="583" name="直線コネクタ 582"/>
        <xdr:cNvCxnSpPr/>
      </xdr:nvCxnSpPr>
      <xdr:spPr>
        <a:xfrm>
          <a:off x="14592300" y="175983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41729</xdr:rowOff>
    </xdr:from>
    <xdr:to>
      <xdr:col>72</xdr:col>
      <xdr:colOff>38100</xdr:colOff>
      <xdr:row>103</xdr:row>
      <xdr:rowOff>143329</xdr:rowOff>
    </xdr:to>
    <xdr:sp macro="" textlink="">
      <xdr:nvSpPr>
        <xdr:cNvPr id="584" name="楕円 583"/>
        <xdr:cNvSpPr/>
      </xdr:nvSpPr>
      <xdr:spPr>
        <a:xfrm>
          <a:off x="13652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110489</xdr:rowOff>
    </xdr:from>
    <xdr:to>
      <xdr:col>76</xdr:col>
      <xdr:colOff>114300</xdr:colOff>
      <xdr:row>103</xdr:row>
      <xdr:rowOff>92529</xdr:rowOff>
    </xdr:to>
    <xdr:cxnSp macro="">
      <xdr:nvCxnSpPr>
        <xdr:cNvPr id="585" name="直線コネクタ 584"/>
        <xdr:cNvCxnSpPr/>
      </xdr:nvCxnSpPr>
      <xdr:spPr>
        <a:xfrm flipV="1">
          <a:off x="13703300" y="17598389"/>
          <a:ext cx="889000" cy="15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167458</xdr:rowOff>
    </xdr:from>
    <xdr:to>
      <xdr:col>67</xdr:col>
      <xdr:colOff>101600</xdr:colOff>
      <xdr:row>102</xdr:row>
      <xdr:rowOff>97608</xdr:rowOff>
    </xdr:to>
    <xdr:sp macro="" textlink="">
      <xdr:nvSpPr>
        <xdr:cNvPr id="586" name="楕円 585"/>
        <xdr:cNvSpPr/>
      </xdr:nvSpPr>
      <xdr:spPr>
        <a:xfrm>
          <a:off x="12763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46808</xdr:rowOff>
    </xdr:from>
    <xdr:to>
      <xdr:col>71</xdr:col>
      <xdr:colOff>177800</xdr:colOff>
      <xdr:row>103</xdr:row>
      <xdr:rowOff>92529</xdr:rowOff>
    </xdr:to>
    <xdr:cxnSp macro="">
      <xdr:nvCxnSpPr>
        <xdr:cNvPr id="587" name="直線コネクタ 586"/>
        <xdr:cNvCxnSpPr/>
      </xdr:nvCxnSpPr>
      <xdr:spPr>
        <a:xfrm>
          <a:off x="12814300" y="17534708"/>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588"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589" name="n_2ave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590"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123026</xdr:rowOff>
    </xdr:from>
    <xdr:ext cx="405111" cy="259045"/>
    <xdr:sp macro="" textlink="">
      <xdr:nvSpPr>
        <xdr:cNvPr id="591" name="n_4aveValue【庁舎】&#10;有形固定資産減価償却率"/>
        <xdr:cNvSpPr txBox="1"/>
      </xdr:nvSpPr>
      <xdr:spPr>
        <a:xfrm>
          <a:off x="12611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37391</xdr:rowOff>
    </xdr:from>
    <xdr:ext cx="405111" cy="259045"/>
    <xdr:sp macro="" textlink="">
      <xdr:nvSpPr>
        <xdr:cNvPr id="592" name="n_1mainValue【庁舎】&#10;有形固定資産減価償却率"/>
        <xdr:cNvSpPr txBox="1"/>
      </xdr:nvSpPr>
      <xdr:spPr>
        <a:xfrm>
          <a:off x="15266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6366</xdr:rowOff>
    </xdr:from>
    <xdr:ext cx="405111" cy="259045"/>
    <xdr:sp macro="" textlink="">
      <xdr:nvSpPr>
        <xdr:cNvPr id="593" name="n_2mainValue【庁舎】&#10;有形固定資産減価償却率"/>
        <xdr:cNvSpPr txBox="1"/>
      </xdr:nvSpPr>
      <xdr:spPr>
        <a:xfrm>
          <a:off x="14389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159856</xdr:rowOff>
    </xdr:from>
    <xdr:ext cx="405111" cy="259045"/>
    <xdr:sp macro="" textlink="">
      <xdr:nvSpPr>
        <xdr:cNvPr id="594" name="n_3mainValue【庁舎】&#10;有形固定資産減価償却率"/>
        <xdr:cNvSpPr txBox="1"/>
      </xdr:nvSpPr>
      <xdr:spPr>
        <a:xfrm>
          <a:off x="13500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114135</xdr:rowOff>
    </xdr:from>
    <xdr:ext cx="405111" cy="259045"/>
    <xdr:sp macro="" textlink="">
      <xdr:nvSpPr>
        <xdr:cNvPr id="595" name="n_4mainValue【庁舎】&#10;有形固定資産減価償却率"/>
        <xdr:cNvSpPr txBox="1"/>
      </xdr:nvSpPr>
      <xdr:spPr>
        <a:xfrm>
          <a:off x="126117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621" name="直線コネクタ 620"/>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622"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623" name="直線コネクタ 622"/>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24"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25" name="直線コネクタ 62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626"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627" name="フローチャート: 判断 626"/>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628" name="フローチャート: 判断 627"/>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629" name="フローチャート: 判断 628"/>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630" name="フローチャート: 判断 629"/>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27032</xdr:rowOff>
    </xdr:from>
    <xdr:to>
      <xdr:col>98</xdr:col>
      <xdr:colOff>38100</xdr:colOff>
      <xdr:row>105</xdr:row>
      <xdr:rowOff>128632</xdr:rowOff>
    </xdr:to>
    <xdr:sp macro="" textlink="">
      <xdr:nvSpPr>
        <xdr:cNvPr id="631" name="フローチャート: 判断 630"/>
        <xdr:cNvSpPr/>
      </xdr:nvSpPr>
      <xdr:spPr>
        <a:xfrm>
          <a:off x="18605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164193</xdr:rowOff>
    </xdr:from>
    <xdr:to>
      <xdr:col>116</xdr:col>
      <xdr:colOff>114300</xdr:colOff>
      <xdr:row>106</xdr:row>
      <xdr:rowOff>94343</xdr:rowOff>
    </xdr:to>
    <xdr:sp macro="" textlink="">
      <xdr:nvSpPr>
        <xdr:cNvPr id="637" name="楕円 636"/>
        <xdr:cNvSpPr/>
      </xdr:nvSpPr>
      <xdr:spPr>
        <a:xfrm>
          <a:off x="22110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142620</xdr:rowOff>
    </xdr:from>
    <xdr:ext cx="469744" cy="259045"/>
    <xdr:sp macro="" textlink="">
      <xdr:nvSpPr>
        <xdr:cNvPr id="638" name="【庁舎】&#10;一人当たり面積該当値テキスト"/>
        <xdr:cNvSpPr txBox="1"/>
      </xdr:nvSpPr>
      <xdr:spPr>
        <a:xfrm>
          <a:off x="22199600"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164193</xdr:rowOff>
    </xdr:from>
    <xdr:to>
      <xdr:col>112</xdr:col>
      <xdr:colOff>38100</xdr:colOff>
      <xdr:row>106</xdr:row>
      <xdr:rowOff>94343</xdr:rowOff>
    </xdr:to>
    <xdr:sp macro="" textlink="">
      <xdr:nvSpPr>
        <xdr:cNvPr id="639" name="楕円 638"/>
        <xdr:cNvSpPr/>
      </xdr:nvSpPr>
      <xdr:spPr>
        <a:xfrm>
          <a:off x="21272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43543</xdr:rowOff>
    </xdr:from>
    <xdr:to>
      <xdr:col>116</xdr:col>
      <xdr:colOff>63500</xdr:colOff>
      <xdr:row>106</xdr:row>
      <xdr:rowOff>43543</xdr:rowOff>
    </xdr:to>
    <xdr:cxnSp macro="">
      <xdr:nvCxnSpPr>
        <xdr:cNvPr id="640" name="直線コネクタ 639"/>
        <xdr:cNvCxnSpPr/>
      </xdr:nvCxnSpPr>
      <xdr:spPr>
        <a:xfrm>
          <a:off x="21323300" y="18217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164193</xdr:rowOff>
    </xdr:from>
    <xdr:to>
      <xdr:col>107</xdr:col>
      <xdr:colOff>101600</xdr:colOff>
      <xdr:row>106</xdr:row>
      <xdr:rowOff>94343</xdr:rowOff>
    </xdr:to>
    <xdr:sp macro="" textlink="">
      <xdr:nvSpPr>
        <xdr:cNvPr id="641" name="楕円 640"/>
        <xdr:cNvSpPr/>
      </xdr:nvSpPr>
      <xdr:spPr>
        <a:xfrm>
          <a:off x="20383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43543</xdr:rowOff>
    </xdr:from>
    <xdr:to>
      <xdr:col>111</xdr:col>
      <xdr:colOff>177800</xdr:colOff>
      <xdr:row>106</xdr:row>
      <xdr:rowOff>43543</xdr:rowOff>
    </xdr:to>
    <xdr:cxnSp macro="">
      <xdr:nvCxnSpPr>
        <xdr:cNvPr id="642" name="直線コネクタ 641"/>
        <xdr:cNvCxnSpPr/>
      </xdr:nvCxnSpPr>
      <xdr:spPr>
        <a:xfrm>
          <a:off x="20434300" y="1821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164193</xdr:rowOff>
    </xdr:from>
    <xdr:to>
      <xdr:col>102</xdr:col>
      <xdr:colOff>165100</xdr:colOff>
      <xdr:row>106</xdr:row>
      <xdr:rowOff>94343</xdr:rowOff>
    </xdr:to>
    <xdr:sp macro="" textlink="">
      <xdr:nvSpPr>
        <xdr:cNvPr id="643" name="楕円 642"/>
        <xdr:cNvSpPr/>
      </xdr:nvSpPr>
      <xdr:spPr>
        <a:xfrm>
          <a:off x="19494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43543</xdr:rowOff>
    </xdr:from>
    <xdr:to>
      <xdr:col>107</xdr:col>
      <xdr:colOff>50800</xdr:colOff>
      <xdr:row>106</xdr:row>
      <xdr:rowOff>43543</xdr:rowOff>
    </xdr:to>
    <xdr:cxnSp macro="">
      <xdr:nvCxnSpPr>
        <xdr:cNvPr id="644" name="直線コネクタ 643"/>
        <xdr:cNvCxnSpPr/>
      </xdr:nvCxnSpPr>
      <xdr:spPr>
        <a:xfrm>
          <a:off x="19545300" y="1821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160927</xdr:rowOff>
    </xdr:from>
    <xdr:to>
      <xdr:col>98</xdr:col>
      <xdr:colOff>38100</xdr:colOff>
      <xdr:row>106</xdr:row>
      <xdr:rowOff>91077</xdr:rowOff>
    </xdr:to>
    <xdr:sp macro="" textlink="">
      <xdr:nvSpPr>
        <xdr:cNvPr id="645" name="楕円 644"/>
        <xdr:cNvSpPr/>
      </xdr:nvSpPr>
      <xdr:spPr>
        <a:xfrm>
          <a:off x="18605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40277</xdr:rowOff>
    </xdr:from>
    <xdr:to>
      <xdr:col>102</xdr:col>
      <xdr:colOff>114300</xdr:colOff>
      <xdr:row>106</xdr:row>
      <xdr:rowOff>43543</xdr:rowOff>
    </xdr:to>
    <xdr:cxnSp macro="">
      <xdr:nvCxnSpPr>
        <xdr:cNvPr id="646" name="直線コネクタ 645"/>
        <xdr:cNvCxnSpPr/>
      </xdr:nvCxnSpPr>
      <xdr:spPr>
        <a:xfrm>
          <a:off x="18656300" y="182139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647"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648"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649"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145159</xdr:rowOff>
    </xdr:from>
    <xdr:ext cx="469744" cy="259045"/>
    <xdr:sp macro="" textlink="">
      <xdr:nvSpPr>
        <xdr:cNvPr id="650" name="n_4aveValue【庁舎】&#10;一人当たり面積"/>
        <xdr:cNvSpPr txBox="1"/>
      </xdr:nvSpPr>
      <xdr:spPr>
        <a:xfrm>
          <a:off x="184214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85470</xdr:rowOff>
    </xdr:from>
    <xdr:ext cx="469744" cy="259045"/>
    <xdr:sp macro="" textlink="">
      <xdr:nvSpPr>
        <xdr:cNvPr id="651" name="n_1mainValue【庁舎】&#10;一人当たり面積"/>
        <xdr:cNvSpPr txBox="1"/>
      </xdr:nvSpPr>
      <xdr:spPr>
        <a:xfrm>
          <a:off x="210757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85470</xdr:rowOff>
    </xdr:from>
    <xdr:ext cx="469744" cy="259045"/>
    <xdr:sp macro="" textlink="">
      <xdr:nvSpPr>
        <xdr:cNvPr id="652" name="n_2mainValue【庁舎】&#10;一人当たり面積"/>
        <xdr:cNvSpPr txBox="1"/>
      </xdr:nvSpPr>
      <xdr:spPr>
        <a:xfrm>
          <a:off x="201994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85470</xdr:rowOff>
    </xdr:from>
    <xdr:ext cx="469744" cy="259045"/>
    <xdr:sp macro="" textlink="">
      <xdr:nvSpPr>
        <xdr:cNvPr id="653" name="n_3mainValue【庁舎】&#10;一人当たり面積"/>
        <xdr:cNvSpPr txBox="1"/>
      </xdr:nvSpPr>
      <xdr:spPr>
        <a:xfrm>
          <a:off x="193104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82204</xdr:rowOff>
    </xdr:from>
    <xdr:ext cx="469744" cy="259045"/>
    <xdr:sp macro="" textlink="">
      <xdr:nvSpPr>
        <xdr:cNvPr id="654" name="n_4mainValue【庁舎】&#10;一人当たり面積"/>
        <xdr:cNvSpPr txBox="1"/>
      </xdr:nvSpPr>
      <xdr:spPr>
        <a:xfrm>
          <a:off x="184214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各施設の有形固定資産減価償却率について、類似団体平均値と比較し高い水準にあるのは</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一般廃棄物処理施設</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体育館・プール</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消防施設</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であり、中でも平均値を大きく</a:t>
          </a:r>
          <a:r>
            <a:rPr kumimoji="1" lang="ja-JP" altLang="en-US" sz="1100">
              <a:solidFill>
                <a:sysClr val="windowText" lastClr="000000"/>
              </a:solidFill>
              <a:effectLst/>
              <a:latin typeface="+mn-lt"/>
              <a:ea typeface="+mn-ea"/>
              <a:cs typeface="+mn-cs"/>
            </a:rPr>
            <a:t>上回る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一般廃棄物処理施設</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については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該当施設である清掃センターの解体</a:t>
          </a:r>
          <a:r>
            <a:rPr kumimoji="1" lang="ja-JP" altLang="en-US" sz="1100">
              <a:solidFill>
                <a:sysClr val="windowText" lastClr="000000"/>
              </a:solidFill>
              <a:effectLst/>
              <a:latin typeface="+mn-lt"/>
              <a:ea typeface="+mn-ea"/>
              <a:cs typeface="+mn-cs"/>
            </a:rPr>
            <a:t>事業</a:t>
          </a:r>
          <a:r>
            <a:rPr kumimoji="1" lang="ja-JP" altLang="ja-JP" sz="1100">
              <a:solidFill>
                <a:sysClr val="windowText" lastClr="000000"/>
              </a:solidFill>
              <a:effectLst/>
              <a:latin typeface="+mn-lt"/>
              <a:ea typeface="+mn-ea"/>
              <a:cs typeface="+mn-cs"/>
            </a:rPr>
            <a:t>を</a:t>
          </a:r>
          <a:r>
            <a:rPr kumimoji="1" lang="ja-JP" altLang="en-US" sz="1100">
              <a:solidFill>
                <a:sysClr val="windowText" lastClr="000000"/>
              </a:solidFill>
              <a:effectLst/>
              <a:latin typeface="+mn-lt"/>
              <a:ea typeface="+mn-ea"/>
              <a:cs typeface="+mn-cs"/>
            </a:rPr>
            <a:t>今年度から数年をかけて実施していく計画である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一方で、類似団体平均値と比べ</a:t>
          </a:r>
          <a:r>
            <a:rPr kumimoji="1" lang="ja-JP" altLang="ja-JP" sz="1100">
              <a:solidFill>
                <a:schemeClr val="dk1"/>
              </a:solidFill>
              <a:effectLst/>
              <a:latin typeface="+mn-lt"/>
              <a:ea typeface="+mn-ea"/>
              <a:cs typeface="+mn-cs"/>
            </a:rPr>
            <a:t>低い水準にあるのは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r>
            <a:rPr kumimoji="1" lang="ja-JP" altLang="ja-JP" sz="1100">
              <a:solidFill>
                <a:sysClr val="windowText" lastClr="000000"/>
              </a:solidFill>
              <a:effectLst/>
              <a:latin typeface="+mn-lt"/>
              <a:ea typeface="+mn-ea"/>
              <a:cs typeface="+mn-cs"/>
            </a:rPr>
            <a:t>特に大きく下回っている</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福祉施設</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子育て支援センターが</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年</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開館</a:t>
          </a:r>
          <a:r>
            <a:rPr kumimoji="1" lang="ja-JP" altLang="en-US" sz="1100">
              <a:solidFill>
                <a:sysClr val="windowText" lastClr="000000"/>
              </a:solidFill>
              <a:effectLst/>
              <a:latin typeface="+mn-lt"/>
              <a:ea typeface="+mn-ea"/>
              <a:cs typeface="+mn-cs"/>
            </a:rPr>
            <a:t>したことと</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庁舎</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H15</a:t>
          </a:r>
          <a:r>
            <a:rPr kumimoji="1" lang="ja-JP" altLang="ja-JP" sz="1100">
              <a:solidFill>
                <a:sysClr val="windowText" lastClr="000000"/>
              </a:solidFill>
              <a:effectLst/>
              <a:latin typeface="+mn-lt"/>
              <a:ea typeface="+mn-ea"/>
              <a:cs typeface="+mn-cs"/>
            </a:rPr>
            <a:t>年開庁と比較的新しい施設である</a:t>
          </a:r>
          <a:r>
            <a:rPr kumimoji="1" lang="ja-JP" altLang="en-US" sz="1100">
              <a:solidFill>
                <a:sysClr val="windowText" lastClr="000000"/>
              </a:solidFill>
              <a:effectLst/>
              <a:latin typeface="+mn-lt"/>
              <a:ea typeface="+mn-ea"/>
              <a:cs typeface="+mn-cs"/>
            </a:rPr>
            <a:t>ことが影響している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各施設の一人</a:t>
          </a:r>
          <a:r>
            <a:rPr kumimoji="1" lang="ja-JP" altLang="en-US" sz="1100">
              <a:solidFill>
                <a:sysClr val="windowText" lastClr="000000"/>
              </a:solidFill>
              <a:effectLst/>
              <a:latin typeface="+mn-lt"/>
              <a:ea typeface="+mn-ea"/>
              <a:cs typeface="+mn-cs"/>
            </a:rPr>
            <a:t>当たり</a:t>
          </a:r>
          <a:r>
            <a:rPr kumimoji="1" lang="ja-JP" altLang="ja-JP" sz="1100">
              <a:solidFill>
                <a:sysClr val="windowText" lastClr="000000"/>
              </a:solidFill>
              <a:effectLst/>
              <a:latin typeface="+mn-lt"/>
              <a:ea typeface="+mn-ea"/>
              <a:cs typeface="+mn-cs"/>
            </a:rPr>
            <a:t>面積等について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該当のある施設すべてにおいて</a:t>
          </a:r>
          <a:r>
            <a:rPr kumimoji="1" lang="ja-JP" altLang="ja-JP" sz="1100">
              <a:solidFill>
                <a:sysClr val="windowText" lastClr="000000"/>
              </a:solidFill>
              <a:effectLst/>
              <a:latin typeface="+mn-lt"/>
              <a:ea typeface="+mn-ea"/>
              <a:cs typeface="+mn-cs"/>
            </a:rPr>
            <a:t>類似団体平均値</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下回</a:t>
          </a:r>
          <a:r>
            <a:rPr kumimoji="1" lang="ja-JP" altLang="en-US" sz="1100">
              <a:solidFill>
                <a:sysClr val="windowText" lastClr="000000"/>
              </a:solidFill>
              <a:effectLst/>
              <a:latin typeface="+mn-lt"/>
              <a:ea typeface="+mn-ea"/>
              <a:cs typeface="+mn-cs"/>
            </a:rPr>
            <a:t>る状態である。</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さらなる老朽化と</a:t>
          </a:r>
          <a:r>
            <a:rPr kumimoji="1" lang="ja-JP" altLang="ja-JP" sz="1100">
              <a:solidFill>
                <a:sysClr val="windowText" lastClr="000000"/>
              </a:solidFill>
              <a:effectLst/>
              <a:latin typeface="+mn-lt"/>
              <a:ea typeface="+mn-ea"/>
              <a:cs typeface="+mn-cs"/>
            </a:rPr>
            <a:t>、修繕費</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維持管理費</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の経費増大が見込まれ</a:t>
          </a:r>
          <a:r>
            <a:rPr kumimoji="1" lang="ja-JP" altLang="en-US" sz="1100">
              <a:solidFill>
                <a:sysClr val="windowText" lastClr="000000"/>
              </a:solidFill>
              <a:effectLst/>
              <a:latin typeface="+mn-lt"/>
              <a:ea typeface="+mn-ea"/>
              <a:cs typeface="+mn-cs"/>
            </a:rPr>
            <a:t>るため</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引き続き公共施設等総合管理計画に則った長寿命化を進めるなど、中・長期的な視点での計画的な管理</a:t>
          </a:r>
          <a:r>
            <a:rPr kumimoji="1" lang="ja-JP" altLang="ja-JP" sz="1100">
              <a:solidFill>
                <a:sysClr val="windowText" lastClr="000000"/>
              </a:solidFill>
              <a:effectLst/>
              <a:latin typeface="+mn-lt"/>
              <a:ea typeface="+mn-ea"/>
              <a:cs typeface="+mn-cs"/>
            </a:rPr>
            <a:t>運営を</a:t>
          </a:r>
          <a:r>
            <a:rPr kumimoji="1" lang="ja-JP" altLang="en-US" sz="1100">
              <a:solidFill>
                <a:sysClr val="windowText" lastClr="000000"/>
              </a:solidFill>
              <a:effectLst/>
              <a:latin typeface="+mn-lt"/>
              <a:ea typeface="+mn-ea"/>
              <a:cs typeface="+mn-cs"/>
            </a:rPr>
            <a:t>行っていく必要がある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52,567
52,339
49.18
15,388,101
14,386,645
715,928
9,275,805
6,356,027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財政力指数の数値は類似団体平均と比べても高く、前年度より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歳入全体の約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パーセントを占めている市税については前年比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パーセント増となった。特別保有税を除くすべての税目で増加し、特に固定資産税においては、償却資産の申告額、開発行為等に伴う地目変更による評価額の増などにより増加し、結果として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基準財政収入額が伸び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今後も歳入確保に努めるとともに、歳出削減に取り組み、財政基盤の強化を図っていく。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86783</xdr:rowOff>
    </xdr:to>
    <xdr:cxnSp macro="">
      <xdr:nvCxnSpPr>
        <xdr:cNvPr id="69" name="直線コネクタ 68"/>
        <xdr:cNvCxnSpPr/>
      </xdr:nvCxnSpPr>
      <xdr:spPr>
        <a:xfrm flipV="1">
          <a:off x="4114800" y="69246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xdr:cNvCxnSpPr/>
      </xdr:nvCxnSpPr>
      <xdr:spPr>
        <a:xfrm flipV="1">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127000</xdr:rowOff>
    </xdr:to>
    <xdr:cxnSp macro="">
      <xdr:nvCxnSpPr>
        <xdr:cNvPr id="75" name="直線コネクタ 74"/>
        <xdr:cNvCxnSpPr/>
      </xdr:nvCxnSpPr>
      <xdr:spPr>
        <a:xfrm flipV="1">
          <a:off x="2336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167217</xdr:rowOff>
    </xdr:to>
    <xdr:cxnSp macro="">
      <xdr:nvCxnSpPr>
        <xdr:cNvPr id="78" name="直線コネクタ 77"/>
        <xdr:cNvCxnSpPr/>
      </xdr:nvCxnSpPr>
      <xdr:spPr>
        <a:xfrm flipV="1">
          <a:off x="1447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1" name="フローチャート: 判断 80"/>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2" name="テキスト ボックス 81"/>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経常収支比率は、類似団体平均を下回る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好転した。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これは経常一般財源が増加したことや、維持補修費において、除排雪経費が暖冬の影響により大きく削減となったことや、公共施設の修繕費を圧縮したことによるものである。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年度以降数値が悪化している要因としては、臨時財政対策債の発行を抑制しているためである。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今後とも、富谷市行政改革基本方針及び富谷市行政改革実施プランに基づく行政改革により、経費の削減に努め、更なる財政の健全化を図る。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133858</xdr:rowOff>
    </xdr:from>
    <xdr:to>
      <xdr:col>23</xdr:col>
      <xdr:colOff>133350</xdr:colOff>
      <xdr:row>62</xdr:row>
      <xdr:rowOff>10668</xdr:rowOff>
    </xdr:to>
    <xdr:cxnSp macro="">
      <xdr:nvCxnSpPr>
        <xdr:cNvPr id="130" name="直線コネクタ 129"/>
        <xdr:cNvCxnSpPr/>
      </xdr:nvCxnSpPr>
      <xdr:spPr>
        <a:xfrm flipV="1">
          <a:off x="4114800" y="1059230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62</xdr:row>
      <xdr:rowOff>73406</xdr:rowOff>
    </xdr:to>
    <xdr:cxnSp macro="">
      <xdr:nvCxnSpPr>
        <xdr:cNvPr id="133" name="直線コネクタ 132"/>
        <xdr:cNvCxnSpPr/>
      </xdr:nvCxnSpPr>
      <xdr:spPr>
        <a:xfrm flipV="1">
          <a:off x="3225800" y="1064056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73406</xdr:rowOff>
    </xdr:from>
    <xdr:to>
      <xdr:col>15</xdr:col>
      <xdr:colOff>82550</xdr:colOff>
      <xdr:row>62</xdr:row>
      <xdr:rowOff>107188</xdr:rowOff>
    </xdr:to>
    <xdr:cxnSp macro="">
      <xdr:nvCxnSpPr>
        <xdr:cNvPr id="136" name="直線コネクタ 135"/>
        <xdr:cNvCxnSpPr/>
      </xdr:nvCxnSpPr>
      <xdr:spPr>
        <a:xfrm flipV="1">
          <a:off x="2336800" y="1070330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129286</xdr:rowOff>
    </xdr:from>
    <xdr:to>
      <xdr:col>11</xdr:col>
      <xdr:colOff>31750</xdr:colOff>
      <xdr:row>62</xdr:row>
      <xdr:rowOff>107188</xdr:rowOff>
    </xdr:to>
    <xdr:cxnSp macro="">
      <xdr:nvCxnSpPr>
        <xdr:cNvPr id="139" name="直線コネクタ 138"/>
        <xdr:cNvCxnSpPr/>
      </xdr:nvCxnSpPr>
      <xdr:spPr>
        <a:xfrm>
          <a:off x="1447800" y="10244836"/>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42" name="フローチャート: 判断 141"/>
        <xdr:cNvSpPr/>
      </xdr:nvSpPr>
      <xdr:spPr>
        <a:xfrm>
          <a:off x="1397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167149</xdr:rowOff>
    </xdr:from>
    <xdr:ext cx="762000" cy="259045"/>
    <xdr:sp macro="" textlink="">
      <xdr:nvSpPr>
        <xdr:cNvPr id="143" name="テキスト ボックス 142"/>
        <xdr:cNvSpPr txBox="1"/>
      </xdr:nvSpPr>
      <xdr:spPr>
        <a:xfrm>
          <a:off x="1066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83058</xdr:rowOff>
    </xdr:from>
    <xdr:to>
      <xdr:col>23</xdr:col>
      <xdr:colOff>184150</xdr:colOff>
      <xdr:row>62</xdr:row>
      <xdr:rowOff>13208</xdr:rowOff>
    </xdr:to>
    <xdr:sp macro="" textlink="">
      <xdr:nvSpPr>
        <xdr:cNvPr id="149" name="楕円 148"/>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99585</xdr:rowOff>
    </xdr:from>
    <xdr:ext cx="762000" cy="259045"/>
    <xdr:sp macro="" textlink="">
      <xdr:nvSpPr>
        <xdr:cNvPr id="150" name="財政構造の弾力性該当値テキスト"/>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1" name="楕円 150"/>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52" name="テキスト ボックス 151"/>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22606</xdr:rowOff>
    </xdr:from>
    <xdr:to>
      <xdr:col>15</xdr:col>
      <xdr:colOff>133350</xdr:colOff>
      <xdr:row>62</xdr:row>
      <xdr:rowOff>124206</xdr:rowOff>
    </xdr:to>
    <xdr:sp macro="" textlink="">
      <xdr:nvSpPr>
        <xdr:cNvPr id="153" name="楕円 152"/>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134383</xdr:rowOff>
    </xdr:from>
    <xdr:ext cx="762000" cy="259045"/>
    <xdr:sp macro="" textlink="">
      <xdr:nvSpPr>
        <xdr:cNvPr id="154" name="テキスト ボックス 153"/>
        <xdr:cNvSpPr txBox="1"/>
      </xdr:nvSpPr>
      <xdr:spPr>
        <a:xfrm>
          <a:off x="2844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5" name="楕円 154"/>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56" name="テキスト ボックス 155"/>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78486</xdr:rowOff>
    </xdr:from>
    <xdr:to>
      <xdr:col>7</xdr:col>
      <xdr:colOff>31750</xdr:colOff>
      <xdr:row>60</xdr:row>
      <xdr:rowOff>8636</xdr:rowOff>
    </xdr:to>
    <xdr:sp macro="" textlink="">
      <xdr:nvSpPr>
        <xdr:cNvPr id="157" name="楕円 156"/>
        <xdr:cNvSpPr/>
      </xdr:nvSpPr>
      <xdr:spPr>
        <a:xfrm>
          <a:off x="1397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18813</xdr:rowOff>
    </xdr:from>
    <xdr:ext cx="762000" cy="259045"/>
    <xdr:sp macro="" textlink="">
      <xdr:nvSpPr>
        <xdr:cNvPr id="158" name="テキスト ボックス 157"/>
        <xdr:cNvSpPr txBox="1"/>
      </xdr:nvSpPr>
      <xdr:spPr>
        <a:xfrm>
          <a:off x="1066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類似団体平均に比べ人口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人当たり人件費・物件費等決算額は低いものの、前年度より</a:t>
          </a:r>
          <a:r>
            <a:rPr kumimoji="1" lang="en-US" altLang="ja-JP" sz="1200">
              <a:latin typeface="ＭＳ Ｐゴシック" panose="020B0600070205080204" pitchFamily="50" charset="-128"/>
              <a:ea typeface="ＭＳ Ｐゴシック" panose="020B0600070205080204" pitchFamily="50" charset="-128"/>
            </a:rPr>
            <a:t>+3,861</a:t>
          </a:r>
          <a:r>
            <a:rPr kumimoji="1" lang="ja-JP" altLang="en-US" sz="1200">
              <a:latin typeface="ＭＳ Ｐゴシック" panose="020B0600070205080204" pitchFamily="50" charset="-128"/>
              <a:ea typeface="ＭＳ Ｐゴシック" panose="020B0600070205080204" pitchFamily="50" charset="-128"/>
            </a:rPr>
            <a:t>円増加した。主な要因としては、物件費が前年比</a:t>
          </a:r>
          <a:r>
            <a:rPr kumimoji="1" lang="en-US" altLang="ja-JP" sz="1200">
              <a:latin typeface="ＭＳ Ｐゴシック" panose="020B0600070205080204" pitchFamily="50" charset="-128"/>
              <a:ea typeface="ＭＳ Ｐゴシック" panose="020B0600070205080204" pitchFamily="50" charset="-128"/>
            </a:rPr>
            <a:t>+8.5</a:t>
          </a:r>
          <a:r>
            <a:rPr kumimoji="1" lang="ja-JP" altLang="en-US" sz="1200">
              <a:latin typeface="ＭＳ Ｐゴシック" panose="020B0600070205080204" pitchFamily="50" charset="-128"/>
              <a:ea typeface="ＭＳ Ｐゴシック" panose="020B0600070205080204" pitchFamily="50" charset="-128"/>
            </a:rPr>
            <a:t>パーセント増額となっており、これは、ごみ焼却業務委託費や基幹系システム運用事業費の増、参議院議員選挙等の選挙費によるものである。そのほか，人件費は前年比</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パーセント増、維持補修費は除排雪経費の減や公共施設の修繕費の圧縮により▲</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パーセント減となった。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今後も行政改革の推進による経費の削減や適切な定員管理による人件費の抑制を図るとともに、公共施設等総合管理計画に基づく公共施設等の適正管理による維持補修費の抑制に努める。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67650</xdr:rowOff>
    </xdr:from>
    <xdr:to>
      <xdr:col>23</xdr:col>
      <xdr:colOff>133350</xdr:colOff>
      <xdr:row>82</xdr:row>
      <xdr:rowOff>129761</xdr:rowOff>
    </xdr:to>
    <xdr:cxnSp macro="">
      <xdr:nvCxnSpPr>
        <xdr:cNvPr id="191" name="直線コネクタ 190"/>
        <xdr:cNvCxnSpPr/>
      </xdr:nvCxnSpPr>
      <xdr:spPr>
        <a:xfrm>
          <a:off x="4114800" y="14126550"/>
          <a:ext cx="8382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23766</xdr:rowOff>
    </xdr:from>
    <xdr:to>
      <xdr:col>19</xdr:col>
      <xdr:colOff>133350</xdr:colOff>
      <xdr:row>82</xdr:row>
      <xdr:rowOff>67650</xdr:rowOff>
    </xdr:to>
    <xdr:cxnSp macro="">
      <xdr:nvCxnSpPr>
        <xdr:cNvPr id="194" name="直線コネクタ 193"/>
        <xdr:cNvCxnSpPr/>
      </xdr:nvCxnSpPr>
      <xdr:spPr>
        <a:xfrm>
          <a:off x="3225800" y="14082666"/>
          <a:ext cx="889000" cy="4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23766</xdr:rowOff>
    </xdr:from>
    <xdr:to>
      <xdr:col>15</xdr:col>
      <xdr:colOff>82550</xdr:colOff>
      <xdr:row>82</xdr:row>
      <xdr:rowOff>82048</xdr:rowOff>
    </xdr:to>
    <xdr:cxnSp macro="">
      <xdr:nvCxnSpPr>
        <xdr:cNvPr id="197" name="直線コネクタ 196"/>
        <xdr:cNvCxnSpPr/>
      </xdr:nvCxnSpPr>
      <xdr:spPr>
        <a:xfrm flipV="1">
          <a:off x="2336800" y="14082666"/>
          <a:ext cx="889000" cy="5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4623</xdr:rowOff>
    </xdr:from>
    <xdr:to>
      <xdr:col>11</xdr:col>
      <xdr:colOff>31750</xdr:colOff>
      <xdr:row>82</xdr:row>
      <xdr:rowOff>82048</xdr:rowOff>
    </xdr:to>
    <xdr:cxnSp macro="">
      <xdr:nvCxnSpPr>
        <xdr:cNvPr id="200" name="直線コネクタ 199"/>
        <xdr:cNvCxnSpPr/>
      </xdr:nvCxnSpPr>
      <xdr:spPr>
        <a:xfrm>
          <a:off x="1447800" y="14063523"/>
          <a:ext cx="889000" cy="7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70146</xdr:rowOff>
    </xdr:from>
    <xdr:to>
      <xdr:col>7</xdr:col>
      <xdr:colOff>31750</xdr:colOff>
      <xdr:row>83</xdr:row>
      <xdr:rowOff>296</xdr:rowOff>
    </xdr:to>
    <xdr:sp macro="" textlink="">
      <xdr:nvSpPr>
        <xdr:cNvPr id="203" name="フローチャート: 判断 202"/>
        <xdr:cNvSpPr/>
      </xdr:nvSpPr>
      <xdr:spPr>
        <a:xfrm>
          <a:off x="1397000" y="1412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156523</xdr:rowOff>
    </xdr:from>
    <xdr:ext cx="762000" cy="259045"/>
    <xdr:sp macro="" textlink="">
      <xdr:nvSpPr>
        <xdr:cNvPr id="204" name="テキスト ボックス 203"/>
        <xdr:cNvSpPr txBox="1"/>
      </xdr:nvSpPr>
      <xdr:spPr>
        <a:xfrm>
          <a:off x="1066800" y="1421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78961</xdr:rowOff>
    </xdr:from>
    <xdr:to>
      <xdr:col>23</xdr:col>
      <xdr:colOff>184150</xdr:colOff>
      <xdr:row>83</xdr:row>
      <xdr:rowOff>9111</xdr:rowOff>
    </xdr:to>
    <xdr:sp macro="" textlink="">
      <xdr:nvSpPr>
        <xdr:cNvPr id="210" name="楕円 209"/>
        <xdr:cNvSpPr/>
      </xdr:nvSpPr>
      <xdr:spPr>
        <a:xfrm>
          <a:off x="4902200" y="1413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95488</xdr:rowOff>
    </xdr:from>
    <xdr:ext cx="762000" cy="259045"/>
    <xdr:sp macro="" textlink="">
      <xdr:nvSpPr>
        <xdr:cNvPr id="211" name="人件費・物件費等の状況該当値テキスト"/>
        <xdr:cNvSpPr txBox="1"/>
      </xdr:nvSpPr>
      <xdr:spPr>
        <a:xfrm>
          <a:off x="5041900" y="1398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16850</xdr:rowOff>
    </xdr:from>
    <xdr:to>
      <xdr:col>19</xdr:col>
      <xdr:colOff>184150</xdr:colOff>
      <xdr:row>82</xdr:row>
      <xdr:rowOff>118450</xdr:rowOff>
    </xdr:to>
    <xdr:sp macro="" textlink="">
      <xdr:nvSpPr>
        <xdr:cNvPr id="212" name="楕円 211"/>
        <xdr:cNvSpPr/>
      </xdr:nvSpPr>
      <xdr:spPr>
        <a:xfrm>
          <a:off x="4064000" y="140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128627</xdr:rowOff>
    </xdr:from>
    <xdr:ext cx="736600" cy="259045"/>
    <xdr:sp macro="" textlink="">
      <xdr:nvSpPr>
        <xdr:cNvPr id="213" name="テキスト ボックス 212"/>
        <xdr:cNvSpPr txBox="1"/>
      </xdr:nvSpPr>
      <xdr:spPr>
        <a:xfrm>
          <a:off x="3733800" y="1384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144416</xdr:rowOff>
    </xdr:from>
    <xdr:to>
      <xdr:col>15</xdr:col>
      <xdr:colOff>133350</xdr:colOff>
      <xdr:row>82</xdr:row>
      <xdr:rowOff>74566</xdr:rowOff>
    </xdr:to>
    <xdr:sp macro="" textlink="">
      <xdr:nvSpPr>
        <xdr:cNvPr id="214" name="楕円 213"/>
        <xdr:cNvSpPr/>
      </xdr:nvSpPr>
      <xdr:spPr>
        <a:xfrm>
          <a:off x="3175000" y="140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84743</xdr:rowOff>
    </xdr:from>
    <xdr:ext cx="762000" cy="259045"/>
    <xdr:sp macro="" textlink="">
      <xdr:nvSpPr>
        <xdr:cNvPr id="215" name="テキスト ボックス 214"/>
        <xdr:cNvSpPr txBox="1"/>
      </xdr:nvSpPr>
      <xdr:spPr>
        <a:xfrm>
          <a:off x="2844800" y="1380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31248</xdr:rowOff>
    </xdr:from>
    <xdr:to>
      <xdr:col>11</xdr:col>
      <xdr:colOff>82550</xdr:colOff>
      <xdr:row>82</xdr:row>
      <xdr:rowOff>132848</xdr:rowOff>
    </xdr:to>
    <xdr:sp macro="" textlink="">
      <xdr:nvSpPr>
        <xdr:cNvPr id="216" name="楕円 215"/>
        <xdr:cNvSpPr/>
      </xdr:nvSpPr>
      <xdr:spPr>
        <a:xfrm>
          <a:off x="2286000" y="1409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143025</xdr:rowOff>
    </xdr:from>
    <xdr:ext cx="762000" cy="259045"/>
    <xdr:sp macro="" textlink="">
      <xdr:nvSpPr>
        <xdr:cNvPr id="217" name="テキスト ボックス 216"/>
        <xdr:cNvSpPr txBox="1"/>
      </xdr:nvSpPr>
      <xdr:spPr>
        <a:xfrm>
          <a:off x="1955800" y="1385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125273</xdr:rowOff>
    </xdr:from>
    <xdr:to>
      <xdr:col>7</xdr:col>
      <xdr:colOff>31750</xdr:colOff>
      <xdr:row>82</xdr:row>
      <xdr:rowOff>55423</xdr:rowOff>
    </xdr:to>
    <xdr:sp macro="" textlink="">
      <xdr:nvSpPr>
        <xdr:cNvPr id="218" name="楕円 217"/>
        <xdr:cNvSpPr/>
      </xdr:nvSpPr>
      <xdr:spPr>
        <a:xfrm>
          <a:off x="1397000" y="1401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65600</xdr:rowOff>
    </xdr:from>
    <xdr:ext cx="762000" cy="259045"/>
    <xdr:sp macro="" textlink="">
      <xdr:nvSpPr>
        <xdr:cNvPr id="219" name="テキスト ボックス 218"/>
        <xdr:cNvSpPr txBox="1"/>
      </xdr:nvSpPr>
      <xdr:spPr>
        <a:xfrm>
          <a:off x="1066800" y="1378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料表の構造、経験年数別職員構成の不均衡等により類似団体の中では最低水準にある状況が続いていたことから、職務・職責に応じた給与支給の適正化を図るため、令和２年４月より給料表の構造の見直し（６級制から７級制）を行った。今後も人事院勧告に準拠し、人件費、定員管理の状況を踏まえながら適正な給与支給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81</xdr:row>
      <xdr:rowOff>45357</xdr:rowOff>
    </xdr:to>
    <xdr:cxnSp macro="">
      <xdr:nvCxnSpPr>
        <xdr:cNvPr id="255" name="直線コネクタ 254"/>
        <xdr:cNvCxnSpPr/>
      </xdr:nvCxnSpPr>
      <xdr:spPr>
        <a:xfrm>
          <a:off x="16179800" y="1388110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78921</xdr:rowOff>
    </xdr:from>
    <xdr:to>
      <xdr:col>77</xdr:col>
      <xdr:colOff>44450</xdr:colOff>
      <xdr:row>80</xdr:row>
      <xdr:rowOff>165100</xdr:rowOff>
    </xdr:to>
    <xdr:cxnSp macro="">
      <xdr:nvCxnSpPr>
        <xdr:cNvPr id="258" name="直線コネクタ 257"/>
        <xdr:cNvCxnSpPr/>
      </xdr:nvCxnSpPr>
      <xdr:spPr>
        <a:xfrm>
          <a:off x="15290800" y="137949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78921</xdr:rowOff>
    </xdr:from>
    <xdr:to>
      <xdr:col>72</xdr:col>
      <xdr:colOff>203200</xdr:colOff>
      <xdr:row>80</xdr:row>
      <xdr:rowOff>165100</xdr:rowOff>
    </xdr:to>
    <xdr:cxnSp macro="">
      <xdr:nvCxnSpPr>
        <xdr:cNvPr id="261" name="直線コネクタ 260"/>
        <xdr:cNvCxnSpPr/>
      </xdr:nvCxnSpPr>
      <xdr:spPr>
        <a:xfrm flipV="1">
          <a:off x="14401800" y="137949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81</xdr:row>
      <xdr:rowOff>45357</xdr:rowOff>
    </xdr:to>
    <xdr:cxnSp macro="">
      <xdr:nvCxnSpPr>
        <xdr:cNvPr id="264" name="直線コネクタ 263"/>
        <xdr:cNvCxnSpPr/>
      </xdr:nvCxnSpPr>
      <xdr:spPr>
        <a:xfrm flipV="1">
          <a:off x="13512800" y="138811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166007</xdr:rowOff>
    </xdr:from>
    <xdr:to>
      <xdr:col>81</xdr:col>
      <xdr:colOff>95250</xdr:colOff>
      <xdr:row>81</xdr:row>
      <xdr:rowOff>96157</xdr:rowOff>
    </xdr:to>
    <xdr:sp macro="" textlink="">
      <xdr:nvSpPr>
        <xdr:cNvPr id="274" name="楕円 273"/>
        <xdr:cNvSpPr/>
      </xdr:nvSpPr>
      <xdr:spPr>
        <a:xfrm>
          <a:off x="169672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11084</xdr:rowOff>
    </xdr:from>
    <xdr:ext cx="762000" cy="259045"/>
    <xdr:sp macro="" textlink="">
      <xdr:nvSpPr>
        <xdr:cNvPr id="275" name="給与水準   （国との比較）該当値テキスト"/>
        <xdr:cNvSpPr txBox="1"/>
      </xdr:nvSpPr>
      <xdr:spPr>
        <a:xfrm>
          <a:off x="17106900" y="1372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6" name="楕円 275"/>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7" name="テキスト ボックス 276"/>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28121</xdr:rowOff>
    </xdr:from>
    <xdr:to>
      <xdr:col>73</xdr:col>
      <xdr:colOff>44450</xdr:colOff>
      <xdr:row>80</xdr:row>
      <xdr:rowOff>129721</xdr:rowOff>
    </xdr:to>
    <xdr:sp macro="" textlink="">
      <xdr:nvSpPr>
        <xdr:cNvPr id="278" name="楕円 277"/>
        <xdr:cNvSpPr/>
      </xdr:nvSpPr>
      <xdr:spPr>
        <a:xfrm>
          <a:off x="15240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139898</xdr:rowOff>
    </xdr:from>
    <xdr:ext cx="762000" cy="259045"/>
    <xdr:sp macro="" textlink="">
      <xdr:nvSpPr>
        <xdr:cNvPr id="279" name="テキスト ボックス 278"/>
        <xdr:cNvSpPr txBox="1"/>
      </xdr:nvSpPr>
      <xdr:spPr>
        <a:xfrm>
          <a:off x="14909800" y="135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0" name="楕円 279"/>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81" name="テキスト ボックス 280"/>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166007</xdr:rowOff>
    </xdr:from>
    <xdr:to>
      <xdr:col>64</xdr:col>
      <xdr:colOff>152400</xdr:colOff>
      <xdr:row>81</xdr:row>
      <xdr:rowOff>96157</xdr:rowOff>
    </xdr:to>
    <xdr:sp macro="" textlink="">
      <xdr:nvSpPr>
        <xdr:cNvPr id="282" name="楕円 281"/>
        <xdr:cNvSpPr/>
      </xdr:nvSpPr>
      <xdr:spPr>
        <a:xfrm>
          <a:off x="13462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106334</xdr:rowOff>
    </xdr:from>
    <xdr:ext cx="762000" cy="259045"/>
    <xdr:sp macro="" textlink="">
      <xdr:nvSpPr>
        <xdr:cNvPr id="283" name="テキスト ボックス 282"/>
        <xdr:cNvSpPr txBox="1"/>
      </xdr:nvSpPr>
      <xdr:spPr>
        <a:xfrm>
          <a:off x="13131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正な定員管理を実施し、類似団体の平均を下回る人員で自治体業務を遂行している。職員一人当たりの負担割合が高い状況が続いており、行政需要の増加への対応、行政サービスの維持のため今後も退職者数に合わせた職員採用が必要となるが、事務事業の見直しによる効率化、デジタル化の推進を図りながら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93769</xdr:rowOff>
    </xdr:from>
    <xdr:to>
      <xdr:col>81</xdr:col>
      <xdr:colOff>44450</xdr:colOff>
      <xdr:row>60</xdr:row>
      <xdr:rowOff>115888</xdr:rowOff>
    </xdr:to>
    <xdr:cxnSp macro="">
      <xdr:nvCxnSpPr>
        <xdr:cNvPr id="318" name="直線コネクタ 317"/>
        <xdr:cNvCxnSpPr/>
      </xdr:nvCxnSpPr>
      <xdr:spPr>
        <a:xfrm>
          <a:off x="16179800" y="10380769"/>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87736</xdr:rowOff>
    </xdr:from>
    <xdr:to>
      <xdr:col>77</xdr:col>
      <xdr:colOff>44450</xdr:colOff>
      <xdr:row>60</xdr:row>
      <xdr:rowOff>93769</xdr:rowOff>
    </xdr:to>
    <xdr:cxnSp macro="">
      <xdr:nvCxnSpPr>
        <xdr:cNvPr id="321" name="直線コネクタ 320"/>
        <xdr:cNvCxnSpPr/>
      </xdr:nvCxnSpPr>
      <xdr:spPr>
        <a:xfrm>
          <a:off x="15290800" y="1037473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81704</xdr:rowOff>
    </xdr:from>
    <xdr:to>
      <xdr:col>72</xdr:col>
      <xdr:colOff>203200</xdr:colOff>
      <xdr:row>60</xdr:row>
      <xdr:rowOff>87736</xdr:rowOff>
    </xdr:to>
    <xdr:cxnSp macro="">
      <xdr:nvCxnSpPr>
        <xdr:cNvPr id="324" name="直線コネクタ 323"/>
        <xdr:cNvCxnSpPr/>
      </xdr:nvCxnSpPr>
      <xdr:spPr>
        <a:xfrm>
          <a:off x="14401800" y="1036870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17356</xdr:rowOff>
    </xdr:from>
    <xdr:to>
      <xdr:col>68</xdr:col>
      <xdr:colOff>152400</xdr:colOff>
      <xdr:row>60</xdr:row>
      <xdr:rowOff>81704</xdr:rowOff>
    </xdr:to>
    <xdr:cxnSp macro="">
      <xdr:nvCxnSpPr>
        <xdr:cNvPr id="327" name="直線コネクタ 326"/>
        <xdr:cNvCxnSpPr/>
      </xdr:nvCxnSpPr>
      <xdr:spPr>
        <a:xfrm>
          <a:off x="13512800" y="103043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109326</xdr:rowOff>
    </xdr:from>
    <xdr:to>
      <xdr:col>64</xdr:col>
      <xdr:colOff>152400</xdr:colOff>
      <xdr:row>61</xdr:row>
      <xdr:rowOff>39476</xdr:rowOff>
    </xdr:to>
    <xdr:sp macro="" textlink="">
      <xdr:nvSpPr>
        <xdr:cNvPr id="330" name="フローチャート: 判断 329"/>
        <xdr:cNvSpPr/>
      </xdr:nvSpPr>
      <xdr:spPr>
        <a:xfrm>
          <a:off x="13462000" y="1039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24253</xdr:rowOff>
    </xdr:from>
    <xdr:ext cx="762000" cy="259045"/>
    <xdr:sp macro="" textlink="">
      <xdr:nvSpPr>
        <xdr:cNvPr id="331" name="テキスト ボックス 330"/>
        <xdr:cNvSpPr txBox="1"/>
      </xdr:nvSpPr>
      <xdr:spPr>
        <a:xfrm>
          <a:off x="13131800" y="1048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65088</xdr:rowOff>
    </xdr:from>
    <xdr:to>
      <xdr:col>81</xdr:col>
      <xdr:colOff>95250</xdr:colOff>
      <xdr:row>60</xdr:row>
      <xdr:rowOff>166688</xdr:rowOff>
    </xdr:to>
    <xdr:sp macro="" textlink="">
      <xdr:nvSpPr>
        <xdr:cNvPr id="337" name="楕円 336"/>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81615</xdr:rowOff>
    </xdr:from>
    <xdr:ext cx="762000" cy="259045"/>
    <xdr:sp macro="" textlink="">
      <xdr:nvSpPr>
        <xdr:cNvPr id="338" name="定員管理の状況該当値テキスト"/>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42969</xdr:rowOff>
    </xdr:from>
    <xdr:to>
      <xdr:col>77</xdr:col>
      <xdr:colOff>95250</xdr:colOff>
      <xdr:row>60</xdr:row>
      <xdr:rowOff>144569</xdr:rowOff>
    </xdr:to>
    <xdr:sp macro="" textlink="">
      <xdr:nvSpPr>
        <xdr:cNvPr id="339" name="楕円 338"/>
        <xdr:cNvSpPr/>
      </xdr:nvSpPr>
      <xdr:spPr>
        <a:xfrm>
          <a:off x="16129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154746</xdr:rowOff>
    </xdr:from>
    <xdr:ext cx="736600" cy="259045"/>
    <xdr:sp macro="" textlink="">
      <xdr:nvSpPr>
        <xdr:cNvPr id="340" name="テキスト ボックス 339"/>
        <xdr:cNvSpPr txBox="1"/>
      </xdr:nvSpPr>
      <xdr:spPr>
        <a:xfrm>
          <a:off x="15798800" y="1009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36936</xdr:rowOff>
    </xdr:from>
    <xdr:to>
      <xdr:col>73</xdr:col>
      <xdr:colOff>44450</xdr:colOff>
      <xdr:row>60</xdr:row>
      <xdr:rowOff>138536</xdr:rowOff>
    </xdr:to>
    <xdr:sp macro="" textlink="">
      <xdr:nvSpPr>
        <xdr:cNvPr id="341" name="楕円 340"/>
        <xdr:cNvSpPr/>
      </xdr:nvSpPr>
      <xdr:spPr>
        <a:xfrm>
          <a:off x="15240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148713</xdr:rowOff>
    </xdr:from>
    <xdr:ext cx="762000" cy="259045"/>
    <xdr:sp macro="" textlink="">
      <xdr:nvSpPr>
        <xdr:cNvPr id="342" name="テキスト ボックス 341"/>
        <xdr:cNvSpPr txBox="1"/>
      </xdr:nvSpPr>
      <xdr:spPr>
        <a:xfrm>
          <a:off x="14909800" y="1009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30904</xdr:rowOff>
    </xdr:from>
    <xdr:to>
      <xdr:col>68</xdr:col>
      <xdr:colOff>203200</xdr:colOff>
      <xdr:row>60</xdr:row>
      <xdr:rowOff>132504</xdr:rowOff>
    </xdr:to>
    <xdr:sp macro="" textlink="">
      <xdr:nvSpPr>
        <xdr:cNvPr id="343" name="楕円 342"/>
        <xdr:cNvSpPr/>
      </xdr:nvSpPr>
      <xdr:spPr>
        <a:xfrm>
          <a:off x="14351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142681</xdr:rowOff>
    </xdr:from>
    <xdr:ext cx="762000" cy="259045"/>
    <xdr:sp macro="" textlink="">
      <xdr:nvSpPr>
        <xdr:cNvPr id="344" name="テキスト ボックス 343"/>
        <xdr:cNvSpPr txBox="1"/>
      </xdr:nvSpPr>
      <xdr:spPr>
        <a:xfrm>
          <a:off x="14020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45" name="楕円 344"/>
        <xdr:cNvSpPr/>
      </xdr:nvSpPr>
      <xdr:spPr>
        <a:xfrm>
          <a:off x="13462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46" name="テキスト ボックス 345"/>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実質公債費比率は、第三セクターへの負担がないこと、一時借入金を発生させていないこと、また、平成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年度以前及び令和元年度において臨時財政対策債を発行していないため、類似団体と比べて低い水準となっている。</a:t>
          </a:r>
        </a:p>
        <a:p>
          <a:r>
            <a:rPr kumimoji="1" lang="ja-JP" altLang="en-US" sz="1300">
              <a:latin typeface="ＭＳ Ｐゴシック" panose="020B0600070205080204" pitchFamily="50" charset="-128"/>
              <a:ea typeface="ＭＳ Ｐゴシック" panose="020B0600070205080204" pitchFamily="50" charset="-128"/>
            </a:rPr>
            <a:t>　単年度の実質公債費比率を見ると、令和元年度単年度数値としては，</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▲2.13</a:t>
          </a:r>
          <a:r>
            <a:rPr kumimoji="1" lang="ja-JP" altLang="en-US" sz="1300">
              <a:latin typeface="ＭＳ Ｐゴシック" panose="020B0600070205080204" pitchFamily="50" charset="-128"/>
              <a:ea typeface="ＭＳ Ｐゴシック" panose="020B0600070205080204" pitchFamily="50" charset="-128"/>
            </a:rPr>
            <a:t>へ好転した。これは既発債の完済により元利償還金が減少したこと等によるものである。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37</xdr:row>
      <xdr:rowOff>78317</xdr:rowOff>
    </xdr:to>
    <xdr:cxnSp macro="">
      <xdr:nvCxnSpPr>
        <xdr:cNvPr id="379" name="直線コネクタ 378"/>
        <xdr:cNvCxnSpPr/>
      </xdr:nvCxnSpPr>
      <xdr:spPr>
        <a:xfrm>
          <a:off x="16179800" y="64219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70273</xdr:rowOff>
    </xdr:from>
    <xdr:to>
      <xdr:col>77</xdr:col>
      <xdr:colOff>44450</xdr:colOff>
      <xdr:row>37</xdr:row>
      <xdr:rowOff>78317</xdr:rowOff>
    </xdr:to>
    <xdr:cxnSp macro="">
      <xdr:nvCxnSpPr>
        <xdr:cNvPr id="382" name="直線コネクタ 381"/>
        <xdr:cNvCxnSpPr/>
      </xdr:nvCxnSpPr>
      <xdr:spPr>
        <a:xfrm>
          <a:off x="15290800" y="64139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37</xdr:row>
      <xdr:rowOff>70273</xdr:rowOff>
    </xdr:to>
    <xdr:cxnSp macro="">
      <xdr:nvCxnSpPr>
        <xdr:cNvPr id="385" name="直線コネクタ 384"/>
        <xdr:cNvCxnSpPr/>
      </xdr:nvCxnSpPr>
      <xdr:spPr>
        <a:xfrm>
          <a:off x="14401800" y="63978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54187</xdr:rowOff>
    </xdr:to>
    <xdr:cxnSp macro="">
      <xdr:nvCxnSpPr>
        <xdr:cNvPr id="388" name="直線コネクタ 387"/>
        <xdr:cNvCxnSpPr/>
      </xdr:nvCxnSpPr>
      <xdr:spPr>
        <a:xfrm>
          <a:off x="13512800" y="63817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1" name="フローチャート: 判断 390"/>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2" name="テキスト ボックス 391"/>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398" name="楕円 397"/>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120244</xdr:rowOff>
    </xdr:from>
    <xdr:ext cx="762000" cy="259045"/>
    <xdr:sp macro="" textlink="">
      <xdr:nvSpPr>
        <xdr:cNvPr id="399" name="公債費負担の状況該当値テキスト"/>
        <xdr:cNvSpPr txBox="1"/>
      </xdr:nvSpPr>
      <xdr:spPr>
        <a:xfrm>
          <a:off x="17106900" y="629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27517</xdr:rowOff>
    </xdr:from>
    <xdr:to>
      <xdr:col>77</xdr:col>
      <xdr:colOff>95250</xdr:colOff>
      <xdr:row>37</xdr:row>
      <xdr:rowOff>129117</xdr:rowOff>
    </xdr:to>
    <xdr:sp macro="" textlink="">
      <xdr:nvSpPr>
        <xdr:cNvPr id="400" name="楕円 399"/>
        <xdr:cNvSpPr/>
      </xdr:nvSpPr>
      <xdr:spPr>
        <a:xfrm>
          <a:off x="16129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139294</xdr:rowOff>
    </xdr:from>
    <xdr:ext cx="736600" cy="259045"/>
    <xdr:sp macro="" textlink="">
      <xdr:nvSpPr>
        <xdr:cNvPr id="401" name="テキスト ボックス 400"/>
        <xdr:cNvSpPr txBox="1"/>
      </xdr:nvSpPr>
      <xdr:spPr>
        <a:xfrm>
          <a:off x="15798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19473</xdr:rowOff>
    </xdr:from>
    <xdr:to>
      <xdr:col>73</xdr:col>
      <xdr:colOff>44450</xdr:colOff>
      <xdr:row>37</xdr:row>
      <xdr:rowOff>121073</xdr:rowOff>
    </xdr:to>
    <xdr:sp macro="" textlink="">
      <xdr:nvSpPr>
        <xdr:cNvPr id="402" name="楕円 401"/>
        <xdr:cNvSpPr/>
      </xdr:nvSpPr>
      <xdr:spPr>
        <a:xfrm>
          <a:off x="15240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131250</xdr:rowOff>
    </xdr:from>
    <xdr:ext cx="762000" cy="259045"/>
    <xdr:sp macro="" textlink="">
      <xdr:nvSpPr>
        <xdr:cNvPr id="403" name="テキスト ボックス 402"/>
        <xdr:cNvSpPr txBox="1"/>
      </xdr:nvSpPr>
      <xdr:spPr>
        <a:xfrm>
          <a:off x="14909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04" name="楕円 403"/>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115164</xdr:rowOff>
    </xdr:from>
    <xdr:ext cx="762000" cy="259045"/>
    <xdr:sp macro="" textlink="">
      <xdr:nvSpPr>
        <xdr:cNvPr id="405" name="テキスト ボックス 404"/>
        <xdr:cNvSpPr txBox="1"/>
      </xdr:nvSpPr>
      <xdr:spPr>
        <a:xfrm>
          <a:off x="14020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06" name="楕円 405"/>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407" name="テキスト ボックス 406"/>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将来負担比率は、充当可能財源（充当可能基金や基準財政需要額算入見込額等）が将来負担額（地方債現在高等）を上回っていることから、例年同様に算定されなかった。</a:t>
          </a:r>
        </a:p>
        <a:p>
          <a:r>
            <a:rPr kumimoji="1" lang="ja-JP" altLang="en-US" sz="1300">
              <a:latin typeface="ＭＳ Ｐゴシック" panose="020B0600070205080204" pitchFamily="50" charset="-128"/>
              <a:ea typeface="ＭＳ Ｐゴシック" panose="020B0600070205080204" pitchFamily="50" charset="-128"/>
            </a:rPr>
            <a:t>　しかしながら、将来負担額に算入される地方債残高について、今後、総合計画に基づく中長期的なハード面の整備計画により地方債の需要が増えると見込まれるため、地方債の借入には世代間の負担割合を考慮しながら、地方債に依存しない健全な財政運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7" name="フローチャート: 判断 446"/>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8" name="テキスト ボックス 447"/>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52,567
52,339
49.18
15,388,101
14,386,645
715,928
9,275,805
6,356,027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％と類似団体平均と比べて低い水準にあり、前年度と比べて▲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ポイント改善した。これは、人件費としては職員給が国の人事院勧告に準じた給与改定により増額となった一方で、経常一般財源が前年度より増額となったことによるものである。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36</xdr:row>
      <xdr:rowOff>127000</xdr:rowOff>
    </xdr:to>
    <xdr:cxnSp macro="">
      <xdr:nvCxnSpPr>
        <xdr:cNvPr id="66" name="直線コネクタ 65"/>
        <xdr:cNvCxnSpPr/>
      </xdr:nvCxnSpPr>
      <xdr:spPr>
        <a:xfrm flipV="1">
          <a:off x="3987800" y="6291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115570</xdr:rowOff>
    </xdr:to>
    <xdr:cxnSp macro="">
      <xdr:nvCxnSpPr>
        <xdr:cNvPr id="69" name="直線コネクタ 68"/>
        <xdr:cNvCxnSpPr/>
      </xdr:nvCxnSpPr>
      <xdr:spPr>
        <a:xfrm flipV="1">
          <a:off x="3098800" y="6299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115570</xdr:rowOff>
    </xdr:to>
    <xdr:cxnSp macro="">
      <xdr:nvCxnSpPr>
        <xdr:cNvPr id="72" name="直線コネクタ 71"/>
        <xdr:cNvCxnSpPr/>
      </xdr:nvCxnSpPr>
      <xdr:spPr>
        <a:xfrm>
          <a:off x="2209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37</xdr:row>
      <xdr:rowOff>69850</xdr:rowOff>
    </xdr:to>
    <xdr:cxnSp macro="">
      <xdr:nvCxnSpPr>
        <xdr:cNvPr id="75" name="直線コネクタ 74"/>
        <xdr:cNvCxnSpPr/>
      </xdr:nvCxnSpPr>
      <xdr:spPr>
        <a:xfrm>
          <a:off x="1320800" y="62077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78" name="フローチャート: 判断 77"/>
        <xdr:cNvSpPr/>
      </xdr:nvSpPr>
      <xdr:spPr>
        <a:xfrm>
          <a:off x="1270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86377</xdr:rowOff>
    </xdr:from>
    <xdr:ext cx="762000" cy="259045"/>
    <xdr:sp macro="" textlink="">
      <xdr:nvSpPr>
        <xdr:cNvPr id="79" name="テキスト ボックス 78"/>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物件費に係る経常収支比率は、類似団体平均を上回る</a:t>
          </a:r>
          <a:r>
            <a:rPr kumimoji="1" lang="en-US" altLang="ja-JP" sz="1300">
              <a:latin typeface="ＭＳ Ｐゴシック" panose="020B0600070205080204" pitchFamily="50" charset="-128"/>
              <a:ea typeface="ＭＳ Ｐゴシック" panose="020B0600070205080204" pitchFamily="50" charset="-128"/>
            </a:rPr>
            <a:t>20.6</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ポイント悪化した。主な要因としては、ごみ焼却業務委託費や基幹系システム運用事業費が前年度より増額となったことなどが挙げられる。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今後も引き続き、行政改革に基づく事業経費の精査を図り、物件費のコスト削減に努める。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21</xdr:row>
      <xdr:rowOff>14986</xdr:rowOff>
    </xdr:to>
    <xdr:cxnSp macro="">
      <xdr:nvCxnSpPr>
        <xdr:cNvPr id="120" name="直線コネクタ 119"/>
        <xdr:cNvCxnSpPr/>
      </xdr:nvCxnSpPr>
      <xdr:spPr>
        <a:xfrm flipV="1">
          <a:off x="16510000" y="225298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21" name="物件費最小値テキスト"/>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22" name="直線コネクタ 121"/>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10414</xdr:rowOff>
    </xdr:to>
    <xdr:cxnSp macro="">
      <xdr:nvCxnSpPr>
        <xdr:cNvPr id="125" name="直線コネクタ 124"/>
        <xdr:cNvCxnSpPr/>
      </xdr:nvCxnSpPr>
      <xdr:spPr>
        <a:xfrm>
          <a:off x="15671800" y="32131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88155</xdr:rowOff>
    </xdr:from>
    <xdr:ext cx="762000" cy="259045"/>
    <xdr:sp macro="" textlink="">
      <xdr:nvSpPr>
        <xdr:cNvPr id="126" name="物件費平均値テキスト"/>
        <xdr:cNvSpPr txBox="1"/>
      </xdr:nvSpPr>
      <xdr:spPr>
        <a:xfrm>
          <a:off x="16598900" y="2659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27" name="フローチャート: 判断 126"/>
        <xdr:cNvSpPr/>
      </xdr:nvSpPr>
      <xdr:spPr>
        <a:xfrm>
          <a:off x="164592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20</xdr:row>
      <xdr:rowOff>149860</xdr:rowOff>
    </xdr:to>
    <xdr:cxnSp macro="">
      <xdr:nvCxnSpPr>
        <xdr:cNvPr id="128" name="直線コネクタ 127"/>
        <xdr:cNvCxnSpPr/>
      </xdr:nvCxnSpPr>
      <xdr:spPr>
        <a:xfrm flipV="1">
          <a:off x="14782800" y="32131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30" name="テキスト ボックス 129"/>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149860</xdr:rowOff>
    </xdr:from>
    <xdr:to>
      <xdr:col>73</xdr:col>
      <xdr:colOff>180975</xdr:colOff>
      <xdr:row>21</xdr:row>
      <xdr:rowOff>143002</xdr:rowOff>
    </xdr:to>
    <xdr:cxnSp macro="">
      <xdr:nvCxnSpPr>
        <xdr:cNvPr id="131" name="直線コネクタ 130"/>
        <xdr:cNvCxnSpPr/>
      </xdr:nvCxnSpPr>
      <xdr:spPr>
        <a:xfrm flipV="1">
          <a:off x="13893800" y="35788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33" name="テキスト ボックス 132"/>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49276</xdr:rowOff>
    </xdr:from>
    <xdr:to>
      <xdr:col>69</xdr:col>
      <xdr:colOff>92075</xdr:colOff>
      <xdr:row>21</xdr:row>
      <xdr:rowOff>143002</xdr:rowOff>
    </xdr:to>
    <xdr:cxnSp macro="">
      <xdr:nvCxnSpPr>
        <xdr:cNvPr id="134" name="直線コネクタ 133"/>
        <xdr:cNvCxnSpPr/>
      </xdr:nvCxnSpPr>
      <xdr:spPr>
        <a:xfrm>
          <a:off x="13004800" y="347827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35052</xdr:rowOff>
    </xdr:from>
    <xdr:to>
      <xdr:col>69</xdr:col>
      <xdr:colOff>142875</xdr:colOff>
      <xdr:row>16</xdr:row>
      <xdr:rowOff>136652</xdr:rowOff>
    </xdr:to>
    <xdr:sp macro="" textlink="">
      <xdr:nvSpPr>
        <xdr:cNvPr id="135" name="フローチャート: 判断 134"/>
        <xdr:cNvSpPr/>
      </xdr:nvSpPr>
      <xdr:spPr>
        <a:xfrm>
          <a:off x="13843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36" name="テキスト ボックス 135"/>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71628</xdr:rowOff>
    </xdr:from>
    <xdr:to>
      <xdr:col>65</xdr:col>
      <xdr:colOff>53975</xdr:colOff>
      <xdr:row>17</xdr:row>
      <xdr:rowOff>1778</xdr:rowOff>
    </xdr:to>
    <xdr:sp macro="" textlink="">
      <xdr:nvSpPr>
        <xdr:cNvPr id="137" name="フローチャート: 判断 136"/>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11955</xdr:rowOff>
    </xdr:from>
    <xdr:ext cx="762000" cy="259045"/>
    <xdr:sp macro="" textlink="">
      <xdr:nvSpPr>
        <xdr:cNvPr id="138" name="テキスト ボックス 137"/>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131064</xdr:rowOff>
    </xdr:from>
    <xdr:to>
      <xdr:col>82</xdr:col>
      <xdr:colOff>158750</xdr:colOff>
      <xdr:row>19</xdr:row>
      <xdr:rowOff>61214</xdr:rowOff>
    </xdr:to>
    <xdr:sp macro="" textlink="">
      <xdr:nvSpPr>
        <xdr:cNvPr id="144" name="楕円 143"/>
        <xdr:cNvSpPr/>
      </xdr:nvSpPr>
      <xdr:spPr>
        <a:xfrm>
          <a:off x="164592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103141</xdr:rowOff>
    </xdr:from>
    <xdr:ext cx="762000" cy="259045"/>
    <xdr:sp macro="" textlink="">
      <xdr:nvSpPr>
        <xdr:cNvPr id="145" name="物件費該当値テキスト"/>
        <xdr:cNvSpPr txBox="1"/>
      </xdr:nvSpPr>
      <xdr:spPr>
        <a:xfrm>
          <a:off x="165989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6" name="楕円 145"/>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7" name="テキスト ボックス 146"/>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99060</xdr:rowOff>
    </xdr:from>
    <xdr:to>
      <xdr:col>74</xdr:col>
      <xdr:colOff>31750</xdr:colOff>
      <xdr:row>21</xdr:row>
      <xdr:rowOff>29210</xdr:rowOff>
    </xdr:to>
    <xdr:sp macro="" textlink="">
      <xdr:nvSpPr>
        <xdr:cNvPr id="148" name="楕円 147"/>
        <xdr:cNvSpPr/>
      </xdr:nvSpPr>
      <xdr:spPr>
        <a:xfrm>
          <a:off x="14732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13987</xdr:rowOff>
    </xdr:from>
    <xdr:ext cx="762000" cy="259045"/>
    <xdr:sp macro="" textlink="">
      <xdr:nvSpPr>
        <xdr:cNvPr id="149" name="テキスト ボックス 148"/>
        <xdr:cNvSpPr txBox="1"/>
      </xdr:nvSpPr>
      <xdr:spPr>
        <a:xfrm>
          <a:off x="14401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92202</xdr:rowOff>
    </xdr:from>
    <xdr:to>
      <xdr:col>69</xdr:col>
      <xdr:colOff>142875</xdr:colOff>
      <xdr:row>22</xdr:row>
      <xdr:rowOff>22352</xdr:rowOff>
    </xdr:to>
    <xdr:sp macro="" textlink="">
      <xdr:nvSpPr>
        <xdr:cNvPr id="150" name="楕円 149"/>
        <xdr:cNvSpPr/>
      </xdr:nvSpPr>
      <xdr:spPr>
        <a:xfrm>
          <a:off x="13843000" y="36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7129</xdr:rowOff>
    </xdr:from>
    <xdr:ext cx="762000" cy="259045"/>
    <xdr:sp macro="" textlink="">
      <xdr:nvSpPr>
        <xdr:cNvPr id="151" name="テキスト ボックス 150"/>
        <xdr:cNvSpPr txBox="1"/>
      </xdr:nvSpPr>
      <xdr:spPr>
        <a:xfrm>
          <a:off x="13512800" y="377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169926</xdr:rowOff>
    </xdr:from>
    <xdr:to>
      <xdr:col>65</xdr:col>
      <xdr:colOff>53975</xdr:colOff>
      <xdr:row>20</xdr:row>
      <xdr:rowOff>100076</xdr:rowOff>
    </xdr:to>
    <xdr:sp macro="" textlink="">
      <xdr:nvSpPr>
        <xdr:cNvPr id="152" name="楕円 151"/>
        <xdr:cNvSpPr/>
      </xdr:nvSpPr>
      <xdr:spPr>
        <a:xfrm>
          <a:off x="12954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84853</xdr:rowOff>
    </xdr:from>
    <xdr:ext cx="762000" cy="259045"/>
    <xdr:sp macro="" textlink="">
      <xdr:nvSpPr>
        <xdr:cNvPr id="153" name="テキスト ボックス 152"/>
        <xdr:cNvSpPr txBox="1"/>
      </xdr:nvSpPr>
      <xdr:spPr>
        <a:xfrm>
          <a:off x="126238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扶助費に係る経常収支比率は、類似団体平均を下回る</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％となっているが、前年度から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ポイント悪化した。要因としては、障害者自立支援給付事業や児童扶養手当支給事業、認可保育所運営事業の事業費の増が挙げられる。</a:t>
          </a:r>
        </a:p>
        <a:p>
          <a:r>
            <a:rPr kumimoji="1" lang="ja-JP" altLang="en-US" sz="1300">
              <a:latin typeface="ＭＳ Ｐゴシック" panose="020B0600070205080204" pitchFamily="50" charset="-128"/>
              <a:ea typeface="ＭＳ Ｐゴシック" panose="020B0600070205080204" pitchFamily="50" charset="-128"/>
            </a:rPr>
            <a:t>　今後はさらなる社会保障関連経費の増加が見込まれるため、生活保護受給者の自立支援や医療費の適正化等、関連事業の精査を行い、適正な水準の維持に努める。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1" name="直線コネクタ 180"/>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2"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3" name="直線コネクタ 182"/>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168910</xdr:rowOff>
    </xdr:from>
    <xdr:to>
      <xdr:col>24</xdr:col>
      <xdr:colOff>25400</xdr:colOff>
      <xdr:row>56</xdr:row>
      <xdr:rowOff>43180</xdr:rowOff>
    </xdr:to>
    <xdr:cxnSp macro="">
      <xdr:nvCxnSpPr>
        <xdr:cNvPr id="186" name="直線コネクタ 185"/>
        <xdr:cNvCxnSpPr/>
      </xdr:nvCxnSpPr>
      <xdr:spPr>
        <a:xfrm>
          <a:off x="3987800" y="9598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87"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88" name="フローチャート: 判断 187"/>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168910</xdr:rowOff>
    </xdr:from>
    <xdr:to>
      <xdr:col>19</xdr:col>
      <xdr:colOff>187325</xdr:colOff>
      <xdr:row>56</xdr:row>
      <xdr:rowOff>5080</xdr:rowOff>
    </xdr:to>
    <xdr:cxnSp macro="">
      <xdr:nvCxnSpPr>
        <xdr:cNvPr id="189" name="直線コネクタ 188"/>
        <xdr:cNvCxnSpPr/>
      </xdr:nvCxnSpPr>
      <xdr:spPr>
        <a:xfrm flipV="1">
          <a:off x="3098800" y="959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0" name="フローチャート: 判断 189"/>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1" name="テキスト ボックス 190"/>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123190</xdr:rowOff>
    </xdr:from>
    <xdr:to>
      <xdr:col>15</xdr:col>
      <xdr:colOff>98425</xdr:colOff>
      <xdr:row>56</xdr:row>
      <xdr:rowOff>5080</xdr:rowOff>
    </xdr:to>
    <xdr:cxnSp macro="">
      <xdr:nvCxnSpPr>
        <xdr:cNvPr id="192" name="直線コネクタ 191"/>
        <xdr:cNvCxnSpPr/>
      </xdr:nvCxnSpPr>
      <xdr:spPr>
        <a:xfrm>
          <a:off x="2209800" y="9552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55</xdr:row>
      <xdr:rowOff>123190</xdr:rowOff>
    </xdr:to>
    <xdr:cxnSp macro="">
      <xdr:nvCxnSpPr>
        <xdr:cNvPr id="195" name="直線コネクタ 194"/>
        <xdr:cNvCxnSpPr/>
      </xdr:nvCxnSpPr>
      <xdr:spPr>
        <a:xfrm>
          <a:off x="1320800" y="93472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7" name="テキスト ボックス 196"/>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xdr:rowOff>
    </xdr:from>
    <xdr:to>
      <xdr:col>6</xdr:col>
      <xdr:colOff>171450</xdr:colOff>
      <xdr:row>54</xdr:row>
      <xdr:rowOff>116840</xdr:rowOff>
    </xdr:to>
    <xdr:sp macro="" textlink="">
      <xdr:nvSpPr>
        <xdr:cNvPr id="198" name="フローチャート: 判断 197"/>
        <xdr:cNvSpPr/>
      </xdr:nvSpPr>
      <xdr:spPr>
        <a:xfrm>
          <a:off x="1270000" y="927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127017</xdr:rowOff>
    </xdr:from>
    <xdr:ext cx="762000" cy="259045"/>
    <xdr:sp macro="" textlink="">
      <xdr:nvSpPr>
        <xdr:cNvPr id="199" name="テキスト ボックス 198"/>
        <xdr:cNvSpPr txBox="1"/>
      </xdr:nvSpPr>
      <xdr:spPr>
        <a:xfrm>
          <a:off x="939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205" name="楕円 204"/>
        <xdr:cNvSpPr/>
      </xdr:nvSpPr>
      <xdr:spPr>
        <a:xfrm>
          <a:off x="4775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8907</xdr:rowOff>
    </xdr:from>
    <xdr:ext cx="762000" cy="259045"/>
    <xdr:sp macro="" textlink="">
      <xdr:nvSpPr>
        <xdr:cNvPr id="206" name="扶助費該当値テキスト"/>
        <xdr:cNvSpPr txBox="1"/>
      </xdr:nvSpPr>
      <xdr:spPr>
        <a:xfrm>
          <a:off x="4914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118110</xdr:rowOff>
    </xdr:from>
    <xdr:to>
      <xdr:col>20</xdr:col>
      <xdr:colOff>38100</xdr:colOff>
      <xdr:row>56</xdr:row>
      <xdr:rowOff>48260</xdr:rowOff>
    </xdr:to>
    <xdr:sp macro="" textlink="">
      <xdr:nvSpPr>
        <xdr:cNvPr id="207" name="楕円 206"/>
        <xdr:cNvSpPr/>
      </xdr:nvSpPr>
      <xdr:spPr>
        <a:xfrm>
          <a:off x="3937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58437</xdr:rowOff>
    </xdr:from>
    <xdr:ext cx="736600" cy="259045"/>
    <xdr:sp macro="" textlink="">
      <xdr:nvSpPr>
        <xdr:cNvPr id="208" name="テキスト ボックス 207"/>
        <xdr:cNvSpPr txBox="1"/>
      </xdr:nvSpPr>
      <xdr:spPr>
        <a:xfrm>
          <a:off x="3606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125730</xdr:rowOff>
    </xdr:from>
    <xdr:to>
      <xdr:col>15</xdr:col>
      <xdr:colOff>149225</xdr:colOff>
      <xdr:row>56</xdr:row>
      <xdr:rowOff>55880</xdr:rowOff>
    </xdr:to>
    <xdr:sp macro="" textlink="">
      <xdr:nvSpPr>
        <xdr:cNvPr id="209" name="楕円 208"/>
        <xdr:cNvSpPr/>
      </xdr:nvSpPr>
      <xdr:spPr>
        <a:xfrm>
          <a:off x="3048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66057</xdr:rowOff>
    </xdr:from>
    <xdr:ext cx="762000" cy="259045"/>
    <xdr:sp macro="" textlink="">
      <xdr:nvSpPr>
        <xdr:cNvPr id="210" name="テキスト ボックス 209"/>
        <xdr:cNvSpPr txBox="1"/>
      </xdr:nvSpPr>
      <xdr:spPr>
        <a:xfrm>
          <a:off x="2717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72390</xdr:rowOff>
    </xdr:from>
    <xdr:to>
      <xdr:col>11</xdr:col>
      <xdr:colOff>60325</xdr:colOff>
      <xdr:row>56</xdr:row>
      <xdr:rowOff>2540</xdr:rowOff>
    </xdr:to>
    <xdr:sp macro="" textlink="">
      <xdr:nvSpPr>
        <xdr:cNvPr id="211" name="楕円 210"/>
        <xdr:cNvSpPr/>
      </xdr:nvSpPr>
      <xdr:spPr>
        <a:xfrm>
          <a:off x="2159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12717</xdr:rowOff>
    </xdr:from>
    <xdr:ext cx="762000" cy="259045"/>
    <xdr:sp macro="" textlink="">
      <xdr:nvSpPr>
        <xdr:cNvPr id="212" name="テキスト ボックス 211"/>
        <xdr:cNvSpPr txBox="1"/>
      </xdr:nvSpPr>
      <xdr:spPr>
        <a:xfrm>
          <a:off x="1828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3" name="楕円 212"/>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14" name="テキスト ボックス 213"/>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その他に係る経常収支比率は、類似団体平均を上回る</a:t>
          </a:r>
          <a:r>
            <a:rPr kumimoji="1" lang="en-US" altLang="ja-JP" sz="1300">
              <a:latin typeface="ＭＳ Ｐゴシック" panose="020B0600070205080204" pitchFamily="50" charset="-128"/>
              <a:ea typeface="ＭＳ Ｐゴシック" panose="020B0600070205080204" pitchFamily="50" charset="-128"/>
            </a:rPr>
            <a:t>17.6</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ポイントとなった。要因としては、公共施設の修繕費の圧縮による維持補修費の減や、後期高齢者医療広域連合や国民健康保険特別会計への繰出金の減が挙げられる。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今後、普通会計から繰出しを行っている事業については、事業精査を行い、繰出金の抑制を図り、税収を主な財源とする普通会計の負担額を減らしていくよう努める。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2" name="直線コネクタ 241"/>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96520</xdr:rowOff>
    </xdr:from>
    <xdr:to>
      <xdr:col>82</xdr:col>
      <xdr:colOff>107950</xdr:colOff>
      <xdr:row>59</xdr:row>
      <xdr:rowOff>69850</xdr:rowOff>
    </xdr:to>
    <xdr:cxnSp macro="">
      <xdr:nvCxnSpPr>
        <xdr:cNvPr id="247" name="直線コネクタ 246"/>
        <xdr:cNvCxnSpPr/>
      </xdr:nvCxnSpPr>
      <xdr:spPr>
        <a:xfrm flipV="1">
          <a:off x="15671800" y="100406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59</xdr:row>
      <xdr:rowOff>69850</xdr:rowOff>
    </xdr:to>
    <xdr:cxnSp macro="">
      <xdr:nvCxnSpPr>
        <xdr:cNvPr id="250" name="直線コネクタ 249"/>
        <xdr:cNvCxnSpPr/>
      </xdr:nvCxnSpPr>
      <xdr:spPr>
        <a:xfrm>
          <a:off x="14782800" y="97739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57</xdr:row>
      <xdr:rowOff>1270</xdr:rowOff>
    </xdr:to>
    <xdr:cxnSp macro="">
      <xdr:nvCxnSpPr>
        <xdr:cNvPr id="253" name="直線コネクタ 252"/>
        <xdr:cNvCxnSpPr/>
      </xdr:nvCxnSpPr>
      <xdr:spPr>
        <a:xfrm>
          <a:off x="13893800" y="974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4" name="フローチャート: 判断 253"/>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5" name="テキスト ボックス 254"/>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142240</xdr:rowOff>
    </xdr:to>
    <xdr:cxnSp macro="">
      <xdr:nvCxnSpPr>
        <xdr:cNvPr id="256" name="直線コネクタ 255"/>
        <xdr:cNvCxnSpPr/>
      </xdr:nvCxnSpPr>
      <xdr:spPr>
        <a:xfrm>
          <a:off x="13004800" y="9667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7" name="フローチャート: 判断 256"/>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58" name="テキスト ボックス 257"/>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59" name="フローチャート: 判断 258"/>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0" name="テキスト ボックス 259"/>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45720</xdr:rowOff>
    </xdr:from>
    <xdr:to>
      <xdr:col>82</xdr:col>
      <xdr:colOff>158750</xdr:colOff>
      <xdr:row>58</xdr:row>
      <xdr:rowOff>147320</xdr:rowOff>
    </xdr:to>
    <xdr:sp macro="" textlink="">
      <xdr:nvSpPr>
        <xdr:cNvPr id="266" name="楕円 265"/>
        <xdr:cNvSpPr/>
      </xdr:nvSpPr>
      <xdr:spPr>
        <a:xfrm>
          <a:off x="164592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17797</xdr:rowOff>
    </xdr:from>
    <xdr:ext cx="762000" cy="259045"/>
    <xdr:sp macro="" textlink="">
      <xdr:nvSpPr>
        <xdr:cNvPr id="267" name="その他該当値テキスト"/>
        <xdr:cNvSpPr txBox="1"/>
      </xdr:nvSpPr>
      <xdr:spPr>
        <a:xfrm>
          <a:off x="16598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68" name="楕円 267"/>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69" name="テキスト ボックス 268"/>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0" name="楕円 269"/>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71" name="テキスト ボックス 27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2" name="楕円 271"/>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3" name="テキスト ボックス 272"/>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4" name="楕円 273"/>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5" name="テキスト ボックス 274"/>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補助費等に係る経常収支比率は、類似団体平均を下回る</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％となり、前年度から変動は無かった。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今後も引き続き、負担金や補助金の対象団体の運営事業内容について精査し、補助金については平成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年度に策定した「補助金の適正化に関するガイドライン」に沿って適正化の推進に努める。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4" name="直線コネクタ 303"/>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5"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06" name="直線コネクタ 305"/>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07"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08" name="直線コネクタ 307"/>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149860</xdr:rowOff>
    </xdr:to>
    <xdr:cxnSp macro="">
      <xdr:nvCxnSpPr>
        <xdr:cNvPr id="309" name="直線コネクタ 308"/>
        <xdr:cNvCxnSpPr/>
      </xdr:nvCxnSpPr>
      <xdr:spPr>
        <a:xfrm>
          <a:off x="15671800" y="6322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0"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1" name="フローチャート: 判断 310"/>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37193</xdr:rowOff>
    </xdr:to>
    <xdr:cxnSp macro="">
      <xdr:nvCxnSpPr>
        <xdr:cNvPr id="312" name="直線コネクタ 311"/>
        <xdr:cNvCxnSpPr/>
      </xdr:nvCxnSpPr>
      <xdr:spPr>
        <a:xfrm flipV="1">
          <a:off x="14782800" y="63220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3" name="フローチャート: 判断 31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4" name="テキスト ボックス 31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37193</xdr:rowOff>
    </xdr:from>
    <xdr:to>
      <xdr:col>73</xdr:col>
      <xdr:colOff>180975</xdr:colOff>
      <xdr:row>37</xdr:row>
      <xdr:rowOff>63319</xdr:rowOff>
    </xdr:to>
    <xdr:cxnSp macro="">
      <xdr:nvCxnSpPr>
        <xdr:cNvPr id="315" name="直線コネクタ 314"/>
        <xdr:cNvCxnSpPr/>
      </xdr:nvCxnSpPr>
      <xdr:spPr>
        <a:xfrm flipV="1">
          <a:off x="13893800" y="63808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6" name="フローチャート: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30661</xdr:rowOff>
    </xdr:from>
    <xdr:to>
      <xdr:col>69</xdr:col>
      <xdr:colOff>92075</xdr:colOff>
      <xdr:row>37</xdr:row>
      <xdr:rowOff>63319</xdr:rowOff>
    </xdr:to>
    <xdr:cxnSp macro="">
      <xdr:nvCxnSpPr>
        <xdr:cNvPr id="318" name="直線コネクタ 317"/>
        <xdr:cNvCxnSpPr/>
      </xdr:nvCxnSpPr>
      <xdr:spPr>
        <a:xfrm>
          <a:off x="13004800" y="637431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19" name="フローチャート: 判断 318"/>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0" name="テキスト ボックス 319"/>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58239</xdr:rowOff>
    </xdr:from>
    <xdr:to>
      <xdr:col>65</xdr:col>
      <xdr:colOff>53975</xdr:colOff>
      <xdr:row>37</xdr:row>
      <xdr:rowOff>159838</xdr:rowOff>
    </xdr:to>
    <xdr:sp macro="" textlink="">
      <xdr:nvSpPr>
        <xdr:cNvPr id="321" name="フローチャート: 判断 320"/>
        <xdr:cNvSpPr/>
      </xdr:nvSpPr>
      <xdr:spPr>
        <a:xfrm>
          <a:off x="12954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144615</xdr:rowOff>
    </xdr:from>
    <xdr:ext cx="762000" cy="259045"/>
    <xdr:sp macro="" textlink="">
      <xdr:nvSpPr>
        <xdr:cNvPr id="322" name="テキスト ボックス 321"/>
        <xdr:cNvSpPr txBox="1"/>
      </xdr:nvSpPr>
      <xdr:spPr>
        <a:xfrm>
          <a:off x="12623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8" name="楕円 327"/>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9"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0" name="楕円 329"/>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1" name="テキスト ボックス 330"/>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157843</xdr:rowOff>
    </xdr:from>
    <xdr:to>
      <xdr:col>74</xdr:col>
      <xdr:colOff>31750</xdr:colOff>
      <xdr:row>37</xdr:row>
      <xdr:rowOff>87993</xdr:rowOff>
    </xdr:to>
    <xdr:sp macro="" textlink="">
      <xdr:nvSpPr>
        <xdr:cNvPr id="332" name="楕円 331"/>
        <xdr:cNvSpPr/>
      </xdr:nvSpPr>
      <xdr:spPr>
        <a:xfrm>
          <a:off x="14732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72770</xdr:rowOff>
    </xdr:from>
    <xdr:ext cx="762000" cy="259045"/>
    <xdr:sp macro="" textlink="">
      <xdr:nvSpPr>
        <xdr:cNvPr id="333" name="テキスト ボックス 332"/>
        <xdr:cNvSpPr txBox="1"/>
      </xdr:nvSpPr>
      <xdr:spPr>
        <a:xfrm>
          <a:off x="14401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12519</xdr:rowOff>
    </xdr:from>
    <xdr:to>
      <xdr:col>69</xdr:col>
      <xdr:colOff>142875</xdr:colOff>
      <xdr:row>37</xdr:row>
      <xdr:rowOff>114119</xdr:rowOff>
    </xdr:to>
    <xdr:sp macro="" textlink="">
      <xdr:nvSpPr>
        <xdr:cNvPr id="334" name="楕円 333"/>
        <xdr:cNvSpPr/>
      </xdr:nvSpPr>
      <xdr:spPr>
        <a:xfrm>
          <a:off x="13843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98896</xdr:rowOff>
    </xdr:from>
    <xdr:ext cx="762000" cy="259045"/>
    <xdr:sp macro="" textlink="">
      <xdr:nvSpPr>
        <xdr:cNvPr id="335" name="テキスト ボックス 334"/>
        <xdr:cNvSpPr txBox="1"/>
      </xdr:nvSpPr>
      <xdr:spPr>
        <a:xfrm>
          <a:off x="13512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151311</xdr:rowOff>
    </xdr:from>
    <xdr:to>
      <xdr:col>65</xdr:col>
      <xdr:colOff>53975</xdr:colOff>
      <xdr:row>37</xdr:row>
      <xdr:rowOff>81461</xdr:rowOff>
    </xdr:to>
    <xdr:sp macro="" textlink="">
      <xdr:nvSpPr>
        <xdr:cNvPr id="336" name="楕円 335"/>
        <xdr:cNvSpPr/>
      </xdr:nvSpPr>
      <xdr:spPr>
        <a:xfrm>
          <a:off x="12954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91638</xdr:rowOff>
    </xdr:from>
    <xdr:ext cx="762000" cy="259045"/>
    <xdr:sp macro="" textlink="">
      <xdr:nvSpPr>
        <xdr:cNvPr id="337" name="テキスト ボックス 336"/>
        <xdr:cNvSpPr txBox="1"/>
      </xdr:nvSpPr>
      <xdr:spPr>
        <a:xfrm>
          <a:off x="12623800" y="609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公債費に係る経常収支比率は、類似団体平均を下回る</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ポイントとなった。要因としては、繰上償還を除く公債費が前年度に比べ減少したことによるものである。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しかしながら今後は、総合計画に基づくハード面の整備により地方債の需要増加が見込まれており、引き続きプライマリーバランスを考慮しながら借入を抑制し、地方債に依存しない財政運営に努める。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5" name="直線コネクタ 364"/>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6"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67" name="直線コネクタ 366"/>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68"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69" name="直線コネクタ 368"/>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46990</xdr:rowOff>
    </xdr:from>
    <xdr:to>
      <xdr:col>24</xdr:col>
      <xdr:colOff>25400</xdr:colOff>
      <xdr:row>73</xdr:row>
      <xdr:rowOff>62230</xdr:rowOff>
    </xdr:to>
    <xdr:cxnSp macro="">
      <xdr:nvCxnSpPr>
        <xdr:cNvPr id="370" name="直線コネクタ 369"/>
        <xdr:cNvCxnSpPr/>
      </xdr:nvCxnSpPr>
      <xdr:spPr>
        <a:xfrm flipV="1">
          <a:off x="3987800" y="125628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1"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2" name="フローチャート: 判断 371"/>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31750</xdr:rowOff>
    </xdr:from>
    <xdr:to>
      <xdr:col>19</xdr:col>
      <xdr:colOff>187325</xdr:colOff>
      <xdr:row>73</xdr:row>
      <xdr:rowOff>62230</xdr:rowOff>
    </xdr:to>
    <xdr:cxnSp macro="">
      <xdr:nvCxnSpPr>
        <xdr:cNvPr id="373" name="直線コネクタ 372"/>
        <xdr:cNvCxnSpPr/>
      </xdr:nvCxnSpPr>
      <xdr:spPr>
        <a:xfrm>
          <a:off x="3098800" y="12547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4" name="フローチャート: 判断 373"/>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5" name="テキスト ボックス 374"/>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31750</xdr:rowOff>
    </xdr:from>
    <xdr:to>
      <xdr:col>15</xdr:col>
      <xdr:colOff>98425</xdr:colOff>
      <xdr:row>73</xdr:row>
      <xdr:rowOff>46990</xdr:rowOff>
    </xdr:to>
    <xdr:cxnSp macro="">
      <xdr:nvCxnSpPr>
        <xdr:cNvPr id="376" name="直線コネクタ 375"/>
        <xdr:cNvCxnSpPr/>
      </xdr:nvCxnSpPr>
      <xdr:spPr>
        <a:xfrm flipV="1">
          <a:off x="2209800" y="12547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77" name="フローチャート: 判断 376"/>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78" name="テキスト ボックス 377"/>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16510</xdr:rowOff>
    </xdr:from>
    <xdr:to>
      <xdr:col>11</xdr:col>
      <xdr:colOff>9525</xdr:colOff>
      <xdr:row>73</xdr:row>
      <xdr:rowOff>46990</xdr:rowOff>
    </xdr:to>
    <xdr:cxnSp macro="">
      <xdr:nvCxnSpPr>
        <xdr:cNvPr id="379" name="直線コネクタ 378"/>
        <xdr:cNvCxnSpPr/>
      </xdr:nvCxnSpPr>
      <xdr:spPr>
        <a:xfrm>
          <a:off x="1320800" y="12532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0" name="フローチャート: 判断 379"/>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1" name="テキスト ボックス 380"/>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2" name="フローチャート: 判断 381"/>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3" name="テキスト ボックス 382"/>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167640</xdr:rowOff>
    </xdr:from>
    <xdr:to>
      <xdr:col>24</xdr:col>
      <xdr:colOff>76200</xdr:colOff>
      <xdr:row>73</xdr:row>
      <xdr:rowOff>97790</xdr:rowOff>
    </xdr:to>
    <xdr:sp macro="" textlink="">
      <xdr:nvSpPr>
        <xdr:cNvPr id="389" name="楕円 388"/>
        <xdr:cNvSpPr/>
      </xdr:nvSpPr>
      <xdr:spPr>
        <a:xfrm>
          <a:off x="47752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76217</xdr:rowOff>
    </xdr:from>
    <xdr:ext cx="762000" cy="259045"/>
    <xdr:sp macro="" textlink="">
      <xdr:nvSpPr>
        <xdr:cNvPr id="390" name="公債費該当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11430</xdr:rowOff>
    </xdr:from>
    <xdr:to>
      <xdr:col>20</xdr:col>
      <xdr:colOff>38100</xdr:colOff>
      <xdr:row>73</xdr:row>
      <xdr:rowOff>113030</xdr:rowOff>
    </xdr:to>
    <xdr:sp macro="" textlink="">
      <xdr:nvSpPr>
        <xdr:cNvPr id="391" name="楕円 390"/>
        <xdr:cNvSpPr/>
      </xdr:nvSpPr>
      <xdr:spPr>
        <a:xfrm>
          <a:off x="3937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123207</xdr:rowOff>
    </xdr:from>
    <xdr:ext cx="736600" cy="259045"/>
    <xdr:sp macro="" textlink="">
      <xdr:nvSpPr>
        <xdr:cNvPr id="392" name="テキスト ボックス 391"/>
        <xdr:cNvSpPr txBox="1"/>
      </xdr:nvSpPr>
      <xdr:spPr>
        <a:xfrm>
          <a:off x="3606800" y="1229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152400</xdr:rowOff>
    </xdr:from>
    <xdr:to>
      <xdr:col>15</xdr:col>
      <xdr:colOff>149225</xdr:colOff>
      <xdr:row>73</xdr:row>
      <xdr:rowOff>82550</xdr:rowOff>
    </xdr:to>
    <xdr:sp macro="" textlink="">
      <xdr:nvSpPr>
        <xdr:cNvPr id="393" name="楕円 392"/>
        <xdr:cNvSpPr/>
      </xdr:nvSpPr>
      <xdr:spPr>
        <a:xfrm>
          <a:off x="3048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92727</xdr:rowOff>
    </xdr:from>
    <xdr:ext cx="762000" cy="259045"/>
    <xdr:sp macro="" textlink="">
      <xdr:nvSpPr>
        <xdr:cNvPr id="394" name="テキスト ボックス 393"/>
        <xdr:cNvSpPr txBox="1"/>
      </xdr:nvSpPr>
      <xdr:spPr>
        <a:xfrm>
          <a:off x="2717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167640</xdr:rowOff>
    </xdr:from>
    <xdr:to>
      <xdr:col>11</xdr:col>
      <xdr:colOff>60325</xdr:colOff>
      <xdr:row>73</xdr:row>
      <xdr:rowOff>97790</xdr:rowOff>
    </xdr:to>
    <xdr:sp macro="" textlink="">
      <xdr:nvSpPr>
        <xdr:cNvPr id="395" name="楕円 394"/>
        <xdr:cNvSpPr/>
      </xdr:nvSpPr>
      <xdr:spPr>
        <a:xfrm>
          <a:off x="2159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107967</xdr:rowOff>
    </xdr:from>
    <xdr:ext cx="762000" cy="259045"/>
    <xdr:sp macro="" textlink="">
      <xdr:nvSpPr>
        <xdr:cNvPr id="396" name="テキスト ボックス 395"/>
        <xdr:cNvSpPr txBox="1"/>
      </xdr:nvSpPr>
      <xdr:spPr>
        <a:xfrm>
          <a:off x="1828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137160</xdr:rowOff>
    </xdr:from>
    <xdr:to>
      <xdr:col>6</xdr:col>
      <xdr:colOff>171450</xdr:colOff>
      <xdr:row>73</xdr:row>
      <xdr:rowOff>67310</xdr:rowOff>
    </xdr:to>
    <xdr:sp macro="" textlink="">
      <xdr:nvSpPr>
        <xdr:cNvPr id="397" name="楕円 396"/>
        <xdr:cNvSpPr/>
      </xdr:nvSpPr>
      <xdr:spPr>
        <a:xfrm>
          <a:off x="1270000" y="124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77487</xdr:rowOff>
    </xdr:from>
    <xdr:ext cx="762000" cy="259045"/>
    <xdr:sp macro="" textlink="">
      <xdr:nvSpPr>
        <xdr:cNvPr id="398" name="テキスト ボックス 397"/>
        <xdr:cNvSpPr txBox="1"/>
      </xdr:nvSpPr>
      <xdr:spPr>
        <a:xfrm>
          <a:off x="939800" y="1225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公債費以外に係る経常収支比率は、類似団体平均を上回る</a:t>
          </a:r>
          <a:r>
            <a:rPr kumimoji="1" lang="en-US" altLang="ja-JP" sz="1300">
              <a:latin typeface="ＭＳ Ｐゴシック" panose="020B0600070205080204" pitchFamily="50" charset="-128"/>
              <a:ea typeface="ＭＳ Ｐゴシック" panose="020B0600070205080204" pitchFamily="50" charset="-128"/>
            </a:rPr>
            <a:t>85.1</a:t>
          </a:r>
          <a:r>
            <a:rPr kumimoji="1" lang="ja-JP" altLang="en-US" sz="1300">
              <a:latin typeface="ＭＳ Ｐゴシック" panose="020B0600070205080204" pitchFamily="50" charset="-128"/>
              <a:ea typeface="ＭＳ Ｐゴシック" panose="020B0600070205080204" pitchFamily="50" charset="-128"/>
            </a:rPr>
            <a:t>％となっている。主な要因としては、臨時財政対策債の発行を抑制していることが挙げられる。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今後も事務事業の見直しや適正な定数管理、また公共施設管理計画による適切な維持管理を推進し、歳出削減に努めていく。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4" name="直線コネクタ 423"/>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5"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26" name="直線コネクタ 425"/>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27"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28" name="直線コネクタ 427"/>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17272</xdr:rowOff>
    </xdr:from>
    <xdr:to>
      <xdr:col>82</xdr:col>
      <xdr:colOff>107950</xdr:colOff>
      <xdr:row>80</xdr:row>
      <xdr:rowOff>53848</xdr:rowOff>
    </xdr:to>
    <xdr:cxnSp macro="">
      <xdr:nvCxnSpPr>
        <xdr:cNvPr id="429" name="直線コネクタ 428"/>
        <xdr:cNvCxnSpPr/>
      </xdr:nvCxnSpPr>
      <xdr:spPr>
        <a:xfrm flipV="1">
          <a:off x="15671800" y="137332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0"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1" name="フローチャート: 判断 430"/>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53848</xdr:rowOff>
    </xdr:from>
    <xdr:to>
      <xdr:col>78</xdr:col>
      <xdr:colOff>69850</xdr:colOff>
      <xdr:row>80</xdr:row>
      <xdr:rowOff>131572</xdr:rowOff>
    </xdr:to>
    <xdr:cxnSp macro="">
      <xdr:nvCxnSpPr>
        <xdr:cNvPr id="432" name="直線コネクタ 431"/>
        <xdr:cNvCxnSpPr/>
      </xdr:nvCxnSpPr>
      <xdr:spPr>
        <a:xfrm flipV="1">
          <a:off x="14782800" y="137698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3" name="フローチャート: 判断 432"/>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4" name="テキスト ボックス 433"/>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131572</xdr:rowOff>
    </xdr:from>
    <xdr:to>
      <xdr:col>73</xdr:col>
      <xdr:colOff>180975</xdr:colOff>
      <xdr:row>80</xdr:row>
      <xdr:rowOff>154432</xdr:rowOff>
    </xdr:to>
    <xdr:cxnSp macro="">
      <xdr:nvCxnSpPr>
        <xdr:cNvPr id="435" name="直線コネクタ 434"/>
        <xdr:cNvCxnSpPr/>
      </xdr:nvCxnSpPr>
      <xdr:spPr>
        <a:xfrm flipV="1">
          <a:off x="13893800" y="138475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36" name="フローチャート: 判断 435"/>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37" name="テキスト ボックス 436"/>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80</xdr:row>
      <xdr:rowOff>154432</xdr:rowOff>
    </xdr:to>
    <xdr:cxnSp macro="">
      <xdr:nvCxnSpPr>
        <xdr:cNvPr id="438" name="直線コネクタ 437"/>
        <xdr:cNvCxnSpPr/>
      </xdr:nvCxnSpPr>
      <xdr:spPr>
        <a:xfrm>
          <a:off x="13004800" y="13422376"/>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39" name="フローチャート: 判断 438"/>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0" name="テキスト ボックス 439"/>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137922</xdr:rowOff>
    </xdr:from>
    <xdr:to>
      <xdr:col>82</xdr:col>
      <xdr:colOff>158750</xdr:colOff>
      <xdr:row>80</xdr:row>
      <xdr:rowOff>68072</xdr:rowOff>
    </xdr:to>
    <xdr:sp macro="" textlink="">
      <xdr:nvSpPr>
        <xdr:cNvPr id="448" name="楕円 447"/>
        <xdr:cNvSpPr/>
      </xdr:nvSpPr>
      <xdr:spPr>
        <a:xfrm>
          <a:off x="16459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109999</xdr:rowOff>
    </xdr:from>
    <xdr:ext cx="762000" cy="259045"/>
    <xdr:sp macro="" textlink="">
      <xdr:nvSpPr>
        <xdr:cNvPr id="449" name="公債費以外該当値テキスト"/>
        <xdr:cNvSpPr txBox="1"/>
      </xdr:nvSpPr>
      <xdr:spPr>
        <a:xfrm>
          <a:off x="165989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3048</xdr:rowOff>
    </xdr:from>
    <xdr:to>
      <xdr:col>78</xdr:col>
      <xdr:colOff>120650</xdr:colOff>
      <xdr:row>80</xdr:row>
      <xdr:rowOff>104648</xdr:rowOff>
    </xdr:to>
    <xdr:sp macro="" textlink="">
      <xdr:nvSpPr>
        <xdr:cNvPr id="450" name="楕円 449"/>
        <xdr:cNvSpPr/>
      </xdr:nvSpPr>
      <xdr:spPr>
        <a:xfrm>
          <a:off x="15621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89425</xdr:rowOff>
    </xdr:from>
    <xdr:ext cx="736600" cy="259045"/>
    <xdr:sp macro="" textlink="">
      <xdr:nvSpPr>
        <xdr:cNvPr id="451" name="テキスト ボックス 450"/>
        <xdr:cNvSpPr txBox="1"/>
      </xdr:nvSpPr>
      <xdr:spPr>
        <a:xfrm>
          <a:off x="15290800" y="1380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80772</xdr:rowOff>
    </xdr:from>
    <xdr:to>
      <xdr:col>74</xdr:col>
      <xdr:colOff>31750</xdr:colOff>
      <xdr:row>81</xdr:row>
      <xdr:rowOff>10922</xdr:rowOff>
    </xdr:to>
    <xdr:sp macro="" textlink="">
      <xdr:nvSpPr>
        <xdr:cNvPr id="452" name="楕円 451"/>
        <xdr:cNvSpPr/>
      </xdr:nvSpPr>
      <xdr:spPr>
        <a:xfrm>
          <a:off x="14732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167149</xdr:rowOff>
    </xdr:from>
    <xdr:ext cx="762000" cy="259045"/>
    <xdr:sp macro="" textlink="">
      <xdr:nvSpPr>
        <xdr:cNvPr id="453" name="テキスト ボックス 452"/>
        <xdr:cNvSpPr txBox="1"/>
      </xdr:nvSpPr>
      <xdr:spPr>
        <a:xfrm>
          <a:off x="14401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103632</xdr:rowOff>
    </xdr:from>
    <xdr:to>
      <xdr:col>69</xdr:col>
      <xdr:colOff>142875</xdr:colOff>
      <xdr:row>81</xdr:row>
      <xdr:rowOff>33782</xdr:rowOff>
    </xdr:to>
    <xdr:sp macro="" textlink="">
      <xdr:nvSpPr>
        <xdr:cNvPr id="454" name="楕円 453"/>
        <xdr:cNvSpPr/>
      </xdr:nvSpPr>
      <xdr:spPr>
        <a:xfrm>
          <a:off x="13843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18559</xdr:rowOff>
    </xdr:from>
    <xdr:ext cx="762000" cy="259045"/>
    <xdr:sp macro="" textlink="">
      <xdr:nvSpPr>
        <xdr:cNvPr id="455" name="テキスト ボックス 454"/>
        <xdr:cNvSpPr txBox="1"/>
      </xdr:nvSpPr>
      <xdr:spPr>
        <a:xfrm>
          <a:off x="13512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56" name="楕円 455"/>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57" name="テキスト ボックス 456"/>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103988</xdr:rowOff>
    </xdr:from>
    <xdr:to>
      <xdr:col>29</xdr:col>
      <xdr:colOff>127000</xdr:colOff>
      <xdr:row>18</xdr:row>
      <xdr:rowOff>143250</xdr:rowOff>
    </xdr:to>
    <xdr:cxnSp macro="">
      <xdr:nvCxnSpPr>
        <xdr:cNvPr id="50" name="直線コネクタ 49"/>
        <xdr:cNvCxnSpPr/>
      </xdr:nvCxnSpPr>
      <xdr:spPr bwMode="auto">
        <a:xfrm flipV="1">
          <a:off x="5003800" y="3237713"/>
          <a:ext cx="647700" cy="39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105759</xdr:rowOff>
    </xdr:from>
    <xdr:to>
      <xdr:col>26</xdr:col>
      <xdr:colOff>50800</xdr:colOff>
      <xdr:row>18</xdr:row>
      <xdr:rowOff>143250</xdr:rowOff>
    </xdr:to>
    <xdr:cxnSp macro="">
      <xdr:nvCxnSpPr>
        <xdr:cNvPr id="53" name="直線コネクタ 52"/>
        <xdr:cNvCxnSpPr/>
      </xdr:nvCxnSpPr>
      <xdr:spPr bwMode="auto">
        <a:xfrm>
          <a:off x="4305300" y="3239484"/>
          <a:ext cx="698500" cy="37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104407</xdr:rowOff>
    </xdr:from>
    <xdr:to>
      <xdr:col>22</xdr:col>
      <xdr:colOff>114300</xdr:colOff>
      <xdr:row>18</xdr:row>
      <xdr:rowOff>105759</xdr:rowOff>
    </xdr:to>
    <xdr:cxnSp macro="">
      <xdr:nvCxnSpPr>
        <xdr:cNvPr id="56" name="直線コネクタ 55"/>
        <xdr:cNvCxnSpPr/>
      </xdr:nvCxnSpPr>
      <xdr:spPr bwMode="auto">
        <a:xfrm>
          <a:off x="3606800" y="3238132"/>
          <a:ext cx="698500" cy="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104407</xdr:rowOff>
    </xdr:from>
    <xdr:to>
      <xdr:col>18</xdr:col>
      <xdr:colOff>177800</xdr:colOff>
      <xdr:row>18</xdr:row>
      <xdr:rowOff>142869</xdr:rowOff>
    </xdr:to>
    <xdr:cxnSp macro="">
      <xdr:nvCxnSpPr>
        <xdr:cNvPr id="59" name="直線コネクタ 58"/>
        <xdr:cNvCxnSpPr/>
      </xdr:nvCxnSpPr>
      <xdr:spPr bwMode="auto">
        <a:xfrm flipV="1">
          <a:off x="2908300" y="3238132"/>
          <a:ext cx="698500" cy="38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22765</xdr:rowOff>
    </xdr:from>
    <xdr:to>
      <xdr:col>15</xdr:col>
      <xdr:colOff>101600</xdr:colOff>
      <xdr:row>17</xdr:row>
      <xdr:rowOff>124365</xdr:rowOff>
    </xdr:to>
    <xdr:sp macro="" textlink="">
      <xdr:nvSpPr>
        <xdr:cNvPr id="62" name="フローチャート: 判断 61"/>
        <xdr:cNvSpPr/>
      </xdr:nvSpPr>
      <xdr:spPr bwMode="auto">
        <a:xfrm>
          <a:off x="2857500" y="2985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134542</xdr:rowOff>
    </xdr:from>
    <xdr:ext cx="762000" cy="259045"/>
    <xdr:sp macro="" textlink="">
      <xdr:nvSpPr>
        <xdr:cNvPr id="63" name="テキスト ボックス 62"/>
        <xdr:cNvSpPr txBox="1"/>
      </xdr:nvSpPr>
      <xdr:spPr>
        <a:xfrm>
          <a:off x="2527300" y="27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53188</xdr:rowOff>
    </xdr:from>
    <xdr:to>
      <xdr:col>29</xdr:col>
      <xdr:colOff>177800</xdr:colOff>
      <xdr:row>18</xdr:row>
      <xdr:rowOff>154787</xdr:rowOff>
    </xdr:to>
    <xdr:sp macro="" textlink="">
      <xdr:nvSpPr>
        <xdr:cNvPr id="69" name="楕円 68"/>
        <xdr:cNvSpPr/>
      </xdr:nvSpPr>
      <xdr:spPr bwMode="auto">
        <a:xfrm>
          <a:off x="5600700" y="318691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25265</xdr:rowOff>
    </xdr:from>
    <xdr:ext cx="762000" cy="259045"/>
    <xdr:sp macro="" textlink="">
      <xdr:nvSpPr>
        <xdr:cNvPr id="70" name="人口1人当たり決算額の推移該当値テキスト130"/>
        <xdr:cNvSpPr txBox="1"/>
      </xdr:nvSpPr>
      <xdr:spPr>
        <a:xfrm>
          <a:off x="5740400" y="31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92450</xdr:rowOff>
    </xdr:from>
    <xdr:to>
      <xdr:col>26</xdr:col>
      <xdr:colOff>101600</xdr:colOff>
      <xdr:row>19</xdr:row>
      <xdr:rowOff>22599</xdr:rowOff>
    </xdr:to>
    <xdr:sp macro="" textlink="">
      <xdr:nvSpPr>
        <xdr:cNvPr id="71" name="楕円 70"/>
        <xdr:cNvSpPr/>
      </xdr:nvSpPr>
      <xdr:spPr bwMode="auto">
        <a:xfrm>
          <a:off x="4953000" y="322617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7377</xdr:rowOff>
    </xdr:from>
    <xdr:ext cx="736600" cy="259045"/>
    <xdr:sp macro="" textlink="">
      <xdr:nvSpPr>
        <xdr:cNvPr id="72" name="テキスト ボックス 71"/>
        <xdr:cNvSpPr txBox="1"/>
      </xdr:nvSpPr>
      <xdr:spPr>
        <a:xfrm>
          <a:off x="4622800" y="3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54959</xdr:rowOff>
    </xdr:from>
    <xdr:to>
      <xdr:col>22</xdr:col>
      <xdr:colOff>165100</xdr:colOff>
      <xdr:row>18</xdr:row>
      <xdr:rowOff>156559</xdr:rowOff>
    </xdr:to>
    <xdr:sp macro="" textlink="">
      <xdr:nvSpPr>
        <xdr:cNvPr id="73" name="楕円 72"/>
        <xdr:cNvSpPr/>
      </xdr:nvSpPr>
      <xdr:spPr bwMode="auto">
        <a:xfrm>
          <a:off x="4254500" y="318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141336</xdr:rowOff>
    </xdr:from>
    <xdr:ext cx="762000" cy="259045"/>
    <xdr:sp macro="" textlink="">
      <xdr:nvSpPr>
        <xdr:cNvPr id="74" name="テキスト ボックス 73"/>
        <xdr:cNvSpPr txBox="1"/>
      </xdr:nvSpPr>
      <xdr:spPr>
        <a:xfrm>
          <a:off x="3924300" y="327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53607</xdr:rowOff>
    </xdr:from>
    <xdr:to>
      <xdr:col>19</xdr:col>
      <xdr:colOff>38100</xdr:colOff>
      <xdr:row>18</xdr:row>
      <xdr:rowOff>155207</xdr:rowOff>
    </xdr:to>
    <xdr:sp macro="" textlink="">
      <xdr:nvSpPr>
        <xdr:cNvPr id="75" name="楕円 74"/>
        <xdr:cNvSpPr/>
      </xdr:nvSpPr>
      <xdr:spPr bwMode="auto">
        <a:xfrm>
          <a:off x="3556000" y="318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139984</xdr:rowOff>
    </xdr:from>
    <xdr:ext cx="762000" cy="259045"/>
    <xdr:sp macro="" textlink="">
      <xdr:nvSpPr>
        <xdr:cNvPr id="76" name="テキスト ボックス 75"/>
        <xdr:cNvSpPr txBox="1"/>
      </xdr:nvSpPr>
      <xdr:spPr>
        <a:xfrm>
          <a:off x="3225800" y="32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92069</xdr:rowOff>
    </xdr:from>
    <xdr:to>
      <xdr:col>15</xdr:col>
      <xdr:colOff>101600</xdr:colOff>
      <xdr:row>19</xdr:row>
      <xdr:rowOff>22219</xdr:rowOff>
    </xdr:to>
    <xdr:sp macro="" textlink="">
      <xdr:nvSpPr>
        <xdr:cNvPr id="77" name="楕円 76"/>
        <xdr:cNvSpPr/>
      </xdr:nvSpPr>
      <xdr:spPr bwMode="auto">
        <a:xfrm>
          <a:off x="2857500" y="3225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6996</xdr:rowOff>
    </xdr:from>
    <xdr:ext cx="762000" cy="259045"/>
    <xdr:sp macro="" textlink="">
      <xdr:nvSpPr>
        <xdr:cNvPr id="78" name="テキスト ボックス 77"/>
        <xdr:cNvSpPr txBox="1"/>
      </xdr:nvSpPr>
      <xdr:spPr>
        <a:xfrm>
          <a:off x="2527300" y="3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257694</xdr:rowOff>
    </xdr:from>
    <xdr:to>
      <xdr:col>29</xdr:col>
      <xdr:colOff>127000</xdr:colOff>
      <xdr:row>37</xdr:row>
      <xdr:rowOff>271508</xdr:rowOff>
    </xdr:to>
    <xdr:cxnSp macro="">
      <xdr:nvCxnSpPr>
        <xdr:cNvPr id="113" name="直線コネクタ 112"/>
        <xdr:cNvCxnSpPr/>
      </xdr:nvCxnSpPr>
      <xdr:spPr bwMode="auto">
        <a:xfrm>
          <a:off x="5003800" y="7382394"/>
          <a:ext cx="647700" cy="1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257694</xdr:rowOff>
    </xdr:from>
    <xdr:to>
      <xdr:col>26</xdr:col>
      <xdr:colOff>50800</xdr:colOff>
      <xdr:row>37</xdr:row>
      <xdr:rowOff>263801</xdr:rowOff>
    </xdr:to>
    <xdr:cxnSp macro="">
      <xdr:nvCxnSpPr>
        <xdr:cNvPr id="116" name="直線コネクタ 115"/>
        <xdr:cNvCxnSpPr/>
      </xdr:nvCxnSpPr>
      <xdr:spPr bwMode="auto">
        <a:xfrm flipV="1">
          <a:off x="4305300" y="7382394"/>
          <a:ext cx="6985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262200</xdr:rowOff>
    </xdr:from>
    <xdr:to>
      <xdr:col>22</xdr:col>
      <xdr:colOff>114300</xdr:colOff>
      <xdr:row>37</xdr:row>
      <xdr:rowOff>263801</xdr:rowOff>
    </xdr:to>
    <xdr:cxnSp macro="">
      <xdr:nvCxnSpPr>
        <xdr:cNvPr id="119" name="直線コネクタ 118"/>
        <xdr:cNvCxnSpPr/>
      </xdr:nvCxnSpPr>
      <xdr:spPr bwMode="auto">
        <a:xfrm>
          <a:off x="3606800" y="7386900"/>
          <a:ext cx="698500" cy="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262200</xdr:rowOff>
    </xdr:from>
    <xdr:to>
      <xdr:col>18</xdr:col>
      <xdr:colOff>177800</xdr:colOff>
      <xdr:row>37</xdr:row>
      <xdr:rowOff>268470</xdr:rowOff>
    </xdr:to>
    <xdr:cxnSp macro="">
      <xdr:nvCxnSpPr>
        <xdr:cNvPr id="122" name="直線コネクタ 121"/>
        <xdr:cNvCxnSpPr/>
      </xdr:nvCxnSpPr>
      <xdr:spPr bwMode="auto">
        <a:xfrm flipV="1">
          <a:off x="2908300" y="7386900"/>
          <a:ext cx="6985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5" name="フローチャート: 判断 124"/>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6" name="テキスト ボックス 125"/>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220708</xdr:rowOff>
    </xdr:from>
    <xdr:to>
      <xdr:col>29</xdr:col>
      <xdr:colOff>177800</xdr:colOff>
      <xdr:row>37</xdr:row>
      <xdr:rowOff>322308</xdr:rowOff>
    </xdr:to>
    <xdr:sp macro="" textlink="">
      <xdr:nvSpPr>
        <xdr:cNvPr id="132" name="楕円 131"/>
        <xdr:cNvSpPr/>
      </xdr:nvSpPr>
      <xdr:spPr bwMode="auto">
        <a:xfrm>
          <a:off x="5600700" y="7345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129285</xdr:rowOff>
    </xdr:from>
    <xdr:ext cx="762000" cy="259045"/>
    <xdr:sp macro="" textlink="">
      <xdr:nvSpPr>
        <xdr:cNvPr id="133" name="人口1人当たり決算額の推移該当値テキスト445"/>
        <xdr:cNvSpPr txBox="1"/>
      </xdr:nvSpPr>
      <xdr:spPr>
        <a:xfrm>
          <a:off x="5740400" y="725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206894</xdr:rowOff>
    </xdr:from>
    <xdr:to>
      <xdr:col>26</xdr:col>
      <xdr:colOff>101600</xdr:colOff>
      <xdr:row>37</xdr:row>
      <xdr:rowOff>308494</xdr:rowOff>
    </xdr:to>
    <xdr:sp macro="" textlink="">
      <xdr:nvSpPr>
        <xdr:cNvPr id="134" name="楕円 133"/>
        <xdr:cNvSpPr/>
      </xdr:nvSpPr>
      <xdr:spPr bwMode="auto">
        <a:xfrm>
          <a:off x="4953000" y="733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293271</xdr:rowOff>
    </xdr:from>
    <xdr:ext cx="736600" cy="259045"/>
    <xdr:sp macro="" textlink="">
      <xdr:nvSpPr>
        <xdr:cNvPr id="135" name="テキスト ボックス 134"/>
        <xdr:cNvSpPr txBox="1"/>
      </xdr:nvSpPr>
      <xdr:spPr>
        <a:xfrm>
          <a:off x="4622800" y="74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213001</xdr:rowOff>
    </xdr:from>
    <xdr:to>
      <xdr:col>22</xdr:col>
      <xdr:colOff>165100</xdr:colOff>
      <xdr:row>37</xdr:row>
      <xdr:rowOff>314601</xdr:rowOff>
    </xdr:to>
    <xdr:sp macro="" textlink="">
      <xdr:nvSpPr>
        <xdr:cNvPr id="136" name="楕円 135"/>
        <xdr:cNvSpPr/>
      </xdr:nvSpPr>
      <xdr:spPr bwMode="auto">
        <a:xfrm>
          <a:off x="4254500" y="733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299378</xdr:rowOff>
    </xdr:from>
    <xdr:ext cx="762000" cy="259045"/>
    <xdr:sp macro="" textlink="">
      <xdr:nvSpPr>
        <xdr:cNvPr id="137" name="テキスト ボックス 136"/>
        <xdr:cNvSpPr txBox="1"/>
      </xdr:nvSpPr>
      <xdr:spPr>
        <a:xfrm>
          <a:off x="3924300" y="742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211400</xdr:rowOff>
    </xdr:from>
    <xdr:to>
      <xdr:col>19</xdr:col>
      <xdr:colOff>38100</xdr:colOff>
      <xdr:row>37</xdr:row>
      <xdr:rowOff>313000</xdr:rowOff>
    </xdr:to>
    <xdr:sp macro="" textlink="">
      <xdr:nvSpPr>
        <xdr:cNvPr id="138" name="楕円 137"/>
        <xdr:cNvSpPr/>
      </xdr:nvSpPr>
      <xdr:spPr bwMode="auto">
        <a:xfrm>
          <a:off x="3556000" y="733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297777</xdr:rowOff>
    </xdr:from>
    <xdr:ext cx="762000" cy="259045"/>
    <xdr:sp macro="" textlink="">
      <xdr:nvSpPr>
        <xdr:cNvPr id="139" name="テキスト ボックス 138"/>
        <xdr:cNvSpPr txBox="1"/>
      </xdr:nvSpPr>
      <xdr:spPr>
        <a:xfrm>
          <a:off x="3225800" y="74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217670</xdr:rowOff>
    </xdr:from>
    <xdr:to>
      <xdr:col>15</xdr:col>
      <xdr:colOff>101600</xdr:colOff>
      <xdr:row>37</xdr:row>
      <xdr:rowOff>319270</xdr:rowOff>
    </xdr:to>
    <xdr:sp macro="" textlink="">
      <xdr:nvSpPr>
        <xdr:cNvPr id="140" name="楕円 139"/>
        <xdr:cNvSpPr/>
      </xdr:nvSpPr>
      <xdr:spPr bwMode="auto">
        <a:xfrm>
          <a:off x="2857500" y="734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304047</xdr:rowOff>
    </xdr:from>
    <xdr:ext cx="762000" cy="259045"/>
    <xdr:sp macro="" textlink="">
      <xdr:nvSpPr>
        <xdr:cNvPr id="141" name="テキスト ボックス 140"/>
        <xdr:cNvSpPr txBox="1"/>
      </xdr:nvSpPr>
      <xdr:spPr>
        <a:xfrm>
          <a:off x="2527300" y="742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52,567
52,339
49.18
15,388,101
14,386,645
715,928
9,275,805
6,356,027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7874</xdr:rowOff>
    </xdr:from>
    <xdr:to>
      <xdr:col>24</xdr:col>
      <xdr:colOff>63500</xdr:colOff>
      <xdr:row>39</xdr:row>
      <xdr:rowOff>13189</xdr:rowOff>
    </xdr:to>
    <xdr:cxnSp macro="">
      <xdr:nvCxnSpPr>
        <xdr:cNvPr id="61" name="直線コネクタ 60"/>
        <xdr:cNvCxnSpPr/>
      </xdr:nvCxnSpPr>
      <xdr:spPr>
        <a:xfrm flipV="1">
          <a:off x="3797300" y="6694424"/>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128784</xdr:rowOff>
    </xdr:from>
    <xdr:to>
      <xdr:col>19</xdr:col>
      <xdr:colOff>177800</xdr:colOff>
      <xdr:row>39</xdr:row>
      <xdr:rowOff>13189</xdr:rowOff>
    </xdr:to>
    <xdr:cxnSp macro="">
      <xdr:nvCxnSpPr>
        <xdr:cNvPr id="64" name="直線コネクタ 63"/>
        <xdr:cNvCxnSpPr/>
      </xdr:nvCxnSpPr>
      <xdr:spPr>
        <a:xfrm>
          <a:off x="2908300" y="6643884"/>
          <a:ext cx="889000" cy="5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128784</xdr:rowOff>
    </xdr:from>
    <xdr:to>
      <xdr:col>15</xdr:col>
      <xdr:colOff>50800</xdr:colOff>
      <xdr:row>38</xdr:row>
      <xdr:rowOff>168770</xdr:rowOff>
    </xdr:to>
    <xdr:cxnSp macro="">
      <xdr:nvCxnSpPr>
        <xdr:cNvPr id="67" name="直線コネクタ 66"/>
        <xdr:cNvCxnSpPr/>
      </xdr:nvCxnSpPr>
      <xdr:spPr>
        <a:xfrm flipV="1">
          <a:off x="2019300" y="6643884"/>
          <a:ext cx="8890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168770</xdr:rowOff>
    </xdr:from>
    <xdr:to>
      <xdr:col>10</xdr:col>
      <xdr:colOff>114300</xdr:colOff>
      <xdr:row>39</xdr:row>
      <xdr:rowOff>35458</xdr:rowOff>
    </xdr:to>
    <xdr:cxnSp macro="">
      <xdr:nvCxnSpPr>
        <xdr:cNvPr id="70" name="直線コネクタ 69"/>
        <xdr:cNvCxnSpPr/>
      </xdr:nvCxnSpPr>
      <xdr:spPr>
        <a:xfrm flipV="1">
          <a:off x="1130300" y="6683870"/>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128524</xdr:rowOff>
    </xdr:from>
    <xdr:to>
      <xdr:col>24</xdr:col>
      <xdr:colOff>114300</xdr:colOff>
      <xdr:row>39</xdr:row>
      <xdr:rowOff>58674</xdr:rowOff>
    </xdr:to>
    <xdr:sp macro="" textlink="">
      <xdr:nvSpPr>
        <xdr:cNvPr id="80" name="楕円 79"/>
        <xdr:cNvSpPr/>
      </xdr:nvSpPr>
      <xdr:spPr>
        <a:xfrm>
          <a:off x="4584700" y="66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43451</xdr:rowOff>
    </xdr:from>
    <xdr:ext cx="534377" cy="259045"/>
    <xdr:sp macro="" textlink="">
      <xdr:nvSpPr>
        <xdr:cNvPr id="81" name="人件費該当値テキスト"/>
        <xdr:cNvSpPr txBox="1"/>
      </xdr:nvSpPr>
      <xdr:spPr>
        <a:xfrm>
          <a:off x="4686300" y="655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133839</xdr:rowOff>
    </xdr:from>
    <xdr:to>
      <xdr:col>20</xdr:col>
      <xdr:colOff>38100</xdr:colOff>
      <xdr:row>39</xdr:row>
      <xdr:rowOff>63989</xdr:rowOff>
    </xdr:to>
    <xdr:sp macro="" textlink="">
      <xdr:nvSpPr>
        <xdr:cNvPr id="82" name="楕円 81"/>
        <xdr:cNvSpPr/>
      </xdr:nvSpPr>
      <xdr:spPr>
        <a:xfrm>
          <a:off x="3746500" y="664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55116</xdr:rowOff>
    </xdr:from>
    <xdr:ext cx="534377" cy="259045"/>
    <xdr:sp macro="" textlink="">
      <xdr:nvSpPr>
        <xdr:cNvPr id="83" name="テキスト ボックス 82"/>
        <xdr:cNvSpPr txBox="1"/>
      </xdr:nvSpPr>
      <xdr:spPr>
        <a:xfrm>
          <a:off x="3530111" y="674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77984</xdr:rowOff>
    </xdr:from>
    <xdr:to>
      <xdr:col>15</xdr:col>
      <xdr:colOff>101600</xdr:colOff>
      <xdr:row>39</xdr:row>
      <xdr:rowOff>8134</xdr:rowOff>
    </xdr:to>
    <xdr:sp macro="" textlink="">
      <xdr:nvSpPr>
        <xdr:cNvPr id="84" name="楕円 83"/>
        <xdr:cNvSpPr/>
      </xdr:nvSpPr>
      <xdr:spPr>
        <a:xfrm>
          <a:off x="2857500" y="65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170711</xdr:rowOff>
    </xdr:from>
    <xdr:ext cx="534377" cy="259045"/>
    <xdr:sp macro="" textlink="">
      <xdr:nvSpPr>
        <xdr:cNvPr id="85" name="テキスト ボックス 84"/>
        <xdr:cNvSpPr txBox="1"/>
      </xdr:nvSpPr>
      <xdr:spPr>
        <a:xfrm>
          <a:off x="2641111" y="66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117970</xdr:rowOff>
    </xdr:from>
    <xdr:to>
      <xdr:col>10</xdr:col>
      <xdr:colOff>165100</xdr:colOff>
      <xdr:row>39</xdr:row>
      <xdr:rowOff>48120</xdr:rowOff>
    </xdr:to>
    <xdr:sp macro="" textlink="">
      <xdr:nvSpPr>
        <xdr:cNvPr id="86" name="楕円 85"/>
        <xdr:cNvSpPr/>
      </xdr:nvSpPr>
      <xdr:spPr>
        <a:xfrm>
          <a:off x="1968500" y="66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39247</xdr:rowOff>
    </xdr:from>
    <xdr:ext cx="534377" cy="259045"/>
    <xdr:sp macro="" textlink="">
      <xdr:nvSpPr>
        <xdr:cNvPr id="87" name="テキスト ボックス 86"/>
        <xdr:cNvSpPr txBox="1"/>
      </xdr:nvSpPr>
      <xdr:spPr>
        <a:xfrm>
          <a:off x="1752111" y="672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156108</xdr:rowOff>
    </xdr:from>
    <xdr:to>
      <xdr:col>6</xdr:col>
      <xdr:colOff>38100</xdr:colOff>
      <xdr:row>39</xdr:row>
      <xdr:rowOff>86258</xdr:rowOff>
    </xdr:to>
    <xdr:sp macro="" textlink="">
      <xdr:nvSpPr>
        <xdr:cNvPr id="88" name="楕円 87"/>
        <xdr:cNvSpPr/>
      </xdr:nvSpPr>
      <xdr:spPr>
        <a:xfrm>
          <a:off x="1079500" y="66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77385</xdr:rowOff>
    </xdr:from>
    <xdr:ext cx="534377" cy="259045"/>
    <xdr:sp macro="" textlink="">
      <xdr:nvSpPr>
        <xdr:cNvPr id="89" name="テキスト ボックス 88"/>
        <xdr:cNvSpPr txBox="1"/>
      </xdr:nvSpPr>
      <xdr:spPr>
        <a:xfrm>
          <a:off x="863111" y="67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66977</xdr:rowOff>
    </xdr:from>
    <xdr:to>
      <xdr:col>24</xdr:col>
      <xdr:colOff>63500</xdr:colOff>
      <xdr:row>57</xdr:row>
      <xdr:rowOff>9141</xdr:rowOff>
    </xdr:to>
    <xdr:cxnSp macro="">
      <xdr:nvCxnSpPr>
        <xdr:cNvPr id="123" name="直線コネクタ 122"/>
        <xdr:cNvCxnSpPr/>
      </xdr:nvCxnSpPr>
      <xdr:spPr>
        <a:xfrm flipV="1">
          <a:off x="3797300" y="9668177"/>
          <a:ext cx="8382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33630</xdr:rowOff>
    </xdr:from>
    <xdr:to>
      <xdr:col>19</xdr:col>
      <xdr:colOff>177800</xdr:colOff>
      <xdr:row>57</xdr:row>
      <xdr:rowOff>9141</xdr:rowOff>
    </xdr:to>
    <xdr:cxnSp macro="">
      <xdr:nvCxnSpPr>
        <xdr:cNvPr id="126" name="直線コネクタ 125"/>
        <xdr:cNvCxnSpPr/>
      </xdr:nvCxnSpPr>
      <xdr:spPr>
        <a:xfrm>
          <a:off x="2908300" y="9634830"/>
          <a:ext cx="889000" cy="14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75092</xdr:rowOff>
    </xdr:from>
    <xdr:to>
      <xdr:col>15</xdr:col>
      <xdr:colOff>50800</xdr:colOff>
      <xdr:row>56</xdr:row>
      <xdr:rowOff>33630</xdr:rowOff>
    </xdr:to>
    <xdr:cxnSp macro="">
      <xdr:nvCxnSpPr>
        <xdr:cNvPr id="129" name="直線コネクタ 128"/>
        <xdr:cNvCxnSpPr/>
      </xdr:nvCxnSpPr>
      <xdr:spPr>
        <a:xfrm>
          <a:off x="2019300" y="9504842"/>
          <a:ext cx="889000" cy="12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75092</xdr:rowOff>
    </xdr:from>
    <xdr:to>
      <xdr:col>10</xdr:col>
      <xdr:colOff>114300</xdr:colOff>
      <xdr:row>56</xdr:row>
      <xdr:rowOff>14770</xdr:rowOff>
    </xdr:to>
    <xdr:cxnSp macro="">
      <xdr:nvCxnSpPr>
        <xdr:cNvPr id="132" name="直線コネクタ 131"/>
        <xdr:cNvCxnSpPr/>
      </xdr:nvCxnSpPr>
      <xdr:spPr>
        <a:xfrm flipV="1">
          <a:off x="1130300" y="9504842"/>
          <a:ext cx="889000" cy="1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97215</xdr:rowOff>
    </xdr:from>
    <xdr:to>
      <xdr:col>6</xdr:col>
      <xdr:colOff>38100</xdr:colOff>
      <xdr:row>56</xdr:row>
      <xdr:rowOff>27365</xdr:rowOff>
    </xdr:to>
    <xdr:sp macro="" textlink="">
      <xdr:nvSpPr>
        <xdr:cNvPr id="135" name="フローチャート: 判断 134"/>
        <xdr:cNvSpPr/>
      </xdr:nvSpPr>
      <xdr:spPr>
        <a:xfrm>
          <a:off x="1079500" y="95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43892</xdr:rowOff>
    </xdr:from>
    <xdr:ext cx="534377" cy="259045"/>
    <xdr:sp macro="" textlink="">
      <xdr:nvSpPr>
        <xdr:cNvPr id="136" name="テキスト ボックス 135"/>
        <xdr:cNvSpPr txBox="1"/>
      </xdr:nvSpPr>
      <xdr:spPr>
        <a:xfrm>
          <a:off x="863111" y="93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16177</xdr:rowOff>
    </xdr:from>
    <xdr:to>
      <xdr:col>24</xdr:col>
      <xdr:colOff>114300</xdr:colOff>
      <xdr:row>56</xdr:row>
      <xdr:rowOff>117777</xdr:rowOff>
    </xdr:to>
    <xdr:sp macro="" textlink="">
      <xdr:nvSpPr>
        <xdr:cNvPr id="142" name="楕円 141"/>
        <xdr:cNvSpPr/>
      </xdr:nvSpPr>
      <xdr:spPr>
        <a:xfrm>
          <a:off x="4584700" y="961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166054</xdr:rowOff>
    </xdr:from>
    <xdr:ext cx="534377" cy="259045"/>
    <xdr:sp macro="" textlink="">
      <xdr:nvSpPr>
        <xdr:cNvPr id="143" name="物件費該当値テキスト"/>
        <xdr:cNvSpPr txBox="1"/>
      </xdr:nvSpPr>
      <xdr:spPr>
        <a:xfrm>
          <a:off x="4686300" y="959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129791</xdr:rowOff>
    </xdr:from>
    <xdr:to>
      <xdr:col>20</xdr:col>
      <xdr:colOff>38100</xdr:colOff>
      <xdr:row>57</xdr:row>
      <xdr:rowOff>59941</xdr:rowOff>
    </xdr:to>
    <xdr:sp macro="" textlink="">
      <xdr:nvSpPr>
        <xdr:cNvPr id="144" name="楕円 143"/>
        <xdr:cNvSpPr/>
      </xdr:nvSpPr>
      <xdr:spPr>
        <a:xfrm>
          <a:off x="3746500" y="973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51068</xdr:rowOff>
    </xdr:from>
    <xdr:ext cx="534377" cy="259045"/>
    <xdr:sp macro="" textlink="">
      <xdr:nvSpPr>
        <xdr:cNvPr id="145" name="テキスト ボックス 144"/>
        <xdr:cNvSpPr txBox="1"/>
      </xdr:nvSpPr>
      <xdr:spPr>
        <a:xfrm>
          <a:off x="3530111" y="982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154280</xdr:rowOff>
    </xdr:from>
    <xdr:to>
      <xdr:col>15</xdr:col>
      <xdr:colOff>101600</xdr:colOff>
      <xdr:row>56</xdr:row>
      <xdr:rowOff>84430</xdr:rowOff>
    </xdr:to>
    <xdr:sp macro="" textlink="">
      <xdr:nvSpPr>
        <xdr:cNvPr id="146" name="楕円 145"/>
        <xdr:cNvSpPr/>
      </xdr:nvSpPr>
      <xdr:spPr>
        <a:xfrm>
          <a:off x="2857500" y="95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100957</xdr:rowOff>
    </xdr:from>
    <xdr:ext cx="534377" cy="259045"/>
    <xdr:sp macro="" textlink="">
      <xdr:nvSpPr>
        <xdr:cNvPr id="147" name="テキスト ボックス 146"/>
        <xdr:cNvSpPr txBox="1"/>
      </xdr:nvSpPr>
      <xdr:spPr>
        <a:xfrm>
          <a:off x="2641111" y="93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24292</xdr:rowOff>
    </xdr:from>
    <xdr:to>
      <xdr:col>10</xdr:col>
      <xdr:colOff>165100</xdr:colOff>
      <xdr:row>55</xdr:row>
      <xdr:rowOff>125892</xdr:rowOff>
    </xdr:to>
    <xdr:sp macro="" textlink="">
      <xdr:nvSpPr>
        <xdr:cNvPr id="148" name="楕円 147"/>
        <xdr:cNvSpPr/>
      </xdr:nvSpPr>
      <xdr:spPr>
        <a:xfrm>
          <a:off x="1968500" y="94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142419</xdr:rowOff>
    </xdr:from>
    <xdr:ext cx="534377" cy="259045"/>
    <xdr:sp macro="" textlink="">
      <xdr:nvSpPr>
        <xdr:cNvPr id="149" name="テキスト ボックス 148"/>
        <xdr:cNvSpPr txBox="1"/>
      </xdr:nvSpPr>
      <xdr:spPr>
        <a:xfrm>
          <a:off x="1752111" y="922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135420</xdr:rowOff>
    </xdr:from>
    <xdr:to>
      <xdr:col>6</xdr:col>
      <xdr:colOff>38100</xdr:colOff>
      <xdr:row>56</xdr:row>
      <xdr:rowOff>65570</xdr:rowOff>
    </xdr:to>
    <xdr:sp macro="" textlink="">
      <xdr:nvSpPr>
        <xdr:cNvPr id="150" name="楕円 149"/>
        <xdr:cNvSpPr/>
      </xdr:nvSpPr>
      <xdr:spPr>
        <a:xfrm>
          <a:off x="1079500" y="956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56697</xdr:rowOff>
    </xdr:from>
    <xdr:ext cx="534377" cy="259045"/>
    <xdr:sp macro="" textlink="">
      <xdr:nvSpPr>
        <xdr:cNvPr id="151" name="テキスト ボックス 150"/>
        <xdr:cNvSpPr txBox="1"/>
      </xdr:nvSpPr>
      <xdr:spPr>
        <a:xfrm>
          <a:off x="863111" y="96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53335</xdr:rowOff>
    </xdr:from>
    <xdr:to>
      <xdr:col>24</xdr:col>
      <xdr:colOff>63500</xdr:colOff>
      <xdr:row>74</xdr:row>
      <xdr:rowOff>101067</xdr:rowOff>
    </xdr:to>
    <xdr:cxnSp macro="">
      <xdr:nvCxnSpPr>
        <xdr:cNvPr id="178" name="直線コネクタ 177"/>
        <xdr:cNvCxnSpPr/>
      </xdr:nvCxnSpPr>
      <xdr:spPr>
        <a:xfrm>
          <a:off x="3797300" y="12740635"/>
          <a:ext cx="8382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53335</xdr:rowOff>
    </xdr:from>
    <xdr:to>
      <xdr:col>19</xdr:col>
      <xdr:colOff>177800</xdr:colOff>
      <xdr:row>76</xdr:row>
      <xdr:rowOff>64582</xdr:rowOff>
    </xdr:to>
    <xdr:cxnSp macro="">
      <xdr:nvCxnSpPr>
        <xdr:cNvPr id="181" name="直線コネクタ 180"/>
        <xdr:cNvCxnSpPr/>
      </xdr:nvCxnSpPr>
      <xdr:spPr>
        <a:xfrm flipV="1">
          <a:off x="2908300" y="12740635"/>
          <a:ext cx="889000" cy="35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39711</xdr:rowOff>
    </xdr:from>
    <xdr:to>
      <xdr:col>15</xdr:col>
      <xdr:colOff>50800</xdr:colOff>
      <xdr:row>76</xdr:row>
      <xdr:rowOff>64582</xdr:rowOff>
    </xdr:to>
    <xdr:cxnSp macro="">
      <xdr:nvCxnSpPr>
        <xdr:cNvPr id="184" name="直線コネクタ 183"/>
        <xdr:cNvCxnSpPr/>
      </xdr:nvCxnSpPr>
      <xdr:spPr>
        <a:xfrm>
          <a:off x="2019300" y="13069911"/>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10678</xdr:rowOff>
    </xdr:from>
    <xdr:to>
      <xdr:col>10</xdr:col>
      <xdr:colOff>114300</xdr:colOff>
      <xdr:row>76</xdr:row>
      <xdr:rowOff>39711</xdr:rowOff>
    </xdr:to>
    <xdr:cxnSp macro="">
      <xdr:nvCxnSpPr>
        <xdr:cNvPr id="187" name="直線コネクタ 186"/>
        <xdr:cNvCxnSpPr/>
      </xdr:nvCxnSpPr>
      <xdr:spPr>
        <a:xfrm>
          <a:off x="1130300" y="13040878"/>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90" name="フローチャート: 判断 189"/>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21607</xdr:rowOff>
    </xdr:from>
    <xdr:ext cx="469744" cy="259045"/>
    <xdr:sp macro="" textlink="">
      <xdr:nvSpPr>
        <xdr:cNvPr id="191" name="テキスト ボックス 190"/>
        <xdr:cNvSpPr txBox="1"/>
      </xdr:nvSpPr>
      <xdr:spPr>
        <a:xfrm>
          <a:off x="895428"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50267</xdr:rowOff>
    </xdr:from>
    <xdr:to>
      <xdr:col>24</xdr:col>
      <xdr:colOff>114300</xdr:colOff>
      <xdr:row>74</xdr:row>
      <xdr:rowOff>151867</xdr:rowOff>
    </xdr:to>
    <xdr:sp macro="" textlink="">
      <xdr:nvSpPr>
        <xdr:cNvPr id="197" name="楕円 196"/>
        <xdr:cNvSpPr/>
      </xdr:nvSpPr>
      <xdr:spPr>
        <a:xfrm>
          <a:off x="4584700" y="1273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73144</xdr:rowOff>
    </xdr:from>
    <xdr:ext cx="534377" cy="259045"/>
    <xdr:sp macro="" textlink="">
      <xdr:nvSpPr>
        <xdr:cNvPr id="198" name="維持補修費該当値テキスト"/>
        <xdr:cNvSpPr txBox="1"/>
      </xdr:nvSpPr>
      <xdr:spPr>
        <a:xfrm>
          <a:off x="4686300" y="1258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2535</xdr:rowOff>
    </xdr:from>
    <xdr:to>
      <xdr:col>20</xdr:col>
      <xdr:colOff>38100</xdr:colOff>
      <xdr:row>74</xdr:row>
      <xdr:rowOff>104135</xdr:rowOff>
    </xdr:to>
    <xdr:sp macro="" textlink="">
      <xdr:nvSpPr>
        <xdr:cNvPr id="199" name="楕円 198"/>
        <xdr:cNvSpPr/>
      </xdr:nvSpPr>
      <xdr:spPr>
        <a:xfrm>
          <a:off x="3746500" y="126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120662</xdr:rowOff>
    </xdr:from>
    <xdr:ext cx="534377" cy="259045"/>
    <xdr:sp macro="" textlink="">
      <xdr:nvSpPr>
        <xdr:cNvPr id="200" name="テキスト ボックス 199"/>
        <xdr:cNvSpPr txBox="1"/>
      </xdr:nvSpPr>
      <xdr:spPr>
        <a:xfrm>
          <a:off x="3530111" y="1246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13782</xdr:rowOff>
    </xdr:from>
    <xdr:to>
      <xdr:col>15</xdr:col>
      <xdr:colOff>101600</xdr:colOff>
      <xdr:row>76</xdr:row>
      <xdr:rowOff>115382</xdr:rowOff>
    </xdr:to>
    <xdr:sp macro="" textlink="">
      <xdr:nvSpPr>
        <xdr:cNvPr id="201" name="楕円 200"/>
        <xdr:cNvSpPr/>
      </xdr:nvSpPr>
      <xdr:spPr>
        <a:xfrm>
          <a:off x="2857500" y="1304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131909</xdr:rowOff>
    </xdr:from>
    <xdr:ext cx="469744" cy="259045"/>
    <xdr:sp macro="" textlink="">
      <xdr:nvSpPr>
        <xdr:cNvPr id="202" name="テキスト ボックス 201"/>
        <xdr:cNvSpPr txBox="1"/>
      </xdr:nvSpPr>
      <xdr:spPr>
        <a:xfrm>
          <a:off x="2673428" y="128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160361</xdr:rowOff>
    </xdr:from>
    <xdr:to>
      <xdr:col>10</xdr:col>
      <xdr:colOff>165100</xdr:colOff>
      <xdr:row>76</xdr:row>
      <xdr:rowOff>90511</xdr:rowOff>
    </xdr:to>
    <xdr:sp macro="" textlink="">
      <xdr:nvSpPr>
        <xdr:cNvPr id="203" name="楕円 202"/>
        <xdr:cNvSpPr/>
      </xdr:nvSpPr>
      <xdr:spPr>
        <a:xfrm>
          <a:off x="1968500" y="130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107037</xdr:rowOff>
    </xdr:from>
    <xdr:ext cx="469744" cy="259045"/>
    <xdr:sp macro="" textlink="">
      <xdr:nvSpPr>
        <xdr:cNvPr id="204" name="テキスト ボックス 203"/>
        <xdr:cNvSpPr txBox="1"/>
      </xdr:nvSpPr>
      <xdr:spPr>
        <a:xfrm>
          <a:off x="1784428" y="1279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131328</xdr:rowOff>
    </xdr:from>
    <xdr:to>
      <xdr:col>6</xdr:col>
      <xdr:colOff>38100</xdr:colOff>
      <xdr:row>76</xdr:row>
      <xdr:rowOff>61478</xdr:rowOff>
    </xdr:to>
    <xdr:sp macro="" textlink="">
      <xdr:nvSpPr>
        <xdr:cNvPr id="205" name="楕円 204"/>
        <xdr:cNvSpPr/>
      </xdr:nvSpPr>
      <xdr:spPr>
        <a:xfrm>
          <a:off x="1079500" y="129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78005</xdr:rowOff>
    </xdr:from>
    <xdr:ext cx="534377" cy="259045"/>
    <xdr:sp macro="" textlink="">
      <xdr:nvSpPr>
        <xdr:cNvPr id="206" name="テキスト ボックス 205"/>
        <xdr:cNvSpPr txBox="1"/>
      </xdr:nvSpPr>
      <xdr:spPr>
        <a:xfrm>
          <a:off x="863111" y="1276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133179</xdr:rowOff>
    </xdr:from>
    <xdr:to>
      <xdr:col>24</xdr:col>
      <xdr:colOff>62865</xdr:colOff>
      <xdr:row>97</xdr:row>
      <xdr:rowOff>118832</xdr:rowOff>
    </xdr:to>
    <xdr:cxnSp macro="">
      <xdr:nvCxnSpPr>
        <xdr:cNvPr id="233" name="直線コネクタ 232"/>
        <xdr:cNvCxnSpPr/>
      </xdr:nvCxnSpPr>
      <xdr:spPr>
        <a:xfrm flipV="1">
          <a:off x="4633595" y="15563679"/>
          <a:ext cx="1270" cy="1185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122659</xdr:rowOff>
    </xdr:from>
    <xdr:ext cx="534377" cy="259045"/>
    <xdr:sp macro="" textlink="">
      <xdr:nvSpPr>
        <xdr:cNvPr id="234" name="扶助費最小値テキスト"/>
        <xdr:cNvSpPr txBox="1"/>
      </xdr:nvSpPr>
      <xdr:spPr>
        <a:xfrm>
          <a:off x="4686300" y="1675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118832</xdr:rowOff>
    </xdr:from>
    <xdr:to>
      <xdr:col>24</xdr:col>
      <xdr:colOff>152400</xdr:colOff>
      <xdr:row>97</xdr:row>
      <xdr:rowOff>118832</xdr:rowOff>
    </xdr:to>
    <xdr:cxnSp macro="">
      <xdr:nvCxnSpPr>
        <xdr:cNvPr id="235" name="直線コネクタ 234"/>
        <xdr:cNvCxnSpPr/>
      </xdr:nvCxnSpPr>
      <xdr:spPr>
        <a:xfrm>
          <a:off x="4546600" y="16749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79856</xdr:rowOff>
    </xdr:from>
    <xdr:ext cx="599010" cy="259045"/>
    <xdr:sp macro="" textlink="">
      <xdr:nvSpPr>
        <xdr:cNvPr id="236" name="扶助費最大値テキスト"/>
        <xdr:cNvSpPr txBox="1"/>
      </xdr:nvSpPr>
      <xdr:spPr>
        <a:xfrm>
          <a:off x="4686300" y="1533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133179</xdr:rowOff>
    </xdr:from>
    <xdr:to>
      <xdr:col>24</xdr:col>
      <xdr:colOff>152400</xdr:colOff>
      <xdr:row>90</xdr:row>
      <xdr:rowOff>133179</xdr:rowOff>
    </xdr:to>
    <xdr:cxnSp macro="">
      <xdr:nvCxnSpPr>
        <xdr:cNvPr id="237" name="直線コネクタ 236"/>
        <xdr:cNvCxnSpPr/>
      </xdr:nvCxnSpPr>
      <xdr:spPr>
        <a:xfrm>
          <a:off x="4546600" y="155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74592</xdr:rowOff>
    </xdr:from>
    <xdr:to>
      <xdr:col>24</xdr:col>
      <xdr:colOff>63500</xdr:colOff>
      <xdr:row>97</xdr:row>
      <xdr:rowOff>115218</xdr:rowOff>
    </xdr:to>
    <xdr:cxnSp macro="">
      <xdr:nvCxnSpPr>
        <xdr:cNvPr id="238" name="直線コネクタ 237"/>
        <xdr:cNvCxnSpPr/>
      </xdr:nvCxnSpPr>
      <xdr:spPr>
        <a:xfrm flipV="1">
          <a:off x="3797300" y="16705242"/>
          <a:ext cx="838200" cy="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39529</xdr:rowOff>
    </xdr:from>
    <xdr:ext cx="534377" cy="259045"/>
    <xdr:sp macro="" textlink="">
      <xdr:nvSpPr>
        <xdr:cNvPr id="239" name="扶助費平均値テキスト"/>
        <xdr:cNvSpPr txBox="1"/>
      </xdr:nvSpPr>
      <xdr:spPr>
        <a:xfrm>
          <a:off x="4686300" y="16155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16652</xdr:rowOff>
    </xdr:from>
    <xdr:to>
      <xdr:col>24</xdr:col>
      <xdr:colOff>114300</xdr:colOff>
      <xdr:row>95</xdr:row>
      <xdr:rowOff>118252</xdr:rowOff>
    </xdr:to>
    <xdr:sp macro="" textlink="">
      <xdr:nvSpPr>
        <xdr:cNvPr id="240" name="フローチャート: 判断 239"/>
        <xdr:cNvSpPr/>
      </xdr:nvSpPr>
      <xdr:spPr>
        <a:xfrm>
          <a:off x="4584700" y="1630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109536</xdr:rowOff>
    </xdr:from>
    <xdr:to>
      <xdr:col>19</xdr:col>
      <xdr:colOff>177800</xdr:colOff>
      <xdr:row>97</xdr:row>
      <xdr:rowOff>115218</xdr:rowOff>
    </xdr:to>
    <xdr:cxnSp macro="">
      <xdr:nvCxnSpPr>
        <xdr:cNvPr id="241" name="直線コネクタ 240"/>
        <xdr:cNvCxnSpPr/>
      </xdr:nvCxnSpPr>
      <xdr:spPr>
        <a:xfrm>
          <a:off x="2908300" y="16740186"/>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70438</xdr:rowOff>
    </xdr:from>
    <xdr:to>
      <xdr:col>20</xdr:col>
      <xdr:colOff>38100</xdr:colOff>
      <xdr:row>96</xdr:row>
      <xdr:rowOff>588</xdr:rowOff>
    </xdr:to>
    <xdr:sp macro="" textlink="">
      <xdr:nvSpPr>
        <xdr:cNvPr id="242" name="フローチャート: 判断 241"/>
        <xdr:cNvSpPr/>
      </xdr:nvSpPr>
      <xdr:spPr>
        <a:xfrm>
          <a:off x="3746500" y="1635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17115</xdr:rowOff>
    </xdr:from>
    <xdr:ext cx="534377" cy="259045"/>
    <xdr:sp macro="" textlink="">
      <xdr:nvSpPr>
        <xdr:cNvPr id="243" name="テキスト ボックス 242"/>
        <xdr:cNvSpPr txBox="1"/>
      </xdr:nvSpPr>
      <xdr:spPr>
        <a:xfrm>
          <a:off x="3530111" y="1613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109536</xdr:rowOff>
    </xdr:from>
    <xdr:to>
      <xdr:col>15</xdr:col>
      <xdr:colOff>50800</xdr:colOff>
      <xdr:row>97</xdr:row>
      <xdr:rowOff>169582</xdr:rowOff>
    </xdr:to>
    <xdr:cxnSp macro="">
      <xdr:nvCxnSpPr>
        <xdr:cNvPr id="244" name="直線コネクタ 243"/>
        <xdr:cNvCxnSpPr/>
      </xdr:nvCxnSpPr>
      <xdr:spPr>
        <a:xfrm flipV="1">
          <a:off x="2019300" y="16740186"/>
          <a:ext cx="8890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68456</xdr:rowOff>
    </xdr:from>
    <xdr:to>
      <xdr:col>15</xdr:col>
      <xdr:colOff>101600</xdr:colOff>
      <xdr:row>95</xdr:row>
      <xdr:rowOff>170056</xdr:rowOff>
    </xdr:to>
    <xdr:sp macro="" textlink="">
      <xdr:nvSpPr>
        <xdr:cNvPr id="245" name="フローチャート: 判断 244"/>
        <xdr:cNvSpPr/>
      </xdr:nvSpPr>
      <xdr:spPr>
        <a:xfrm>
          <a:off x="2857500" y="1635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15133</xdr:rowOff>
    </xdr:from>
    <xdr:ext cx="534377" cy="259045"/>
    <xdr:sp macro="" textlink="">
      <xdr:nvSpPr>
        <xdr:cNvPr id="246" name="テキスト ボックス 245"/>
        <xdr:cNvSpPr txBox="1"/>
      </xdr:nvSpPr>
      <xdr:spPr>
        <a:xfrm>
          <a:off x="2641111" y="1613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169582</xdr:rowOff>
    </xdr:from>
    <xdr:to>
      <xdr:col>10</xdr:col>
      <xdr:colOff>114300</xdr:colOff>
      <xdr:row>98</xdr:row>
      <xdr:rowOff>85489</xdr:rowOff>
    </xdr:to>
    <xdr:cxnSp macro="">
      <xdr:nvCxnSpPr>
        <xdr:cNvPr id="247" name="直線コネクタ 246"/>
        <xdr:cNvCxnSpPr/>
      </xdr:nvCxnSpPr>
      <xdr:spPr>
        <a:xfrm flipV="1">
          <a:off x="1130300" y="16800232"/>
          <a:ext cx="889000" cy="8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94081</xdr:rowOff>
    </xdr:from>
    <xdr:to>
      <xdr:col>10</xdr:col>
      <xdr:colOff>165100</xdr:colOff>
      <xdr:row>96</xdr:row>
      <xdr:rowOff>24231</xdr:rowOff>
    </xdr:to>
    <xdr:sp macro="" textlink="">
      <xdr:nvSpPr>
        <xdr:cNvPr id="248" name="フローチャート: 判断 247"/>
        <xdr:cNvSpPr/>
      </xdr:nvSpPr>
      <xdr:spPr>
        <a:xfrm>
          <a:off x="1968500" y="16381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40758</xdr:rowOff>
    </xdr:from>
    <xdr:ext cx="534377" cy="259045"/>
    <xdr:sp macro="" textlink="">
      <xdr:nvSpPr>
        <xdr:cNvPr id="249" name="テキスト ボックス 248"/>
        <xdr:cNvSpPr txBox="1"/>
      </xdr:nvSpPr>
      <xdr:spPr>
        <a:xfrm>
          <a:off x="1752111" y="1615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67574</xdr:rowOff>
    </xdr:from>
    <xdr:to>
      <xdr:col>6</xdr:col>
      <xdr:colOff>38100</xdr:colOff>
      <xdr:row>97</xdr:row>
      <xdr:rowOff>169174</xdr:rowOff>
    </xdr:to>
    <xdr:sp macro="" textlink="">
      <xdr:nvSpPr>
        <xdr:cNvPr id="250" name="フローチャート: 判断 249"/>
        <xdr:cNvSpPr/>
      </xdr:nvSpPr>
      <xdr:spPr>
        <a:xfrm>
          <a:off x="1079500" y="166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14251</xdr:rowOff>
    </xdr:from>
    <xdr:ext cx="534377" cy="259045"/>
    <xdr:sp macro="" textlink="">
      <xdr:nvSpPr>
        <xdr:cNvPr id="251" name="テキスト ボックス 250"/>
        <xdr:cNvSpPr txBox="1"/>
      </xdr:nvSpPr>
      <xdr:spPr>
        <a:xfrm>
          <a:off x="863111" y="164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23792</xdr:rowOff>
    </xdr:from>
    <xdr:to>
      <xdr:col>24</xdr:col>
      <xdr:colOff>114300</xdr:colOff>
      <xdr:row>97</xdr:row>
      <xdr:rowOff>125392</xdr:rowOff>
    </xdr:to>
    <xdr:sp macro="" textlink="">
      <xdr:nvSpPr>
        <xdr:cNvPr id="257" name="楕円 256"/>
        <xdr:cNvSpPr/>
      </xdr:nvSpPr>
      <xdr:spPr>
        <a:xfrm>
          <a:off x="4584700" y="1665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110169</xdr:rowOff>
    </xdr:from>
    <xdr:ext cx="534377" cy="259045"/>
    <xdr:sp macro="" textlink="">
      <xdr:nvSpPr>
        <xdr:cNvPr id="258" name="扶助費該当値テキスト"/>
        <xdr:cNvSpPr txBox="1"/>
      </xdr:nvSpPr>
      <xdr:spPr>
        <a:xfrm>
          <a:off x="4686300" y="1656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64418</xdr:rowOff>
    </xdr:from>
    <xdr:to>
      <xdr:col>20</xdr:col>
      <xdr:colOff>38100</xdr:colOff>
      <xdr:row>97</xdr:row>
      <xdr:rowOff>166018</xdr:rowOff>
    </xdr:to>
    <xdr:sp macro="" textlink="">
      <xdr:nvSpPr>
        <xdr:cNvPr id="259" name="楕円 258"/>
        <xdr:cNvSpPr/>
      </xdr:nvSpPr>
      <xdr:spPr>
        <a:xfrm>
          <a:off x="3746500" y="1669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157145</xdr:rowOff>
    </xdr:from>
    <xdr:ext cx="534377" cy="259045"/>
    <xdr:sp macro="" textlink="">
      <xdr:nvSpPr>
        <xdr:cNvPr id="260" name="テキスト ボックス 259"/>
        <xdr:cNvSpPr txBox="1"/>
      </xdr:nvSpPr>
      <xdr:spPr>
        <a:xfrm>
          <a:off x="3530111" y="1678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58736</xdr:rowOff>
    </xdr:from>
    <xdr:to>
      <xdr:col>15</xdr:col>
      <xdr:colOff>101600</xdr:colOff>
      <xdr:row>97</xdr:row>
      <xdr:rowOff>160336</xdr:rowOff>
    </xdr:to>
    <xdr:sp macro="" textlink="">
      <xdr:nvSpPr>
        <xdr:cNvPr id="261" name="楕円 260"/>
        <xdr:cNvSpPr/>
      </xdr:nvSpPr>
      <xdr:spPr>
        <a:xfrm>
          <a:off x="2857500" y="166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151463</xdr:rowOff>
    </xdr:from>
    <xdr:ext cx="534377" cy="259045"/>
    <xdr:sp macro="" textlink="">
      <xdr:nvSpPr>
        <xdr:cNvPr id="262" name="テキスト ボックス 261"/>
        <xdr:cNvSpPr txBox="1"/>
      </xdr:nvSpPr>
      <xdr:spPr>
        <a:xfrm>
          <a:off x="2641111" y="1678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118782</xdr:rowOff>
    </xdr:from>
    <xdr:to>
      <xdr:col>10</xdr:col>
      <xdr:colOff>165100</xdr:colOff>
      <xdr:row>98</xdr:row>
      <xdr:rowOff>48932</xdr:rowOff>
    </xdr:to>
    <xdr:sp macro="" textlink="">
      <xdr:nvSpPr>
        <xdr:cNvPr id="263" name="楕円 262"/>
        <xdr:cNvSpPr/>
      </xdr:nvSpPr>
      <xdr:spPr>
        <a:xfrm>
          <a:off x="1968500" y="167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40059</xdr:rowOff>
    </xdr:from>
    <xdr:ext cx="534377" cy="259045"/>
    <xdr:sp macro="" textlink="">
      <xdr:nvSpPr>
        <xdr:cNvPr id="264" name="テキスト ボックス 263"/>
        <xdr:cNvSpPr txBox="1"/>
      </xdr:nvSpPr>
      <xdr:spPr>
        <a:xfrm>
          <a:off x="1752111" y="1684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34689</xdr:rowOff>
    </xdr:from>
    <xdr:to>
      <xdr:col>6</xdr:col>
      <xdr:colOff>38100</xdr:colOff>
      <xdr:row>98</xdr:row>
      <xdr:rowOff>136289</xdr:rowOff>
    </xdr:to>
    <xdr:sp macro="" textlink="">
      <xdr:nvSpPr>
        <xdr:cNvPr id="265" name="楕円 264"/>
        <xdr:cNvSpPr/>
      </xdr:nvSpPr>
      <xdr:spPr>
        <a:xfrm>
          <a:off x="1079500" y="168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127416</xdr:rowOff>
    </xdr:from>
    <xdr:ext cx="534377" cy="259045"/>
    <xdr:sp macro="" textlink="">
      <xdr:nvSpPr>
        <xdr:cNvPr id="266" name="テキスト ボックス 265"/>
        <xdr:cNvSpPr txBox="1"/>
      </xdr:nvSpPr>
      <xdr:spPr>
        <a:xfrm>
          <a:off x="863111" y="1692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6" name="テキスト ボックス 28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4" name="直線コネクタ 293"/>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5"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6" name="直線コネクタ 295"/>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7"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8" name="直線コネクタ 297"/>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135000</xdr:rowOff>
    </xdr:from>
    <xdr:to>
      <xdr:col>55</xdr:col>
      <xdr:colOff>0</xdr:colOff>
      <xdr:row>37</xdr:row>
      <xdr:rowOff>164361</xdr:rowOff>
    </xdr:to>
    <xdr:cxnSp macro="">
      <xdr:nvCxnSpPr>
        <xdr:cNvPr id="299" name="直線コネクタ 298"/>
        <xdr:cNvCxnSpPr/>
      </xdr:nvCxnSpPr>
      <xdr:spPr>
        <a:xfrm flipV="1">
          <a:off x="9639300" y="6478650"/>
          <a:ext cx="838200" cy="2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300"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301" name="フローチャート: 判断 300"/>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161946</xdr:rowOff>
    </xdr:from>
    <xdr:to>
      <xdr:col>50</xdr:col>
      <xdr:colOff>114300</xdr:colOff>
      <xdr:row>37</xdr:row>
      <xdr:rowOff>164361</xdr:rowOff>
    </xdr:to>
    <xdr:cxnSp macro="">
      <xdr:nvCxnSpPr>
        <xdr:cNvPr id="302" name="直線コネクタ 301"/>
        <xdr:cNvCxnSpPr/>
      </xdr:nvCxnSpPr>
      <xdr:spPr>
        <a:xfrm>
          <a:off x="8750300" y="6505596"/>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3" name="フローチャート: 判断 302"/>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4" name="テキスト ボックス 303"/>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161946</xdr:rowOff>
    </xdr:from>
    <xdr:to>
      <xdr:col>45</xdr:col>
      <xdr:colOff>177800</xdr:colOff>
      <xdr:row>37</xdr:row>
      <xdr:rowOff>168261</xdr:rowOff>
    </xdr:to>
    <xdr:cxnSp macro="">
      <xdr:nvCxnSpPr>
        <xdr:cNvPr id="305" name="直線コネクタ 304"/>
        <xdr:cNvCxnSpPr/>
      </xdr:nvCxnSpPr>
      <xdr:spPr>
        <a:xfrm flipV="1">
          <a:off x="7861300" y="6505596"/>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6" name="フローチャート: 判断 305"/>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7" name="テキスト ボックス 306"/>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141115</xdr:rowOff>
    </xdr:from>
    <xdr:to>
      <xdr:col>41</xdr:col>
      <xdr:colOff>50800</xdr:colOff>
      <xdr:row>37</xdr:row>
      <xdr:rowOff>168261</xdr:rowOff>
    </xdr:to>
    <xdr:cxnSp macro="">
      <xdr:nvCxnSpPr>
        <xdr:cNvPr id="308" name="直線コネクタ 307"/>
        <xdr:cNvCxnSpPr/>
      </xdr:nvCxnSpPr>
      <xdr:spPr>
        <a:xfrm>
          <a:off x="6972300" y="6484765"/>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9" name="フローチャート: 判断 308"/>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10" name="テキスト ボックス 309"/>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4261</xdr:rowOff>
    </xdr:from>
    <xdr:to>
      <xdr:col>36</xdr:col>
      <xdr:colOff>165100</xdr:colOff>
      <xdr:row>36</xdr:row>
      <xdr:rowOff>105861</xdr:rowOff>
    </xdr:to>
    <xdr:sp macro="" textlink="">
      <xdr:nvSpPr>
        <xdr:cNvPr id="311" name="フローチャート: 判断 310"/>
        <xdr:cNvSpPr/>
      </xdr:nvSpPr>
      <xdr:spPr>
        <a:xfrm>
          <a:off x="6921500" y="617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122388</xdr:rowOff>
    </xdr:from>
    <xdr:ext cx="534377" cy="259045"/>
    <xdr:sp macro="" textlink="">
      <xdr:nvSpPr>
        <xdr:cNvPr id="312" name="テキスト ボックス 311"/>
        <xdr:cNvSpPr txBox="1"/>
      </xdr:nvSpPr>
      <xdr:spPr>
        <a:xfrm>
          <a:off x="6705111" y="595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84200</xdr:rowOff>
    </xdr:from>
    <xdr:to>
      <xdr:col>55</xdr:col>
      <xdr:colOff>50800</xdr:colOff>
      <xdr:row>38</xdr:row>
      <xdr:rowOff>14350</xdr:rowOff>
    </xdr:to>
    <xdr:sp macro="" textlink="">
      <xdr:nvSpPr>
        <xdr:cNvPr id="318" name="楕円 317"/>
        <xdr:cNvSpPr/>
      </xdr:nvSpPr>
      <xdr:spPr>
        <a:xfrm>
          <a:off x="10426700" y="642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62627</xdr:rowOff>
    </xdr:from>
    <xdr:ext cx="534377" cy="259045"/>
    <xdr:sp macro="" textlink="">
      <xdr:nvSpPr>
        <xdr:cNvPr id="319" name="補助費等該当値テキスト"/>
        <xdr:cNvSpPr txBox="1"/>
      </xdr:nvSpPr>
      <xdr:spPr>
        <a:xfrm>
          <a:off x="10528300" y="640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113560</xdr:rowOff>
    </xdr:from>
    <xdr:to>
      <xdr:col>50</xdr:col>
      <xdr:colOff>165100</xdr:colOff>
      <xdr:row>38</xdr:row>
      <xdr:rowOff>43711</xdr:rowOff>
    </xdr:to>
    <xdr:sp macro="" textlink="">
      <xdr:nvSpPr>
        <xdr:cNvPr id="320" name="楕円 319"/>
        <xdr:cNvSpPr/>
      </xdr:nvSpPr>
      <xdr:spPr>
        <a:xfrm>
          <a:off x="9588500" y="64572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34838</xdr:rowOff>
    </xdr:from>
    <xdr:ext cx="534377" cy="259045"/>
    <xdr:sp macro="" textlink="">
      <xdr:nvSpPr>
        <xdr:cNvPr id="321" name="テキスト ボックス 320"/>
        <xdr:cNvSpPr txBox="1"/>
      </xdr:nvSpPr>
      <xdr:spPr>
        <a:xfrm>
          <a:off x="9372111" y="65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111146</xdr:rowOff>
    </xdr:from>
    <xdr:to>
      <xdr:col>46</xdr:col>
      <xdr:colOff>38100</xdr:colOff>
      <xdr:row>38</xdr:row>
      <xdr:rowOff>41295</xdr:rowOff>
    </xdr:to>
    <xdr:sp macro="" textlink="">
      <xdr:nvSpPr>
        <xdr:cNvPr id="322" name="楕円 321"/>
        <xdr:cNvSpPr/>
      </xdr:nvSpPr>
      <xdr:spPr>
        <a:xfrm>
          <a:off x="8699500" y="64547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32423</xdr:rowOff>
    </xdr:from>
    <xdr:ext cx="534377" cy="259045"/>
    <xdr:sp macro="" textlink="">
      <xdr:nvSpPr>
        <xdr:cNvPr id="323" name="テキスト ボックス 322"/>
        <xdr:cNvSpPr txBox="1"/>
      </xdr:nvSpPr>
      <xdr:spPr>
        <a:xfrm>
          <a:off x="8483111" y="654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117461</xdr:rowOff>
    </xdr:from>
    <xdr:to>
      <xdr:col>41</xdr:col>
      <xdr:colOff>101600</xdr:colOff>
      <xdr:row>38</xdr:row>
      <xdr:rowOff>47611</xdr:rowOff>
    </xdr:to>
    <xdr:sp macro="" textlink="">
      <xdr:nvSpPr>
        <xdr:cNvPr id="324" name="楕円 323"/>
        <xdr:cNvSpPr/>
      </xdr:nvSpPr>
      <xdr:spPr>
        <a:xfrm>
          <a:off x="7810500" y="64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38738</xdr:rowOff>
    </xdr:from>
    <xdr:ext cx="534377" cy="259045"/>
    <xdr:sp macro="" textlink="">
      <xdr:nvSpPr>
        <xdr:cNvPr id="325" name="テキスト ボックス 324"/>
        <xdr:cNvSpPr txBox="1"/>
      </xdr:nvSpPr>
      <xdr:spPr>
        <a:xfrm>
          <a:off x="7594111" y="655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90315</xdr:rowOff>
    </xdr:from>
    <xdr:to>
      <xdr:col>36</xdr:col>
      <xdr:colOff>165100</xdr:colOff>
      <xdr:row>38</xdr:row>
      <xdr:rowOff>20465</xdr:rowOff>
    </xdr:to>
    <xdr:sp macro="" textlink="">
      <xdr:nvSpPr>
        <xdr:cNvPr id="326" name="楕円 325"/>
        <xdr:cNvSpPr/>
      </xdr:nvSpPr>
      <xdr:spPr>
        <a:xfrm>
          <a:off x="6921500" y="64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11592</xdr:rowOff>
    </xdr:from>
    <xdr:ext cx="534377" cy="259045"/>
    <xdr:sp macro="" textlink="">
      <xdr:nvSpPr>
        <xdr:cNvPr id="327" name="テキスト ボックス 326"/>
        <xdr:cNvSpPr txBox="1"/>
      </xdr:nvSpPr>
      <xdr:spPr>
        <a:xfrm>
          <a:off x="6705111" y="652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51" name="直線コネクタ 350"/>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2"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3" name="直線コネクタ 352"/>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4"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5" name="直線コネクタ 354"/>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33698</xdr:rowOff>
    </xdr:from>
    <xdr:to>
      <xdr:col>55</xdr:col>
      <xdr:colOff>0</xdr:colOff>
      <xdr:row>58</xdr:row>
      <xdr:rowOff>104328</xdr:rowOff>
    </xdr:to>
    <xdr:cxnSp macro="">
      <xdr:nvCxnSpPr>
        <xdr:cNvPr id="356" name="直線コネクタ 355"/>
        <xdr:cNvCxnSpPr/>
      </xdr:nvCxnSpPr>
      <xdr:spPr>
        <a:xfrm flipV="1">
          <a:off x="9639300" y="9977798"/>
          <a:ext cx="838200" cy="7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7"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8" name="フローチャート: 判断 357"/>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6297</xdr:rowOff>
    </xdr:from>
    <xdr:to>
      <xdr:col>50</xdr:col>
      <xdr:colOff>114300</xdr:colOff>
      <xdr:row>58</xdr:row>
      <xdr:rowOff>104328</xdr:rowOff>
    </xdr:to>
    <xdr:cxnSp macro="">
      <xdr:nvCxnSpPr>
        <xdr:cNvPr id="359" name="直線コネクタ 358"/>
        <xdr:cNvCxnSpPr/>
      </xdr:nvCxnSpPr>
      <xdr:spPr>
        <a:xfrm>
          <a:off x="8750300" y="9950397"/>
          <a:ext cx="889000" cy="9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60" name="フローチャート: 判断 359"/>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61" name="テキスト ボックス 360"/>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6297</xdr:rowOff>
    </xdr:from>
    <xdr:to>
      <xdr:col>45</xdr:col>
      <xdr:colOff>177800</xdr:colOff>
      <xdr:row>58</xdr:row>
      <xdr:rowOff>6571</xdr:rowOff>
    </xdr:to>
    <xdr:cxnSp macro="">
      <xdr:nvCxnSpPr>
        <xdr:cNvPr id="362" name="直線コネクタ 361"/>
        <xdr:cNvCxnSpPr/>
      </xdr:nvCxnSpPr>
      <xdr:spPr>
        <a:xfrm flipV="1">
          <a:off x="7861300" y="995039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3" name="フローチャート: 判断 362"/>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4" name="テキスト ボックス 363"/>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164724</xdr:rowOff>
    </xdr:from>
    <xdr:to>
      <xdr:col>41</xdr:col>
      <xdr:colOff>50800</xdr:colOff>
      <xdr:row>58</xdr:row>
      <xdr:rowOff>6571</xdr:rowOff>
    </xdr:to>
    <xdr:cxnSp macro="">
      <xdr:nvCxnSpPr>
        <xdr:cNvPr id="365" name="直線コネクタ 364"/>
        <xdr:cNvCxnSpPr/>
      </xdr:nvCxnSpPr>
      <xdr:spPr>
        <a:xfrm>
          <a:off x="6972300" y="9937374"/>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6" name="フローチャート: 判断 365"/>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7" name="テキスト ボックス 366"/>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127617</xdr:rowOff>
    </xdr:from>
    <xdr:to>
      <xdr:col>36</xdr:col>
      <xdr:colOff>165100</xdr:colOff>
      <xdr:row>57</xdr:row>
      <xdr:rowOff>57767</xdr:rowOff>
    </xdr:to>
    <xdr:sp macro="" textlink="">
      <xdr:nvSpPr>
        <xdr:cNvPr id="368" name="フローチャート: 判断 367"/>
        <xdr:cNvSpPr/>
      </xdr:nvSpPr>
      <xdr:spPr>
        <a:xfrm>
          <a:off x="6921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74294</xdr:rowOff>
    </xdr:from>
    <xdr:ext cx="534377" cy="259045"/>
    <xdr:sp macro="" textlink="">
      <xdr:nvSpPr>
        <xdr:cNvPr id="369" name="テキスト ボックス 368"/>
        <xdr:cNvSpPr txBox="1"/>
      </xdr:nvSpPr>
      <xdr:spPr>
        <a:xfrm>
          <a:off x="6705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154348</xdr:rowOff>
    </xdr:from>
    <xdr:to>
      <xdr:col>55</xdr:col>
      <xdr:colOff>50800</xdr:colOff>
      <xdr:row>58</xdr:row>
      <xdr:rowOff>84498</xdr:rowOff>
    </xdr:to>
    <xdr:sp macro="" textlink="">
      <xdr:nvSpPr>
        <xdr:cNvPr id="375" name="楕円 374"/>
        <xdr:cNvSpPr/>
      </xdr:nvSpPr>
      <xdr:spPr>
        <a:xfrm>
          <a:off x="10426700" y="992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132775</xdr:rowOff>
    </xdr:from>
    <xdr:ext cx="534377" cy="259045"/>
    <xdr:sp macro="" textlink="">
      <xdr:nvSpPr>
        <xdr:cNvPr id="376" name="普通建設事業費該当値テキスト"/>
        <xdr:cNvSpPr txBox="1"/>
      </xdr:nvSpPr>
      <xdr:spPr>
        <a:xfrm>
          <a:off x="10528300" y="990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53528</xdr:rowOff>
    </xdr:from>
    <xdr:to>
      <xdr:col>50</xdr:col>
      <xdr:colOff>165100</xdr:colOff>
      <xdr:row>58</xdr:row>
      <xdr:rowOff>155128</xdr:rowOff>
    </xdr:to>
    <xdr:sp macro="" textlink="">
      <xdr:nvSpPr>
        <xdr:cNvPr id="377" name="楕円 376"/>
        <xdr:cNvSpPr/>
      </xdr:nvSpPr>
      <xdr:spPr>
        <a:xfrm>
          <a:off x="9588500" y="999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146255</xdr:rowOff>
    </xdr:from>
    <xdr:ext cx="534377" cy="259045"/>
    <xdr:sp macro="" textlink="">
      <xdr:nvSpPr>
        <xdr:cNvPr id="378" name="テキスト ボックス 377"/>
        <xdr:cNvSpPr txBox="1"/>
      </xdr:nvSpPr>
      <xdr:spPr>
        <a:xfrm>
          <a:off x="9372111" y="100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126947</xdr:rowOff>
    </xdr:from>
    <xdr:to>
      <xdr:col>46</xdr:col>
      <xdr:colOff>38100</xdr:colOff>
      <xdr:row>58</xdr:row>
      <xdr:rowOff>57097</xdr:rowOff>
    </xdr:to>
    <xdr:sp macro="" textlink="">
      <xdr:nvSpPr>
        <xdr:cNvPr id="379" name="楕円 378"/>
        <xdr:cNvSpPr/>
      </xdr:nvSpPr>
      <xdr:spPr>
        <a:xfrm>
          <a:off x="8699500" y="98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48224</xdr:rowOff>
    </xdr:from>
    <xdr:ext cx="534377" cy="259045"/>
    <xdr:sp macro="" textlink="">
      <xdr:nvSpPr>
        <xdr:cNvPr id="380" name="テキスト ボックス 379"/>
        <xdr:cNvSpPr txBox="1"/>
      </xdr:nvSpPr>
      <xdr:spPr>
        <a:xfrm>
          <a:off x="8483111" y="999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127221</xdr:rowOff>
    </xdr:from>
    <xdr:to>
      <xdr:col>41</xdr:col>
      <xdr:colOff>101600</xdr:colOff>
      <xdr:row>58</xdr:row>
      <xdr:rowOff>57371</xdr:rowOff>
    </xdr:to>
    <xdr:sp macro="" textlink="">
      <xdr:nvSpPr>
        <xdr:cNvPr id="381" name="楕円 380"/>
        <xdr:cNvSpPr/>
      </xdr:nvSpPr>
      <xdr:spPr>
        <a:xfrm>
          <a:off x="7810500" y="989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48498</xdr:rowOff>
    </xdr:from>
    <xdr:ext cx="534377" cy="259045"/>
    <xdr:sp macro="" textlink="">
      <xdr:nvSpPr>
        <xdr:cNvPr id="382" name="テキスト ボックス 381"/>
        <xdr:cNvSpPr txBox="1"/>
      </xdr:nvSpPr>
      <xdr:spPr>
        <a:xfrm>
          <a:off x="7594111" y="999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113924</xdr:rowOff>
    </xdr:from>
    <xdr:to>
      <xdr:col>36</xdr:col>
      <xdr:colOff>165100</xdr:colOff>
      <xdr:row>58</xdr:row>
      <xdr:rowOff>44074</xdr:rowOff>
    </xdr:to>
    <xdr:sp macro="" textlink="">
      <xdr:nvSpPr>
        <xdr:cNvPr id="383" name="楕円 382"/>
        <xdr:cNvSpPr/>
      </xdr:nvSpPr>
      <xdr:spPr>
        <a:xfrm>
          <a:off x="6921500" y="988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35201</xdr:rowOff>
    </xdr:from>
    <xdr:ext cx="534377" cy="259045"/>
    <xdr:sp macro="" textlink="">
      <xdr:nvSpPr>
        <xdr:cNvPr id="384" name="テキスト ボックス 383"/>
        <xdr:cNvSpPr txBox="1"/>
      </xdr:nvSpPr>
      <xdr:spPr>
        <a:xfrm>
          <a:off x="6705111" y="997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8" name="直線コネクタ 407"/>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11"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2" name="直線コネクタ 411"/>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35243</xdr:rowOff>
    </xdr:from>
    <xdr:to>
      <xdr:col>55</xdr:col>
      <xdr:colOff>0</xdr:colOff>
      <xdr:row>79</xdr:row>
      <xdr:rowOff>7810</xdr:rowOff>
    </xdr:to>
    <xdr:cxnSp macro="">
      <xdr:nvCxnSpPr>
        <xdr:cNvPr id="413" name="直線コネクタ 412"/>
        <xdr:cNvCxnSpPr/>
      </xdr:nvCxnSpPr>
      <xdr:spPr>
        <a:xfrm flipV="1">
          <a:off x="9639300" y="13408343"/>
          <a:ext cx="8382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4" name="普通建設事業費 （ うち新規整備　）平均値テキスト"/>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5" name="フローチャート: 判断 414"/>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7810</xdr:rowOff>
    </xdr:from>
    <xdr:to>
      <xdr:col>50</xdr:col>
      <xdr:colOff>114300</xdr:colOff>
      <xdr:row>79</xdr:row>
      <xdr:rowOff>12255</xdr:rowOff>
    </xdr:to>
    <xdr:cxnSp macro="">
      <xdr:nvCxnSpPr>
        <xdr:cNvPr id="416" name="直線コネクタ 415"/>
        <xdr:cNvCxnSpPr/>
      </xdr:nvCxnSpPr>
      <xdr:spPr>
        <a:xfrm flipV="1">
          <a:off x="8750300" y="13552360"/>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7" name="フローチャート: 判断 416"/>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8" name="テキスト ボックス 417"/>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9334</xdr:rowOff>
    </xdr:from>
    <xdr:to>
      <xdr:col>45</xdr:col>
      <xdr:colOff>177800</xdr:colOff>
      <xdr:row>79</xdr:row>
      <xdr:rowOff>12255</xdr:rowOff>
    </xdr:to>
    <xdr:cxnSp macro="">
      <xdr:nvCxnSpPr>
        <xdr:cNvPr id="419" name="直線コネクタ 418"/>
        <xdr:cNvCxnSpPr/>
      </xdr:nvCxnSpPr>
      <xdr:spPr>
        <a:xfrm>
          <a:off x="7861300" y="13382434"/>
          <a:ext cx="889000" cy="1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20" name="フローチャート: 判断 419"/>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21" name="テキスト ボックス 420"/>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9334</xdr:rowOff>
    </xdr:from>
    <xdr:to>
      <xdr:col>41</xdr:col>
      <xdr:colOff>50800</xdr:colOff>
      <xdr:row>78</xdr:row>
      <xdr:rowOff>30975</xdr:rowOff>
    </xdr:to>
    <xdr:cxnSp macro="">
      <xdr:nvCxnSpPr>
        <xdr:cNvPr id="422" name="直線コネクタ 421"/>
        <xdr:cNvCxnSpPr/>
      </xdr:nvCxnSpPr>
      <xdr:spPr>
        <a:xfrm flipV="1">
          <a:off x="6972300" y="13382434"/>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3" name="フローチャート: 判断 422"/>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4" name="テキスト ボックス 423"/>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28639</xdr:rowOff>
    </xdr:from>
    <xdr:to>
      <xdr:col>36</xdr:col>
      <xdr:colOff>165100</xdr:colOff>
      <xdr:row>77</xdr:row>
      <xdr:rowOff>130239</xdr:rowOff>
    </xdr:to>
    <xdr:sp macro="" textlink="">
      <xdr:nvSpPr>
        <xdr:cNvPr id="425" name="フローチャート: 判断 424"/>
        <xdr:cNvSpPr/>
      </xdr:nvSpPr>
      <xdr:spPr>
        <a:xfrm>
          <a:off x="6921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146766</xdr:rowOff>
    </xdr:from>
    <xdr:ext cx="534377" cy="259045"/>
    <xdr:sp macro="" textlink="">
      <xdr:nvSpPr>
        <xdr:cNvPr id="426" name="テキスト ボックス 425"/>
        <xdr:cNvSpPr txBox="1"/>
      </xdr:nvSpPr>
      <xdr:spPr>
        <a:xfrm>
          <a:off x="6705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155893</xdr:rowOff>
    </xdr:from>
    <xdr:to>
      <xdr:col>55</xdr:col>
      <xdr:colOff>50800</xdr:colOff>
      <xdr:row>78</xdr:row>
      <xdr:rowOff>86043</xdr:rowOff>
    </xdr:to>
    <xdr:sp macro="" textlink="">
      <xdr:nvSpPr>
        <xdr:cNvPr id="432" name="楕円 431"/>
        <xdr:cNvSpPr/>
      </xdr:nvSpPr>
      <xdr:spPr>
        <a:xfrm>
          <a:off x="10426700" y="133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7320</xdr:rowOff>
    </xdr:from>
    <xdr:ext cx="534377" cy="259045"/>
    <xdr:sp macro="" textlink="">
      <xdr:nvSpPr>
        <xdr:cNvPr id="433" name="普通建設事業費 （ うち新規整備　）該当値テキスト"/>
        <xdr:cNvSpPr txBox="1"/>
      </xdr:nvSpPr>
      <xdr:spPr>
        <a:xfrm>
          <a:off x="10528300" y="1320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128460</xdr:rowOff>
    </xdr:from>
    <xdr:to>
      <xdr:col>50</xdr:col>
      <xdr:colOff>165100</xdr:colOff>
      <xdr:row>79</xdr:row>
      <xdr:rowOff>58610</xdr:rowOff>
    </xdr:to>
    <xdr:sp macro="" textlink="">
      <xdr:nvSpPr>
        <xdr:cNvPr id="434" name="楕円 433"/>
        <xdr:cNvSpPr/>
      </xdr:nvSpPr>
      <xdr:spPr>
        <a:xfrm>
          <a:off x="9588500" y="1350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49737</xdr:rowOff>
    </xdr:from>
    <xdr:ext cx="469744" cy="259045"/>
    <xdr:sp macro="" textlink="">
      <xdr:nvSpPr>
        <xdr:cNvPr id="435" name="テキスト ボックス 434"/>
        <xdr:cNvSpPr txBox="1"/>
      </xdr:nvSpPr>
      <xdr:spPr>
        <a:xfrm>
          <a:off x="9404428" y="135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132905</xdr:rowOff>
    </xdr:from>
    <xdr:to>
      <xdr:col>46</xdr:col>
      <xdr:colOff>38100</xdr:colOff>
      <xdr:row>79</xdr:row>
      <xdr:rowOff>63055</xdr:rowOff>
    </xdr:to>
    <xdr:sp macro="" textlink="">
      <xdr:nvSpPr>
        <xdr:cNvPr id="436" name="楕円 435"/>
        <xdr:cNvSpPr/>
      </xdr:nvSpPr>
      <xdr:spPr>
        <a:xfrm>
          <a:off x="8699500" y="1350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54182</xdr:rowOff>
    </xdr:from>
    <xdr:ext cx="469744" cy="259045"/>
    <xdr:sp macro="" textlink="">
      <xdr:nvSpPr>
        <xdr:cNvPr id="437" name="テキスト ボックス 436"/>
        <xdr:cNvSpPr txBox="1"/>
      </xdr:nvSpPr>
      <xdr:spPr>
        <a:xfrm>
          <a:off x="8515428" y="1359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129984</xdr:rowOff>
    </xdr:from>
    <xdr:to>
      <xdr:col>41</xdr:col>
      <xdr:colOff>101600</xdr:colOff>
      <xdr:row>78</xdr:row>
      <xdr:rowOff>60134</xdr:rowOff>
    </xdr:to>
    <xdr:sp macro="" textlink="">
      <xdr:nvSpPr>
        <xdr:cNvPr id="438" name="楕円 437"/>
        <xdr:cNvSpPr/>
      </xdr:nvSpPr>
      <xdr:spPr>
        <a:xfrm>
          <a:off x="7810500" y="133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76661</xdr:rowOff>
    </xdr:from>
    <xdr:ext cx="534377" cy="259045"/>
    <xdr:sp macro="" textlink="">
      <xdr:nvSpPr>
        <xdr:cNvPr id="439" name="テキスト ボックス 438"/>
        <xdr:cNvSpPr txBox="1"/>
      </xdr:nvSpPr>
      <xdr:spPr>
        <a:xfrm>
          <a:off x="7594111" y="1310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151625</xdr:rowOff>
    </xdr:from>
    <xdr:to>
      <xdr:col>36</xdr:col>
      <xdr:colOff>165100</xdr:colOff>
      <xdr:row>78</xdr:row>
      <xdr:rowOff>81775</xdr:rowOff>
    </xdr:to>
    <xdr:sp macro="" textlink="">
      <xdr:nvSpPr>
        <xdr:cNvPr id="440" name="楕円 439"/>
        <xdr:cNvSpPr/>
      </xdr:nvSpPr>
      <xdr:spPr>
        <a:xfrm>
          <a:off x="6921500" y="133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72902</xdr:rowOff>
    </xdr:from>
    <xdr:ext cx="534377" cy="259045"/>
    <xdr:sp macro="" textlink="">
      <xdr:nvSpPr>
        <xdr:cNvPr id="441" name="テキスト ボックス 440"/>
        <xdr:cNvSpPr txBox="1"/>
      </xdr:nvSpPr>
      <xdr:spPr>
        <a:xfrm>
          <a:off x="6705111" y="1344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5" name="直線コネクタ 464"/>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6"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7" name="直線コネクタ 466"/>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8"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9" name="直線コネクタ 468"/>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63233</xdr:rowOff>
    </xdr:from>
    <xdr:to>
      <xdr:col>55</xdr:col>
      <xdr:colOff>0</xdr:colOff>
      <xdr:row>98</xdr:row>
      <xdr:rowOff>99161</xdr:rowOff>
    </xdr:to>
    <xdr:cxnSp macro="">
      <xdr:nvCxnSpPr>
        <xdr:cNvPr id="470" name="直線コネクタ 469"/>
        <xdr:cNvCxnSpPr/>
      </xdr:nvCxnSpPr>
      <xdr:spPr>
        <a:xfrm flipV="1">
          <a:off x="9639300" y="16865333"/>
          <a:ext cx="8382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71"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2" name="フローチャート: 判断 471"/>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48355</xdr:rowOff>
    </xdr:from>
    <xdr:to>
      <xdr:col>50</xdr:col>
      <xdr:colOff>114300</xdr:colOff>
      <xdr:row>98</xdr:row>
      <xdr:rowOff>99161</xdr:rowOff>
    </xdr:to>
    <xdr:cxnSp macro="">
      <xdr:nvCxnSpPr>
        <xdr:cNvPr id="473" name="直線コネクタ 472"/>
        <xdr:cNvCxnSpPr/>
      </xdr:nvCxnSpPr>
      <xdr:spPr>
        <a:xfrm>
          <a:off x="8750300" y="16679005"/>
          <a:ext cx="889000" cy="22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4" name="フローチャート: 判断 473"/>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5" name="テキスト ボックス 474"/>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48355</xdr:rowOff>
    </xdr:from>
    <xdr:to>
      <xdr:col>45</xdr:col>
      <xdr:colOff>177800</xdr:colOff>
      <xdr:row>98</xdr:row>
      <xdr:rowOff>68624</xdr:rowOff>
    </xdr:to>
    <xdr:cxnSp macro="">
      <xdr:nvCxnSpPr>
        <xdr:cNvPr id="476" name="直線コネクタ 475"/>
        <xdr:cNvCxnSpPr/>
      </xdr:nvCxnSpPr>
      <xdr:spPr>
        <a:xfrm flipV="1">
          <a:off x="7861300" y="16679005"/>
          <a:ext cx="889000" cy="19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7" name="フローチャート: 判断 476"/>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8" name="テキスト ボックス 477"/>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36564</xdr:rowOff>
    </xdr:from>
    <xdr:to>
      <xdr:col>41</xdr:col>
      <xdr:colOff>50800</xdr:colOff>
      <xdr:row>98</xdr:row>
      <xdr:rowOff>68624</xdr:rowOff>
    </xdr:to>
    <xdr:cxnSp macro="">
      <xdr:nvCxnSpPr>
        <xdr:cNvPr id="479" name="直線コネクタ 478"/>
        <xdr:cNvCxnSpPr/>
      </xdr:nvCxnSpPr>
      <xdr:spPr>
        <a:xfrm>
          <a:off x="6972300" y="16838664"/>
          <a:ext cx="889000" cy="3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80" name="フローチャート: 判断 479"/>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81" name="テキスト ボックス 480"/>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167233</xdr:rowOff>
    </xdr:from>
    <xdr:to>
      <xdr:col>36</xdr:col>
      <xdr:colOff>165100</xdr:colOff>
      <xdr:row>97</xdr:row>
      <xdr:rowOff>97383</xdr:rowOff>
    </xdr:to>
    <xdr:sp macro="" textlink="">
      <xdr:nvSpPr>
        <xdr:cNvPr id="482" name="フローチャート: 判断 481"/>
        <xdr:cNvSpPr/>
      </xdr:nvSpPr>
      <xdr:spPr>
        <a:xfrm>
          <a:off x="6921500" y="1662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113910</xdr:rowOff>
    </xdr:from>
    <xdr:ext cx="534377" cy="259045"/>
    <xdr:sp macro="" textlink="">
      <xdr:nvSpPr>
        <xdr:cNvPr id="483" name="テキスト ボックス 482"/>
        <xdr:cNvSpPr txBox="1"/>
      </xdr:nvSpPr>
      <xdr:spPr>
        <a:xfrm>
          <a:off x="6705111" y="1640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12433</xdr:rowOff>
    </xdr:from>
    <xdr:to>
      <xdr:col>55</xdr:col>
      <xdr:colOff>50800</xdr:colOff>
      <xdr:row>98</xdr:row>
      <xdr:rowOff>114033</xdr:rowOff>
    </xdr:to>
    <xdr:sp macro="" textlink="">
      <xdr:nvSpPr>
        <xdr:cNvPr id="489" name="楕円 488"/>
        <xdr:cNvSpPr/>
      </xdr:nvSpPr>
      <xdr:spPr>
        <a:xfrm>
          <a:off x="10426700" y="168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98810</xdr:rowOff>
    </xdr:from>
    <xdr:ext cx="469744" cy="259045"/>
    <xdr:sp macro="" textlink="">
      <xdr:nvSpPr>
        <xdr:cNvPr id="490" name="普通建設事業費 （ うち更新整備　）該当値テキスト"/>
        <xdr:cNvSpPr txBox="1"/>
      </xdr:nvSpPr>
      <xdr:spPr>
        <a:xfrm>
          <a:off x="10528300" y="1672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48361</xdr:rowOff>
    </xdr:from>
    <xdr:to>
      <xdr:col>50</xdr:col>
      <xdr:colOff>165100</xdr:colOff>
      <xdr:row>98</xdr:row>
      <xdr:rowOff>149961</xdr:rowOff>
    </xdr:to>
    <xdr:sp macro="" textlink="">
      <xdr:nvSpPr>
        <xdr:cNvPr id="491" name="楕円 490"/>
        <xdr:cNvSpPr/>
      </xdr:nvSpPr>
      <xdr:spPr>
        <a:xfrm>
          <a:off x="9588500" y="168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141088</xdr:rowOff>
    </xdr:from>
    <xdr:ext cx="469744" cy="259045"/>
    <xdr:sp macro="" textlink="">
      <xdr:nvSpPr>
        <xdr:cNvPr id="492" name="テキスト ボックス 491"/>
        <xdr:cNvSpPr txBox="1"/>
      </xdr:nvSpPr>
      <xdr:spPr>
        <a:xfrm>
          <a:off x="9404428" y="169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169005</xdr:rowOff>
    </xdr:from>
    <xdr:to>
      <xdr:col>46</xdr:col>
      <xdr:colOff>38100</xdr:colOff>
      <xdr:row>97</xdr:row>
      <xdr:rowOff>99155</xdr:rowOff>
    </xdr:to>
    <xdr:sp macro="" textlink="">
      <xdr:nvSpPr>
        <xdr:cNvPr id="493" name="楕円 492"/>
        <xdr:cNvSpPr/>
      </xdr:nvSpPr>
      <xdr:spPr>
        <a:xfrm>
          <a:off x="8699500" y="166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90282</xdr:rowOff>
    </xdr:from>
    <xdr:ext cx="534377" cy="259045"/>
    <xdr:sp macro="" textlink="">
      <xdr:nvSpPr>
        <xdr:cNvPr id="494" name="テキスト ボックス 493"/>
        <xdr:cNvSpPr txBox="1"/>
      </xdr:nvSpPr>
      <xdr:spPr>
        <a:xfrm>
          <a:off x="8483111" y="1672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17824</xdr:rowOff>
    </xdr:from>
    <xdr:to>
      <xdr:col>41</xdr:col>
      <xdr:colOff>101600</xdr:colOff>
      <xdr:row>98</xdr:row>
      <xdr:rowOff>119424</xdr:rowOff>
    </xdr:to>
    <xdr:sp macro="" textlink="">
      <xdr:nvSpPr>
        <xdr:cNvPr id="495" name="楕円 494"/>
        <xdr:cNvSpPr/>
      </xdr:nvSpPr>
      <xdr:spPr>
        <a:xfrm>
          <a:off x="7810500" y="1681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110551</xdr:rowOff>
    </xdr:from>
    <xdr:ext cx="469744" cy="259045"/>
    <xdr:sp macro="" textlink="">
      <xdr:nvSpPr>
        <xdr:cNvPr id="496" name="テキスト ボックス 495"/>
        <xdr:cNvSpPr txBox="1"/>
      </xdr:nvSpPr>
      <xdr:spPr>
        <a:xfrm>
          <a:off x="7626428" y="16912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157214</xdr:rowOff>
    </xdr:from>
    <xdr:to>
      <xdr:col>36</xdr:col>
      <xdr:colOff>165100</xdr:colOff>
      <xdr:row>98</xdr:row>
      <xdr:rowOff>87364</xdr:rowOff>
    </xdr:to>
    <xdr:sp macro="" textlink="">
      <xdr:nvSpPr>
        <xdr:cNvPr id="497" name="楕円 496"/>
        <xdr:cNvSpPr/>
      </xdr:nvSpPr>
      <xdr:spPr>
        <a:xfrm>
          <a:off x="6921500" y="16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78491</xdr:rowOff>
    </xdr:from>
    <xdr:ext cx="469744" cy="259045"/>
    <xdr:sp macro="" textlink="">
      <xdr:nvSpPr>
        <xdr:cNvPr id="498" name="テキスト ボックス 497"/>
        <xdr:cNvSpPr txBox="1"/>
      </xdr:nvSpPr>
      <xdr:spPr>
        <a:xfrm>
          <a:off x="6737428" y="1688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2" name="テキスト ボックス 51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2" name="直線コネクタ 521"/>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5"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6" name="直線コネクタ 525"/>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47193</xdr:rowOff>
    </xdr:from>
    <xdr:to>
      <xdr:col>85</xdr:col>
      <xdr:colOff>127000</xdr:colOff>
      <xdr:row>39</xdr:row>
      <xdr:rowOff>38735</xdr:rowOff>
    </xdr:to>
    <xdr:cxnSp macro="">
      <xdr:nvCxnSpPr>
        <xdr:cNvPr id="527" name="直線コネクタ 526"/>
        <xdr:cNvCxnSpPr/>
      </xdr:nvCxnSpPr>
      <xdr:spPr>
        <a:xfrm flipV="1">
          <a:off x="15481300" y="6390843"/>
          <a:ext cx="838200" cy="3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8" name="災害復旧事業費平均値テキスト"/>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9" name="フローチャート: 判断 528"/>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38735</xdr:rowOff>
    </xdr:from>
    <xdr:to>
      <xdr:col>81</xdr:col>
      <xdr:colOff>50800</xdr:colOff>
      <xdr:row>39</xdr:row>
      <xdr:rowOff>42316</xdr:rowOff>
    </xdr:to>
    <xdr:cxnSp macro="">
      <xdr:nvCxnSpPr>
        <xdr:cNvPr id="530" name="直線コネクタ 529"/>
        <xdr:cNvCxnSpPr/>
      </xdr:nvCxnSpPr>
      <xdr:spPr>
        <a:xfrm flipV="1">
          <a:off x="14592300" y="6725285"/>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31" name="フローチャート: 判断 530"/>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2" name="テキスト ボックス 531"/>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152426</xdr:rowOff>
    </xdr:from>
    <xdr:to>
      <xdr:col>76</xdr:col>
      <xdr:colOff>114300</xdr:colOff>
      <xdr:row>39</xdr:row>
      <xdr:rowOff>42316</xdr:rowOff>
    </xdr:to>
    <xdr:cxnSp macro="">
      <xdr:nvCxnSpPr>
        <xdr:cNvPr id="533" name="直線コネクタ 532"/>
        <xdr:cNvCxnSpPr/>
      </xdr:nvCxnSpPr>
      <xdr:spPr>
        <a:xfrm>
          <a:off x="13703300" y="6496076"/>
          <a:ext cx="889000" cy="23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4" name="フローチャート: 判断 533"/>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5" name="テキスト ボックス 534"/>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144577</xdr:rowOff>
    </xdr:from>
    <xdr:to>
      <xdr:col>71</xdr:col>
      <xdr:colOff>177800</xdr:colOff>
      <xdr:row>37</xdr:row>
      <xdr:rowOff>152426</xdr:rowOff>
    </xdr:to>
    <xdr:cxnSp macro="">
      <xdr:nvCxnSpPr>
        <xdr:cNvPr id="536" name="直線コネクタ 535"/>
        <xdr:cNvCxnSpPr/>
      </xdr:nvCxnSpPr>
      <xdr:spPr>
        <a:xfrm>
          <a:off x="12814300" y="6488227"/>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7" name="フローチャート: 判断 536"/>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53992</xdr:rowOff>
    </xdr:from>
    <xdr:ext cx="378565" cy="259045"/>
    <xdr:sp macro="" textlink="">
      <xdr:nvSpPr>
        <xdr:cNvPr id="538" name="テキスト ボックス 537"/>
        <xdr:cNvSpPr txBox="1"/>
      </xdr:nvSpPr>
      <xdr:spPr>
        <a:xfrm>
          <a:off x="13514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92329</xdr:rowOff>
    </xdr:from>
    <xdr:to>
      <xdr:col>67</xdr:col>
      <xdr:colOff>101600</xdr:colOff>
      <xdr:row>39</xdr:row>
      <xdr:rowOff>22479</xdr:rowOff>
    </xdr:to>
    <xdr:sp macro="" textlink="">
      <xdr:nvSpPr>
        <xdr:cNvPr id="539" name="フローチャート: 判断 538"/>
        <xdr:cNvSpPr/>
      </xdr:nvSpPr>
      <xdr:spPr>
        <a:xfrm>
          <a:off x="127635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13606</xdr:rowOff>
    </xdr:from>
    <xdr:ext cx="378565" cy="259045"/>
    <xdr:sp macro="" textlink="">
      <xdr:nvSpPr>
        <xdr:cNvPr id="540" name="テキスト ボックス 539"/>
        <xdr:cNvSpPr txBox="1"/>
      </xdr:nvSpPr>
      <xdr:spPr>
        <a:xfrm>
          <a:off x="12625017" y="6700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167843</xdr:rowOff>
    </xdr:from>
    <xdr:to>
      <xdr:col>85</xdr:col>
      <xdr:colOff>177800</xdr:colOff>
      <xdr:row>37</xdr:row>
      <xdr:rowOff>97993</xdr:rowOff>
    </xdr:to>
    <xdr:sp macro="" textlink="">
      <xdr:nvSpPr>
        <xdr:cNvPr id="546" name="楕円 545"/>
        <xdr:cNvSpPr/>
      </xdr:nvSpPr>
      <xdr:spPr>
        <a:xfrm>
          <a:off x="16268700" y="63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19270</xdr:rowOff>
    </xdr:from>
    <xdr:ext cx="469744" cy="259045"/>
    <xdr:sp macro="" textlink="">
      <xdr:nvSpPr>
        <xdr:cNvPr id="547" name="災害復旧事業費該当値テキスト"/>
        <xdr:cNvSpPr txBox="1"/>
      </xdr:nvSpPr>
      <xdr:spPr>
        <a:xfrm>
          <a:off x="16370300" y="619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159385</xdr:rowOff>
    </xdr:from>
    <xdr:to>
      <xdr:col>81</xdr:col>
      <xdr:colOff>101600</xdr:colOff>
      <xdr:row>39</xdr:row>
      <xdr:rowOff>89535</xdr:rowOff>
    </xdr:to>
    <xdr:sp macro="" textlink="">
      <xdr:nvSpPr>
        <xdr:cNvPr id="548" name="楕円 547"/>
        <xdr:cNvSpPr/>
      </xdr:nvSpPr>
      <xdr:spPr>
        <a:xfrm>
          <a:off x="15430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80662</xdr:rowOff>
    </xdr:from>
    <xdr:ext cx="313932" cy="259045"/>
    <xdr:sp macro="" textlink="">
      <xdr:nvSpPr>
        <xdr:cNvPr id="549" name="テキスト ボックス 548"/>
        <xdr:cNvSpPr txBox="1"/>
      </xdr:nvSpPr>
      <xdr:spPr>
        <a:xfrm>
          <a:off x="15324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162966</xdr:rowOff>
    </xdr:from>
    <xdr:to>
      <xdr:col>76</xdr:col>
      <xdr:colOff>165100</xdr:colOff>
      <xdr:row>39</xdr:row>
      <xdr:rowOff>93116</xdr:rowOff>
    </xdr:to>
    <xdr:sp macro="" textlink="">
      <xdr:nvSpPr>
        <xdr:cNvPr id="550" name="楕円 549"/>
        <xdr:cNvSpPr/>
      </xdr:nvSpPr>
      <xdr:spPr>
        <a:xfrm>
          <a:off x="14541500" y="6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84243</xdr:rowOff>
    </xdr:from>
    <xdr:ext cx="313932" cy="259045"/>
    <xdr:sp macro="" textlink="">
      <xdr:nvSpPr>
        <xdr:cNvPr id="551" name="テキスト ボックス 550"/>
        <xdr:cNvSpPr txBox="1"/>
      </xdr:nvSpPr>
      <xdr:spPr>
        <a:xfrm>
          <a:off x="14435333" y="6770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101626</xdr:rowOff>
    </xdr:from>
    <xdr:to>
      <xdr:col>72</xdr:col>
      <xdr:colOff>38100</xdr:colOff>
      <xdr:row>38</xdr:row>
      <xdr:rowOff>31776</xdr:rowOff>
    </xdr:to>
    <xdr:sp macro="" textlink="">
      <xdr:nvSpPr>
        <xdr:cNvPr id="552" name="楕円 551"/>
        <xdr:cNvSpPr/>
      </xdr:nvSpPr>
      <xdr:spPr>
        <a:xfrm>
          <a:off x="13652500" y="64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48303</xdr:rowOff>
    </xdr:from>
    <xdr:ext cx="469744" cy="259045"/>
    <xdr:sp macro="" textlink="">
      <xdr:nvSpPr>
        <xdr:cNvPr id="553" name="テキスト ボックス 552"/>
        <xdr:cNvSpPr txBox="1"/>
      </xdr:nvSpPr>
      <xdr:spPr>
        <a:xfrm>
          <a:off x="13468428" y="622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93777</xdr:rowOff>
    </xdr:from>
    <xdr:to>
      <xdr:col>67</xdr:col>
      <xdr:colOff>101600</xdr:colOff>
      <xdr:row>38</xdr:row>
      <xdr:rowOff>23927</xdr:rowOff>
    </xdr:to>
    <xdr:sp macro="" textlink="">
      <xdr:nvSpPr>
        <xdr:cNvPr id="554" name="楕円 553"/>
        <xdr:cNvSpPr/>
      </xdr:nvSpPr>
      <xdr:spPr>
        <a:xfrm>
          <a:off x="12763500" y="64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40454</xdr:rowOff>
    </xdr:from>
    <xdr:ext cx="469744" cy="259045"/>
    <xdr:sp macro="" textlink="">
      <xdr:nvSpPr>
        <xdr:cNvPr id="555" name="テキスト ボックス 554"/>
        <xdr:cNvSpPr txBox="1"/>
      </xdr:nvSpPr>
      <xdr:spPr>
        <a:xfrm>
          <a:off x="12579428" y="62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8" name="直線コネクタ 627"/>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9"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30" name="直線コネクタ 629"/>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31"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2" name="直線コネクタ 631"/>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33744</xdr:rowOff>
    </xdr:from>
    <xdr:to>
      <xdr:col>85</xdr:col>
      <xdr:colOff>127000</xdr:colOff>
      <xdr:row>78</xdr:row>
      <xdr:rowOff>90563</xdr:rowOff>
    </xdr:to>
    <xdr:cxnSp macro="">
      <xdr:nvCxnSpPr>
        <xdr:cNvPr id="633" name="直線コネクタ 632"/>
        <xdr:cNvCxnSpPr/>
      </xdr:nvCxnSpPr>
      <xdr:spPr>
        <a:xfrm flipV="1">
          <a:off x="15481300" y="13406844"/>
          <a:ext cx="838200" cy="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4"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5" name="フローチャート: 判断 634"/>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90563</xdr:rowOff>
    </xdr:from>
    <xdr:to>
      <xdr:col>81</xdr:col>
      <xdr:colOff>50800</xdr:colOff>
      <xdr:row>78</xdr:row>
      <xdr:rowOff>101702</xdr:rowOff>
    </xdr:to>
    <xdr:cxnSp macro="">
      <xdr:nvCxnSpPr>
        <xdr:cNvPr id="636" name="直線コネクタ 635"/>
        <xdr:cNvCxnSpPr/>
      </xdr:nvCxnSpPr>
      <xdr:spPr>
        <a:xfrm flipV="1">
          <a:off x="14592300" y="13463663"/>
          <a:ext cx="889000" cy="1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7" name="フローチャート: 判断 636"/>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8" name="テキスト ボックス 637"/>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101524</xdr:rowOff>
    </xdr:from>
    <xdr:to>
      <xdr:col>76</xdr:col>
      <xdr:colOff>114300</xdr:colOff>
      <xdr:row>78</xdr:row>
      <xdr:rowOff>101702</xdr:rowOff>
    </xdr:to>
    <xdr:cxnSp macro="">
      <xdr:nvCxnSpPr>
        <xdr:cNvPr id="639" name="直線コネクタ 638"/>
        <xdr:cNvCxnSpPr/>
      </xdr:nvCxnSpPr>
      <xdr:spPr>
        <a:xfrm>
          <a:off x="13703300" y="13474624"/>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40" name="フローチャート: 判断 639"/>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41" name="テキスト ボックス 640"/>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101219</xdr:rowOff>
    </xdr:from>
    <xdr:to>
      <xdr:col>71</xdr:col>
      <xdr:colOff>177800</xdr:colOff>
      <xdr:row>78</xdr:row>
      <xdr:rowOff>101524</xdr:rowOff>
    </xdr:to>
    <xdr:cxnSp macro="">
      <xdr:nvCxnSpPr>
        <xdr:cNvPr id="642" name="直線コネクタ 641"/>
        <xdr:cNvCxnSpPr/>
      </xdr:nvCxnSpPr>
      <xdr:spPr>
        <a:xfrm>
          <a:off x="12814300" y="1347431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3" name="フローチャート: 判断 642"/>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4" name="テキスト ボックス 643"/>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45" name="フローチャート: 判断 644"/>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46" name="テキスト ボックス 645"/>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154394</xdr:rowOff>
    </xdr:from>
    <xdr:to>
      <xdr:col>85</xdr:col>
      <xdr:colOff>177800</xdr:colOff>
      <xdr:row>78</xdr:row>
      <xdr:rowOff>84544</xdr:rowOff>
    </xdr:to>
    <xdr:sp macro="" textlink="">
      <xdr:nvSpPr>
        <xdr:cNvPr id="652" name="楕円 651"/>
        <xdr:cNvSpPr/>
      </xdr:nvSpPr>
      <xdr:spPr>
        <a:xfrm>
          <a:off x="16268700" y="133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69321</xdr:rowOff>
    </xdr:from>
    <xdr:ext cx="534377" cy="259045"/>
    <xdr:sp macro="" textlink="">
      <xdr:nvSpPr>
        <xdr:cNvPr id="653" name="公債費該当値テキスト"/>
        <xdr:cNvSpPr txBox="1"/>
      </xdr:nvSpPr>
      <xdr:spPr>
        <a:xfrm>
          <a:off x="16370300"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39763</xdr:rowOff>
    </xdr:from>
    <xdr:to>
      <xdr:col>81</xdr:col>
      <xdr:colOff>101600</xdr:colOff>
      <xdr:row>78</xdr:row>
      <xdr:rowOff>141363</xdr:rowOff>
    </xdr:to>
    <xdr:sp macro="" textlink="">
      <xdr:nvSpPr>
        <xdr:cNvPr id="654" name="楕円 653"/>
        <xdr:cNvSpPr/>
      </xdr:nvSpPr>
      <xdr:spPr>
        <a:xfrm>
          <a:off x="15430500" y="1341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132490</xdr:rowOff>
    </xdr:from>
    <xdr:ext cx="469744" cy="259045"/>
    <xdr:sp macro="" textlink="">
      <xdr:nvSpPr>
        <xdr:cNvPr id="655" name="テキスト ボックス 654"/>
        <xdr:cNvSpPr txBox="1"/>
      </xdr:nvSpPr>
      <xdr:spPr>
        <a:xfrm>
          <a:off x="15246428" y="1350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50902</xdr:rowOff>
    </xdr:from>
    <xdr:to>
      <xdr:col>76</xdr:col>
      <xdr:colOff>165100</xdr:colOff>
      <xdr:row>78</xdr:row>
      <xdr:rowOff>152502</xdr:rowOff>
    </xdr:to>
    <xdr:sp macro="" textlink="">
      <xdr:nvSpPr>
        <xdr:cNvPr id="656" name="楕円 655"/>
        <xdr:cNvSpPr/>
      </xdr:nvSpPr>
      <xdr:spPr>
        <a:xfrm>
          <a:off x="14541500" y="1342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143629</xdr:rowOff>
    </xdr:from>
    <xdr:ext cx="469744" cy="259045"/>
    <xdr:sp macro="" textlink="">
      <xdr:nvSpPr>
        <xdr:cNvPr id="657" name="テキスト ボックス 656"/>
        <xdr:cNvSpPr txBox="1"/>
      </xdr:nvSpPr>
      <xdr:spPr>
        <a:xfrm>
          <a:off x="14357428" y="135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50724</xdr:rowOff>
    </xdr:from>
    <xdr:to>
      <xdr:col>72</xdr:col>
      <xdr:colOff>38100</xdr:colOff>
      <xdr:row>78</xdr:row>
      <xdr:rowOff>152324</xdr:rowOff>
    </xdr:to>
    <xdr:sp macro="" textlink="">
      <xdr:nvSpPr>
        <xdr:cNvPr id="658" name="楕円 657"/>
        <xdr:cNvSpPr/>
      </xdr:nvSpPr>
      <xdr:spPr>
        <a:xfrm>
          <a:off x="13652500" y="134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143451</xdr:rowOff>
    </xdr:from>
    <xdr:ext cx="469744" cy="259045"/>
    <xdr:sp macro="" textlink="">
      <xdr:nvSpPr>
        <xdr:cNvPr id="659" name="テキスト ボックス 658"/>
        <xdr:cNvSpPr txBox="1"/>
      </xdr:nvSpPr>
      <xdr:spPr>
        <a:xfrm>
          <a:off x="13468428" y="1351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50419</xdr:rowOff>
    </xdr:from>
    <xdr:to>
      <xdr:col>67</xdr:col>
      <xdr:colOff>101600</xdr:colOff>
      <xdr:row>78</xdr:row>
      <xdr:rowOff>152019</xdr:rowOff>
    </xdr:to>
    <xdr:sp macro="" textlink="">
      <xdr:nvSpPr>
        <xdr:cNvPr id="660" name="楕円 659"/>
        <xdr:cNvSpPr/>
      </xdr:nvSpPr>
      <xdr:spPr>
        <a:xfrm>
          <a:off x="12763500" y="134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143146</xdr:rowOff>
    </xdr:from>
    <xdr:ext cx="469744" cy="259045"/>
    <xdr:sp macro="" textlink="">
      <xdr:nvSpPr>
        <xdr:cNvPr id="661" name="テキスト ボックス 660"/>
        <xdr:cNvSpPr txBox="1"/>
      </xdr:nvSpPr>
      <xdr:spPr>
        <a:xfrm>
          <a:off x="12579428" y="1351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3" name="直線コネクタ 682"/>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4"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5" name="直線コネクタ 684"/>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6"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7" name="直線コネクタ 686"/>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52146</xdr:rowOff>
    </xdr:from>
    <xdr:to>
      <xdr:col>85</xdr:col>
      <xdr:colOff>127000</xdr:colOff>
      <xdr:row>98</xdr:row>
      <xdr:rowOff>106049</xdr:rowOff>
    </xdr:to>
    <xdr:cxnSp macro="">
      <xdr:nvCxnSpPr>
        <xdr:cNvPr id="688" name="直線コネクタ 687"/>
        <xdr:cNvCxnSpPr/>
      </xdr:nvCxnSpPr>
      <xdr:spPr>
        <a:xfrm flipV="1">
          <a:off x="15481300" y="16682796"/>
          <a:ext cx="838200" cy="22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9" name="積立金平均値テキスト"/>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90" name="フローチャート: 判断 689"/>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64559</xdr:rowOff>
    </xdr:from>
    <xdr:to>
      <xdr:col>81</xdr:col>
      <xdr:colOff>50800</xdr:colOff>
      <xdr:row>98</xdr:row>
      <xdr:rowOff>106049</xdr:rowOff>
    </xdr:to>
    <xdr:cxnSp macro="">
      <xdr:nvCxnSpPr>
        <xdr:cNvPr id="691" name="直線コネクタ 690"/>
        <xdr:cNvCxnSpPr/>
      </xdr:nvCxnSpPr>
      <xdr:spPr>
        <a:xfrm>
          <a:off x="14592300" y="16866659"/>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2" name="フローチャート: 判断 691"/>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3" name="テキスト ボックス 692"/>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64559</xdr:rowOff>
    </xdr:from>
    <xdr:to>
      <xdr:col>76</xdr:col>
      <xdr:colOff>114300</xdr:colOff>
      <xdr:row>98</xdr:row>
      <xdr:rowOff>120498</xdr:rowOff>
    </xdr:to>
    <xdr:cxnSp macro="">
      <xdr:nvCxnSpPr>
        <xdr:cNvPr id="694" name="直線コネクタ 693"/>
        <xdr:cNvCxnSpPr/>
      </xdr:nvCxnSpPr>
      <xdr:spPr>
        <a:xfrm flipV="1">
          <a:off x="13703300" y="16866659"/>
          <a:ext cx="8890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5" name="フローチャート: 判断 694"/>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6" name="テキスト ボックス 695"/>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25536</xdr:rowOff>
    </xdr:from>
    <xdr:to>
      <xdr:col>71</xdr:col>
      <xdr:colOff>177800</xdr:colOff>
      <xdr:row>98</xdr:row>
      <xdr:rowOff>120498</xdr:rowOff>
    </xdr:to>
    <xdr:cxnSp macro="">
      <xdr:nvCxnSpPr>
        <xdr:cNvPr id="697" name="直線コネクタ 696"/>
        <xdr:cNvCxnSpPr/>
      </xdr:nvCxnSpPr>
      <xdr:spPr>
        <a:xfrm>
          <a:off x="12814300" y="16827636"/>
          <a:ext cx="889000" cy="9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8" name="フローチャート: 判断 697"/>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9" name="テキスト ボックス 698"/>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110159</xdr:rowOff>
    </xdr:from>
    <xdr:to>
      <xdr:col>67</xdr:col>
      <xdr:colOff>101600</xdr:colOff>
      <xdr:row>97</xdr:row>
      <xdr:rowOff>40309</xdr:rowOff>
    </xdr:to>
    <xdr:sp macro="" textlink="">
      <xdr:nvSpPr>
        <xdr:cNvPr id="700" name="フローチャート: 判断 699"/>
        <xdr:cNvSpPr/>
      </xdr:nvSpPr>
      <xdr:spPr>
        <a:xfrm>
          <a:off x="12763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56836</xdr:rowOff>
    </xdr:from>
    <xdr:ext cx="534377" cy="259045"/>
    <xdr:sp macro="" textlink="">
      <xdr:nvSpPr>
        <xdr:cNvPr id="701" name="テキスト ボックス 700"/>
        <xdr:cNvSpPr txBox="1"/>
      </xdr:nvSpPr>
      <xdr:spPr>
        <a:xfrm>
          <a:off x="12547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1346</xdr:rowOff>
    </xdr:from>
    <xdr:to>
      <xdr:col>85</xdr:col>
      <xdr:colOff>177800</xdr:colOff>
      <xdr:row>97</xdr:row>
      <xdr:rowOff>102946</xdr:rowOff>
    </xdr:to>
    <xdr:sp macro="" textlink="">
      <xdr:nvSpPr>
        <xdr:cNvPr id="707" name="楕円 706"/>
        <xdr:cNvSpPr/>
      </xdr:nvSpPr>
      <xdr:spPr>
        <a:xfrm>
          <a:off x="16268700" y="166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24223</xdr:rowOff>
    </xdr:from>
    <xdr:ext cx="534377" cy="259045"/>
    <xdr:sp macro="" textlink="">
      <xdr:nvSpPr>
        <xdr:cNvPr id="708" name="積立金該当値テキスト"/>
        <xdr:cNvSpPr txBox="1"/>
      </xdr:nvSpPr>
      <xdr:spPr>
        <a:xfrm>
          <a:off x="16370300" y="1648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55249</xdr:rowOff>
    </xdr:from>
    <xdr:to>
      <xdr:col>81</xdr:col>
      <xdr:colOff>101600</xdr:colOff>
      <xdr:row>98</xdr:row>
      <xdr:rowOff>156849</xdr:rowOff>
    </xdr:to>
    <xdr:sp macro="" textlink="">
      <xdr:nvSpPr>
        <xdr:cNvPr id="709" name="楕円 708"/>
        <xdr:cNvSpPr/>
      </xdr:nvSpPr>
      <xdr:spPr>
        <a:xfrm>
          <a:off x="15430500" y="168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147976</xdr:rowOff>
    </xdr:from>
    <xdr:ext cx="469744" cy="259045"/>
    <xdr:sp macro="" textlink="">
      <xdr:nvSpPr>
        <xdr:cNvPr id="710" name="テキスト ボックス 709"/>
        <xdr:cNvSpPr txBox="1"/>
      </xdr:nvSpPr>
      <xdr:spPr>
        <a:xfrm>
          <a:off x="15246428" y="1695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13759</xdr:rowOff>
    </xdr:from>
    <xdr:to>
      <xdr:col>76</xdr:col>
      <xdr:colOff>165100</xdr:colOff>
      <xdr:row>98</xdr:row>
      <xdr:rowOff>115359</xdr:rowOff>
    </xdr:to>
    <xdr:sp macro="" textlink="">
      <xdr:nvSpPr>
        <xdr:cNvPr id="711" name="楕円 710"/>
        <xdr:cNvSpPr/>
      </xdr:nvSpPr>
      <xdr:spPr>
        <a:xfrm>
          <a:off x="14541500" y="168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106486</xdr:rowOff>
    </xdr:from>
    <xdr:ext cx="469744" cy="259045"/>
    <xdr:sp macro="" textlink="">
      <xdr:nvSpPr>
        <xdr:cNvPr id="712" name="テキスト ボックス 711"/>
        <xdr:cNvSpPr txBox="1"/>
      </xdr:nvSpPr>
      <xdr:spPr>
        <a:xfrm>
          <a:off x="14357428" y="1690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69698</xdr:rowOff>
    </xdr:from>
    <xdr:to>
      <xdr:col>72</xdr:col>
      <xdr:colOff>38100</xdr:colOff>
      <xdr:row>98</xdr:row>
      <xdr:rowOff>171298</xdr:rowOff>
    </xdr:to>
    <xdr:sp macro="" textlink="">
      <xdr:nvSpPr>
        <xdr:cNvPr id="713" name="楕円 712"/>
        <xdr:cNvSpPr/>
      </xdr:nvSpPr>
      <xdr:spPr>
        <a:xfrm>
          <a:off x="13652500" y="168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162425</xdr:rowOff>
    </xdr:from>
    <xdr:ext cx="378565" cy="259045"/>
    <xdr:sp macro="" textlink="">
      <xdr:nvSpPr>
        <xdr:cNvPr id="714" name="テキスト ボックス 713"/>
        <xdr:cNvSpPr txBox="1"/>
      </xdr:nvSpPr>
      <xdr:spPr>
        <a:xfrm>
          <a:off x="13514017" y="1696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146186</xdr:rowOff>
    </xdr:from>
    <xdr:to>
      <xdr:col>67</xdr:col>
      <xdr:colOff>101600</xdr:colOff>
      <xdr:row>98</xdr:row>
      <xdr:rowOff>76336</xdr:rowOff>
    </xdr:to>
    <xdr:sp macro="" textlink="">
      <xdr:nvSpPr>
        <xdr:cNvPr id="715" name="楕円 714"/>
        <xdr:cNvSpPr/>
      </xdr:nvSpPr>
      <xdr:spPr>
        <a:xfrm>
          <a:off x="12763500" y="167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67463</xdr:rowOff>
    </xdr:from>
    <xdr:ext cx="469744" cy="259045"/>
    <xdr:sp macro="" textlink="">
      <xdr:nvSpPr>
        <xdr:cNvPr id="716" name="テキスト ボックス 715"/>
        <xdr:cNvSpPr txBox="1"/>
      </xdr:nvSpPr>
      <xdr:spPr>
        <a:xfrm>
          <a:off x="12579428" y="1686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40" name="直線コネクタ 739"/>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3"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4" name="直線コネクタ 743"/>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92075</xdr:rowOff>
    </xdr:from>
    <xdr:to>
      <xdr:col>116</xdr:col>
      <xdr:colOff>63500</xdr:colOff>
      <xdr:row>38</xdr:row>
      <xdr:rowOff>100838</xdr:rowOff>
    </xdr:to>
    <xdr:cxnSp macro="">
      <xdr:nvCxnSpPr>
        <xdr:cNvPr id="745" name="直線コネクタ 744"/>
        <xdr:cNvCxnSpPr/>
      </xdr:nvCxnSpPr>
      <xdr:spPr>
        <a:xfrm flipV="1">
          <a:off x="21323300" y="6607175"/>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6"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7" name="フローチャート: 判断 746"/>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100838</xdr:rowOff>
    </xdr:from>
    <xdr:to>
      <xdr:col>111</xdr:col>
      <xdr:colOff>177800</xdr:colOff>
      <xdr:row>38</xdr:row>
      <xdr:rowOff>117983</xdr:rowOff>
    </xdr:to>
    <xdr:cxnSp macro="">
      <xdr:nvCxnSpPr>
        <xdr:cNvPr id="748" name="直線コネクタ 747"/>
        <xdr:cNvCxnSpPr/>
      </xdr:nvCxnSpPr>
      <xdr:spPr>
        <a:xfrm flipV="1">
          <a:off x="20434300" y="661593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9" name="フローチャート: 判断 748"/>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50" name="テキスト ボックス 749"/>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117983</xdr:rowOff>
    </xdr:from>
    <xdr:to>
      <xdr:col>107</xdr:col>
      <xdr:colOff>50800</xdr:colOff>
      <xdr:row>38</xdr:row>
      <xdr:rowOff>126556</xdr:rowOff>
    </xdr:to>
    <xdr:cxnSp macro="">
      <xdr:nvCxnSpPr>
        <xdr:cNvPr id="751" name="直線コネクタ 750"/>
        <xdr:cNvCxnSpPr/>
      </xdr:nvCxnSpPr>
      <xdr:spPr>
        <a:xfrm flipV="1">
          <a:off x="19545300" y="6633083"/>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2" name="フローチャート: 判断 751"/>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3" name="テキスト ボックス 752"/>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126556</xdr:rowOff>
    </xdr:from>
    <xdr:to>
      <xdr:col>102</xdr:col>
      <xdr:colOff>114300</xdr:colOff>
      <xdr:row>38</xdr:row>
      <xdr:rowOff>133794</xdr:rowOff>
    </xdr:to>
    <xdr:cxnSp macro="">
      <xdr:nvCxnSpPr>
        <xdr:cNvPr id="754" name="直線コネクタ 753"/>
        <xdr:cNvCxnSpPr/>
      </xdr:nvCxnSpPr>
      <xdr:spPr>
        <a:xfrm flipV="1">
          <a:off x="18656300" y="6641656"/>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5" name="フローチャート: 判断 754"/>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6" name="テキスト ボックス 755"/>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48133</xdr:rowOff>
    </xdr:from>
    <xdr:to>
      <xdr:col>98</xdr:col>
      <xdr:colOff>38100</xdr:colOff>
      <xdr:row>38</xdr:row>
      <xdr:rowOff>149733</xdr:rowOff>
    </xdr:to>
    <xdr:sp macro="" textlink="">
      <xdr:nvSpPr>
        <xdr:cNvPr id="757" name="フローチャート: 判断 756"/>
        <xdr:cNvSpPr/>
      </xdr:nvSpPr>
      <xdr:spPr>
        <a:xfrm>
          <a:off x="186055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166260</xdr:rowOff>
    </xdr:from>
    <xdr:ext cx="378565" cy="259045"/>
    <xdr:sp macro="" textlink="">
      <xdr:nvSpPr>
        <xdr:cNvPr id="758" name="テキスト ボックス 757"/>
        <xdr:cNvSpPr txBox="1"/>
      </xdr:nvSpPr>
      <xdr:spPr>
        <a:xfrm>
          <a:off x="18467017" y="633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41275</xdr:rowOff>
    </xdr:from>
    <xdr:to>
      <xdr:col>116</xdr:col>
      <xdr:colOff>114300</xdr:colOff>
      <xdr:row>38</xdr:row>
      <xdr:rowOff>142875</xdr:rowOff>
    </xdr:to>
    <xdr:sp macro="" textlink="">
      <xdr:nvSpPr>
        <xdr:cNvPr id="764" name="楕円 763"/>
        <xdr:cNvSpPr/>
      </xdr:nvSpPr>
      <xdr:spPr>
        <a:xfrm>
          <a:off x="221107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134764</xdr:rowOff>
    </xdr:from>
    <xdr:ext cx="378565" cy="259045"/>
    <xdr:sp macro="" textlink="">
      <xdr:nvSpPr>
        <xdr:cNvPr id="765" name="投資及び出資金該当値テキスト"/>
        <xdr:cNvSpPr txBox="1"/>
      </xdr:nvSpPr>
      <xdr:spPr>
        <a:xfrm>
          <a:off x="22212300" y="6478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50038</xdr:rowOff>
    </xdr:from>
    <xdr:to>
      <xdr:col>112</xdr:col>
      <xdr:colOff>38100</xdr:colOff>
      <xdr:row>38</xdr:row>
      <xdr:rowOff>151638</xdr:rowOff>
    </xdr:to>
    <xdr:sp macro="" textlink="">
      <xdr:nvSpPr>
        <xdr:cNvPr id="766" name="楕円 765"/>
        <xdr:cNvSpPr/>
      </xdr:nvSpPr>
      <xdr:spPr>
        <a:xfrm>
          <a:off x="21272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142765</xdr:rowOff>
    </xdr:from>
    <xdr:ext cx="378565" cy="259045"/>
    <xdr:sp macro="" textlink="">
      <xdr:nvSpPr>
        <xdr:cNvPr id="767" name="テキスト ボックス 766"/>
        <xdr:cNvSpPr txBox="1"/>
      </xdr:nvSpPr>
      <xdr:spPr>
        <a:xfrm>
          <a:off x="21134017" y="665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67183</xdr:rowOff>
    </xdr:from>
    <xdr:to>
      <xdr:col>107</xdr:col>
      <xdr:colOff>101600</xdr:colOff>
      <xdr:row>38</xdr:row>
      <xdr:rowOff>168783</xdr:rowOff>
    </xdr:to>
    <xdr:sp macro="" textlink="">
      <xdr:nvSpPr>
        <xdr:cNvPr id="768" name="楕円 767"/>
        <xdr:cNvSpPr/>
      </xdr:nvSpPr>
      <xdr:spPr>
        <a:xfrm>
          <a:off x="20383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159910</xdr:rowOff>
    </xdr:from>
    <xdr:ext cx="378565" cy="259045"/>
    <xdr:sp macro="" textlink="">
      <xdr:nvSpPr>
        <xdr:cNvPr id="769" name="テキスト ボックス 768"/>
        <xdr:cNvSpPr txBox="1"/>
      </xdr:nvSpPr>
      <xdr:spPr>
        <a:xfrm>
          <a:off x="20245017" y="667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75756</xdr:rowOff>
    </xdr:from>
    <xdr:to>
      <xdr:col>102</xdr:col>
      <xdr:colOff>165100</xdr:colOff>
      <xdr:row>39</xdr:row>
      <xdr:rowOff>5906</xdr:rowOff>
    </xdr:to>
    <xdr:sp macro="" textlink="">
      <xdr:nvSpPr>
        <xdr:cNvPr id="770" name="楕円 769"/>
        <xdr:cNvSpPr/>
      </xdr:nvSpPr>
      <xdr:spPr>
        <a:xfrm>
          <a:off x="19494500" y="65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168483</xdr:rowOff>
    </xdr:from>
    <xdr:ext cx="378565" cy="259045"/>
    <xdr:sp macro="" textlink="">
      <xdr:nvSpPr>
        <xdr:cNvPr id="771" name="テキスト ボックス 770"/>
        <xdr:cNvSpPr txBox="1"/>
      </xdr:nvSpPr>
      <xdr:spPr>
        <a:xfrm>
          <a:off x="19356017" y="6683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82994</xdr:rowOff>
    </xdr:from>
    <xdr:to>
      <xdr:col>98</xdr:col>
      <xdr:colOff>38100</xdr:colOff>
      <xdr:row>39</xdr:row>
      <xdr:rowOff>13144</xdr:rowOff>
    </xdr:to>
    <xdr:sp macro="" textlink="">
      <xdr:nvSpPr>
        <xdr:cNvPr id="772" name="楕円 771"/>
        <xdr:cNvSpPr/>
      </xdr:nvSpPr>
      <xdr:spPr>
        <a:xfrm>
          <a:off x="18605500" y="65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4271</xdr:rowOff>
    </xdr:from>
    <xdr:ext cx="378565" cy="259045"/>
    <xdr:sp macro="" textlink="">
      <xdr:nvSpPr>
        <xdr:cNvPr id="773" name="テキスト ボックス 772"/>
        <xdr:cNvSpPr txBox="1"/>
      </xdr:nvSpPr>
      <xdr:spPr>
        <a:xfrm>
          <a:off x="18467017" y="669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7" name="直線コネクタ 796"/>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800"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801" name="直線コネクタ 800"/>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1435</xdr:rowOff>
    </xdr:from>
    <xdr:to>
      <xdr:col>116</xdr:col>
      <xdr:colOff>63500</xdr:colOff>
      <xdr:row>59</xdr:row>
      <xdr:rowOff>3073</xdr:rowOff>
    </xdr:to>
    <xdr:cxnSp macro="">
      <xdr:nvCxnSpPr>
        <xdr:cNvPr id="802" name="直線コネクタ 801"/>
        <xdr:cNvCxnSpPr/>
      </xdr:nvCxnSpPr>
      <xdr:spPr>
        <a:xfrm>
          <a:off x="21323300" y="10116985"/>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3"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4" name="フローチャート: 判断 803"/>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135051</xdr:rowOff>
    </xdr:from>
    <xdr:to>
      <xdr:col>111</xdr:col>
      <xdr:colOff>177800</xdr:colOff>
      <xdr:row>59</xdr:row>
      <xdr:rowOff>1435</xdr:rowOff>
    </xdr:to>
    <xdr:cxnSp macro="">
      <xdr:nvCxnSpPr>
        <xdr:cNvPr id="805" name="直線コネクタ 804"/>
        <xdr:cNvCxnSpPr/>
      </xdr:nvCxnSpPr>
      <xdr:spPr>
        <a:xfrm>
          <a:off x="20434300" y="10079151"/>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6" name="フローチャート: 判断 805"/>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7" name="テキスト ボックス 806"/>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104610</xdr:rowOff>
    </xdr:from>
    <xdr:to>
      <xdr:col>107</xdr:col>
      <xdr:colOff>50800</xdr:colOff>
      <xdr:row>58</xdr:row>
      <xdr:rowOff>135051</xdr:rowOff>
    </xdr:to>
    <xdr:cxnSp macro="">
      <xdr:nvCxnSpPr>
        <xdr:cNvPr id="808" name="直線コネクタ 807"/>
        <xdr:cNvCxnSpPr/>
      </xdr:nvCxnSpPr>
      <xdr:spPr>
        <a:xfrm>
          <a:off x="19545300" y="10048710"/>
          <a:ext cx="8890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9" name="フローチャート: 判断 808"/>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10" name="テキスト ボックス 809"/>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104610</xdr:rowOff>
    </xdr:from>
    <xdr:to>
      <xdr:col>102</xdr:col>
      <xdr:colOff>114300</xdr:colOff>
      <xdr:row>58</xdr:row>
      <xdr:rowOff>141834</xdr:rowOff>
    </xdr:to>
    <xdr:cxnSp macro="">
      <xdr:nvCxnSpPr>
        <xdr:cNvPr id="811" name="直線コネクタ 810"/>
        <xdr:cNvCxnSpPr/>
      </xdr:nvCxnSpPr>
      <xdr:spPr>
        <a:xfrm flipV="1">
          <a:off x="18656300" y="10048710"/>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2" name="フローチャート: 判断 811"/>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13" name="テキスト ボックス 812"/>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119304</xdr:rowOff>
    </xdr:from>
    <xdr:to>
      <xdr:col>98</xdr:col>
      <xdr:colOff>38100</xdr:colOff>
      <xdr:row>59</xdr:row>
      <xdr:rowOff>49454</xdr:rowOff>
    </xdr:to>
    <xdr:sp macro="" textlink="">
      <xdr:nvSpPr>
        <xdr:cNvPr id="814" name="フローチャート: 判断 813"/>
        <xdr:cNvSpPr/>
      </xdr:nvSpPr>
      <xdr:spPr>
        <a:xfrm>
          <a:off x="18605500" y="100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40581</xdr:rowOff>
    </xdr:from>
    <xdr:ext cx="469744" cy="259045"/>
    <xdr:sp macro="" textlink="">
      <xdr:nvSpPr>
        <xdr:cNvPr id="815" name="テキスト ボックス 814"/>
        <xdr:cNvSpPr txBox="1"/>
      </xdr:nvSpPr>
      <xdr:spPr>
        <a:xfrm>
          <a:off x="18421428" y="1015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123723</xdr:rowOff>
    </xdr:from>
    <xdr:to>
      <xdr:col>116</xdr:col>
      <xdr:colOff>114300</xdr:colOff>
      <xdr:row>59</xdr:row>
      <xdr:rowOff>53873</xdr:rowOff>
    </xdr:to>
    <xdr:sp macro="" textlink="">
      <xdr:nvSpPr>
        <xdr:cNvPr id="821" name="楕円 820"/>
        <xdr:cNvSpPr/>
      </xdr:nvSpPr>
      <xdr:spPr>
        <a:xfrm>
          <a:off x="22110700" y="100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50867</xdr:rowOff>
    </xdr:from>
    <xdr:ext cx="469744" cy="259045"/>
    <xdr:sp macro="" textlink="">
      <xdr:nvSpPr>
        <xdr:cNvPr id="822" name="貸付金該当値テキスト"/>
        <xdr:cNvSpPr txBox="1"/>
      </xdr:nvSpPr>
      <xdr:spPr>
        <a:xfrm>
          <a:off x="22212300" y="999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122085</xdr:rowOff>
    </xdr:from>
    <xdr:to>
      <xdr:col>112</xdr:col>
      <xdr:colOff>38100</xdr:colOff>
      <xdr:row>59</xdr:row>
      <xdr:rowOff>52235</xdr:rowOff>
    </xdr:to>
    <xdr:sp macro="" textlink="">
      <xdr:nvSpPr>
        <xdr:cNvPr id="823" name="楕円 822"/>
        <xdr:cNvSpPr/>
      </xdr:nvSpPr>
      <xdr:spPr>
        <a:xfrm>
          <a:off x="21272500" y="1006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43362</xdr:rowOff>
    </xdr:from>
    <xdr:ext cx="469744" cy="259045"/>
    <xdr:sp macro="" textlink="">
      <xdr:nvSpPr>
        <xdr:cNvPr id="824" name="テキスト ボックス 823"/>
        <xdr:cNvSpPr txBox="1"/>
      </xdr:nvSpPr>
      <xdr:spPr>
        <a:xfrm>
          <a:off x="21088428" y="10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84251</xdr:rowOff>
    </xdr:from>
    <xdr:to>
      <xdr:col>107</xdr:col>
      <xdr:colOff>101600</xdr:colOff>
      <xdr:row>59</xdr:row>
      <xdr:rowOff>14401</xdr:rowOff>
    </xdr:to>
    <xdr:sp macro="" textlink="">
      <xdr:nvSpPr>
        <xdr:cNvPr id="825" name="楕円 824"/>
        <xdr:cNvSpPr/>
      </xdr:nvSpPr>
      <xdr:spPr>
        <a:xfrm>
          <a:off x="20383500" y="100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5528</xdr:rowOff>
    </xdr:from>
    <xdr:ext cx="469744" cy="259045"/>
    <xdr:sp macro="" textlink="">
      <xdr:nvSpPr>
        <xdr:cNvPr id="826" name="テキスト ボックス 825"/>
        <xdr:cNvSpPr txBox="1"/>
      </xdr:nvSpPr>
      <xdr:spPr>
        <a:xfrm>
          <a:off x="20199428" y="1012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53810</xdr:rowOff>
    </xdr:from>
    <xdr:to>
      <xdr:col>102</xdr:col>
      <xdr:colOff>165100</xdr:colOff>
      <xdr:row>58</xdr:row>
      <xdr:rowOff>155410</xdr:rowOff>
    </xdr:to>
    <xdr:sp macro="" textlink="">
      <xdr:nvSpPr>
        <xdr:cNvPr id="827" name="楕円 826"/>
        <xdr:cNvSpPr/>
      </xdr:nvSpPr>
      <xdr:spPr>
        <a:xfrm>
          <a:off x="19494500" y="99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487</xdr:rowOff>
    </xdr:from>
    <xdr:ext cx="469744" cy="259045"/>
    <xdr:sp macro="" textlink="">
      <xdr:nvSpPr>
        <xdr:cNvPr id="828" name="テキスト ボックス 827"/>
        <xdr:cNvSpPr txBox="1"/>
      </xdr:nvSpPr>
      <xdr:spPr>
        <a:xfrm>
          <a:off x="19310428" y="977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91034</xdr:rowOff>
    </xdr:from>
    <xdr:to>
      <xdr:col>98</xdr:col>
      <xdr:colOff>38100</xdr:colOff>
      <xdr:row>59</xdr:row>
      <xdr:rowOff>21184</xdr:rowOff>
    </xdr:to>
    <xdr:sp macro="" textlink="">
      <xdr:nvSpPr>
        <xdr:cNvPr id="829" name="楕円 828"/>
        <xdr:cNvSpPr/>
      </xdr:nvSpPr>
      <xdr:spPr>
        <a:xfrm>
          <a:off x="18605500" y="100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37711</xdr:rowOff>
    </xdr:from>
    <xdr:ext cx="469744" cy="259045"/>
    <xdr:sp macro="" textlink="">
      <xdr:nvSpPr>
        <xdr:cNvPr id="830" name="テキスト ボックス 829"/>
        <xdr:cNvSpPr txBox="1"/>
      </xdr:nvSpPr>
      <xdr:spPr>
        <a:xfrm>
          <a:off x="18421428" y="981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3" name="直線コネクタ 852"/>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4"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5" name="直線コネクタ 854"/>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6"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7" name="直線コネクタ 856"/>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102622</xdr:rowOff>
    </xdr:from>
    <xdr:to>
      <xdr:col>116</xdr:col>
      <xdr:colOff>63500</xdr:colOff>
      <xdr:row>78</xdr:row>
      <xdr:rowOff>104770</xdr:rowOff>
    </xdr:to>
    <xdr:cxnSp macro="">
      <xdr:nvCxnSpPr>
        <xdr:cNvPr id="858" name="直線コネクタ 857"/>
        <xdr:cNvCxnSpPr/>
      </xdr:nvCxnSpPr>
      <xdr:spPr>
        <a:xfrm>
          <a:off x="21323300" y="13475722"/>
          <a:ext cx="8382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9"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60" name="フローチャート: 判断 859"/>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102622</xdr:rowOff>
    </xdr:from>
    <xdr:to>
      <xdr:col>111</xdr:col>
      <xdr:colOff>177800</xdr:colOff>
      <xdr:row>78</xdr:row>
      <xdr:rowOff>128178</xdr:rowOff>
    </xdr:to>
    <xdr:cxnSp macro="">
      <xdr:nvCxnSpPr>
        <xdr:cNvPr id="861" name="直線コネクタ 860"/>
        <xdr:cNvCxnSpPr/>
      </xdr:nvCxnSpPr>
      <xdr:spPr>
        <a:xfrm flipV="1">
          <a:off x="20434300" y="13475722"/>
          <a:ext cx="889000" cy="2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2" name="フローチャート: 判断 861"/>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3" name="テキスト ボックス 862"/>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128178</xdr:rowOff>
    </xdr:from>
    <xdr:to>
      <xdr:col>107</xdr:col>
      <xdr:colOff>50800</xdr:colOff>
      <xdr:row>78</xdr:row>
      <xdr:rowOff>132133</xdr:rowOff>
    </xdr:to>
    <xdr:cxnSp macro="">
      <xdr:nvCxnSpPr>
        <xdr:cNvPr id="864" name="直線コネクタ 863"/>
        <xdr:cNvCxnSpPr/>
      </xdr:nvCxnSpPr>
      <xdr:spPr>
        <a:xfrm flipV="1">
          <a:off x="19545300" y="13501278"/>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5" name="フローチャート: 判断 864"/>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6" name="テキスト ボックス 865"/>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125413</xdr:rowOff>
    </xdr:from>
    <xdr:to>
      <xdr:col>102</xdr:col>
      <xdr:colOff>114300</xdr:colOff>
      <xdr:row>78</xdr:row>
      <xdr:rowOff>132133</xdr:rowOff>
    </xdr:to>
    <xdr:cxnSp macro="">
      <xdr:nvCxnSpPr>
        <xdr:cNvPr id="867" name="直線コネクタ 866"/>
        <xdr:cNvCxnSpPr/>
      </xdr:nvCxnSpPr>
      <xdr:spPr>
        <a:xfrm>
          <a:off x="18656300" y="13498513"/>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8" name="フローチャート: 判断 867"/>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9" name="テキスト ボックス 868"/>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70" name="フローチャート: 判断 869"/>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71" name="テキスト ボックス 870"/>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53970</xdr:rowOff>
    </xdr:from>
    <xdr:to>
      <xdr:col>116</xdr:col>
      <xdr:colOff>114300</xdr:colOff>
      <xdr:row>78</xdr:row>
      <xdr:rowOff>155570</xdr:rowOff>
    </xdr:to>
    <xdr:sp macro="" textlink="">
      <xdr:nvSpPr>
        <xdr:cNvPr id="877" name="楕円 876"/>
        <xdr:cNvSpPr/>
      </xdr:nvSpPr>
      <xdr:spPr>
        <a:xfrm>
          <a:off x="22110700" y="134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140347</xdr:rowOff>
    </xdr:from>
    <xdr:ext cx="534377" cy="259045"/>
    <xdr:sp macro="" textlink="">
      <xdr:nvSpPr>
        <xdr:cNvPr id="878" name="繰出金該当値テキスト"/>
        <xdr:cNvSpPr txBox="1"/>
      </xdr:nvSpPr>
      <xdr:spPr>
        <a:xfrm>
          <a:off x="22212300" y="13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51822</xdr:rowOff>
    </xdr:from>
    <xdr:to>
      <xdr:col>112</xdr:col>
      <xdr:colOff>38100</xdr:colOff>
      <xdr:row>78</xdr:row>
      <xdr:rowOff>153422</xdr:rowOff>
    </xdr:to>
    <xdr:sp macro="" textlink="">
      <xdr:nvSpPr>
        <xdr:cNvPr id="879" name="楕円 878"/>
        <xdr:cNvSpPr/>
      </xdr:nvSpPr>
      <xdr:spPr>
        <a:xfrm>
          <a:off x="21272500" y="134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144549</xdr:rowOff>
    </xdr:from>
    <xdr:ext cx="534377" cy="259045"/>
    <xdr:sp macro="" textlink="">
      <xdr:nvSpPr>
        <xdr:cNvPr id="880" name="テキスト ボックス 879"/>
        <xdr:cNvSpPr txBox="1"/>
      </xdr:nvSpPr>
      <xdr:spPr>
        <a:xfrm>
          <a:off x="21056111" y="1351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77378</xdr:rowOff>
    </xdr:from>
    <xdr:to>
      <xdr:col>107</xdr:col>
      <xdr:colOff>101600</xdr:colOff>
      <xdr:row>79</xdr:row>
      <xdr:rowOff>7528</xdr:rowOff>
    </xdr:to>
    <xdr:sp macro="" textlink="">
      <xdr:nvSpPr>
        <xdr:cNvPr id="881" name="楕円 880"/>
        <xdr:cNvSpPr/>
      </xdr:nvSpPr>
      <xdr:spPr>
        <a:xfrm>
          <a:off x="20383500" y="134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170105</xdr:rowOff>
    </xdr:from>
    <xdr:ext cx="534377" cy="259045"/>
    <xdr:sp macro="" textlink="">
      <xdr:nvSpPr>
        <xdr:cNvPr id="882" name="テキスト ボックス 881"/>
        <xdr:cNvSpPr txBox="1"/>
      </xdr:nvSpPr>
      <xdr:spPr>
        <a:xfrm>
          <a:off x="20167111" y="135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81333</xdr:rowOff>
    </xdr:from>
    <xdr:to>
      <xdr:col>102</xdr:col>
      <xdr:colOff>165100</xdr:colOff>
      <xdr:row>79</xdr:row>
      <xdr:rowOff>11483</xdr:rowOff>
    </xdr:to>
    <xdr:sp macro="" textlink="">
      <xdr:nvSpPr>
        <xdr:cNvPr id="883" name="楕円 882"/>
        <xdr:cNvSpPr/>
      </xdr:nvSpPr>
      <xdr:spPr>
        <a:xfrm>
          <a:off x="19494500" y="1345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2610</xdr:rowOff>
    </xdr:from>
    <xdr:ext cx="534377" cy="259045"/>
    <xdr:sp macro="" textlink="">
      <xdr:nvSpPr>
        <xdr:cNvPr id="884" name="テキスト ボックス 883"/>
        <xdr:cNvSpPr txBox="1"/>
      </xdr:nvSpPr>
      <xdr:spPr>
        <a:xfrm>
          <a:off x="19278111" y="1354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74613</xdr:rowOff>
    </xdr:from>
    <xdr:to>
      <xdr:col>98</xdr:col>
      <xdr:colOff>38100</xdr:colOff>
      <xdr:row>79</xdr:row>
      <xdr:rowOff>4763</xdr:rowOff>
    </xdr:to>
    <xdr:sp macro="" textlink="">
      <xdr:nvSpPr>
        <xdr:cNvPr id="885" name="楕円 884"/>
        <xdr:cNvSpPr/>
      </xdr:nvSpPr>
      <xdr:spPr>
        <a:xfrm>
          <a:off x="18605500" y="134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167340</xdr:rowOff>
    </xdr:from>
    <xdr:ext cx="534377" cy="259045"/>
    <xdr:sp macro="" textlink="">
      <xdr:nvSpPr>
        <xdr:cNvPr id="886" name="テキスト ボックス 885"/>
        <xdr:cNvSpPr txBox="1"/>
      </xdr:nvSpPr>
      <xdr:spPr>
        <a:xfrm>
          <a:off x="18389111" y="1354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令和元年度歳出総額に対する住民一人当たりのコストは、</a:t>
          </a:r>
          <a:r>
            <a:rPr kumimoji="1" lang="en-US" altLang="ja-JP" sz="1300">
              <a:latin typeface="ＭＳ Ｐゴシック" panose="020B0600070205080204" pitchFamily="50" charset="-128"/>
              <a:ea typeface="ＭＳ Ｐゴシック" panose="020B0600070205080204" pitchFamily="50" charset="-128"/>
            </a:rPr>
            <a:t>273,682</a:t>
          </a:r>
          <a:r>
            <a:rPr kumimoji="1" lang="ja-JP" altLang="en-US" sz="1300">
              <a:latin typeface="ＭＳ Ｐゴシック" panose="020B0600070205080204" pitchFamily="50" charset="-128"/>
              <a:ea typeface="ＭＳ Ｐゴシック" panose="020B0600070205080204" pitchFamily="50" charset="-128"/>
            </a:rPr>
            <a:t>円となっている。これは類似団体の合計平均値と比べると、およそ７割の数値であり、限られた財源の中で財政運営をしていることが読み取れる。</a:t>
          </a:r>
        </a:p>
        <a:p>
          <a:r>
            <a:rPr kumimoji="1" lang="ja-JP" altLang="en-US" sz="1300">
              <a:latin typeface="ＭＳ Ｐゴシック" panose="020B0600070205080204" pitchFamily="50" charset="-128"/>
              <a:ea typeface="ＭＳ Ｐゴシック" panose="020B0600070205080204" pitchFamily="50" charset="-128"/>
            </a:rPr>
            <a:t>　各構成費目で分析すると、義務的経費に係る住民一人当たりのコストは、人件費、扶助費、公債費の全てが類似団体平均を下回っている。適正な職員定数管理の執行、若年世代が多いことによる老人福祉費の扶助費の抑制、そして地方債の発行の抑制が要因として考えられる。なお、公債費が前年度比約</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円増加した要因としては、既発債の一部繰上償還を行ったことによるものである。　</a:t>
          </a:r>
        </a:p>
        <a:p>
          <a:r>
            <a:rPr kumimoji="1" lang="ja-JP" altLang="en-US" sz="1300">
              <a:latin typeface="ＭＳ Ｐゴシック" panose="020B0600070205080204" pitchFamily="50" charset="-128"/>
              <a:ea typeface="ＭＳ Ｐゴシック" panose="020B0600070205080204" pitchFamily="50" charset="-128"/>
            </a:rPr>
            <a:t>　投資的経費に係る住民一人当たりのコストは、普通建設事業費については前年度に比べ約</a:t>
          </a:r>
          <a:r>
            <a:rPr kumimoji="1" lang="en-US" altLang="ja-JP" sz="1300">
              <a:latin typeface="ＭＳ Ｐゴシック" panose="020B0600070205080204" pitchFamily="50" charset="-128"/>
              <a:ea typeface="ＭＳ Ｐゴシック" panose="020B0600070205080204" pitchFamily="50" charset="-128"/>
            </a:rPr>
            <a:t>9,000</a:t>
          </a:r>
          <a:r>
            <a:rPr kumimoji="1" lang="ja-JP" altLang="en-US" sz="1300">
              <a:latin typeface="ＭＳ Ｐゴシック" panose="020B0600070205080204" pitchFamily="50" charset="-128"/>
              <a:ea typeface="ＭＳ Ｐゴシック" panose="020B0600070205080204" pitchFamily="50" charset="-128"/>
            </a:rPr>
            <a:t>円増加している。これは、小中学校の空調設備を新たに整備したことによるものである。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その他の経費に係る住民一人当たりのコストについて、災害復旧事業費については、令和元年台風第１９号災害復旧事業の実施により約</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円の増額となった。また物件費については、ごみ焼却業務委託費や基幹系システム運用事業費の増や参議院議員選挙等の選挙の実施により前年度に比べ約</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円増額となった。今後とも行政改革の推進による事務事業の見直しを進め、コスト削減に努める。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52,567
52,339
49.18
15,388,101
14,386,645
715,928
9,275,805
6,356,027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9855</xdr:rowOff>
    </xdr:from>
    <xdr:to>
      <xdr:col>24</xdr:col>
      <xdr:colOff>63500</xdr:colOff>
      <xdr:row>36</xdr:row>
      <xdr:rowOff>68377</xdr:rowOff>
    </xdr:to>
    <xdr:cxnSp macro="">
      <xdr:nvCxnSpPr>
        <xdr:cNvPr id="59" name="直線コネクタ 58"/>
        <xdr:cNvCxnSpPr/>
      </xdr:nvCxnSpPr>
      <xdr:spPr>
        <a:xfrm>
          <a:off x="3797300" y="6182055"/>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164846</xdr:rowOff>
    </xdr:from>
    <xdr:to>
      <xdr:col>19</xdr:col>
      <xdr:colOff>177800</xdr:colOff>
      <xdr:row>36</xdr:row>
      <xdr:rowOff>9855</xdr:rowOff>
    </xdr:to>
    <xdr:cxnSp macro="">
      <xdr:nvCxnSpPr>
        <xdr:cNvPr id="62" name="直線コネクタ 61"/>
        <xdr:cNvCxnSpPr/>
      </xdr:nvCxnSpPr>
      <xdr:spPr>
        <a:xfrm>
          <a:off x="2908300" y="616559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164846</xdr:rowOff>
    </xdr:from>
    <xdr:to>
      <xdr:col>15</xdr:col>
      <xdr:colOff>50800</xdr:colOff>
      <xdr:row>36</xdr:row>
      <xdr:rowOff>54204</xdr:rowOff>
    </xdr:to>
    <xdr:cxnSp macro="">
      <xdr:nvCxnSpPr>
        <xdr:cNvPr id="65" name="直線コネクタ 64"/>
        <xdr:cNvCxnSpPr/>
      </xdr:nvCxnSpPr>
      <xdr:spPr>
        <a:xfrm flipV="1">
          <a:off x="2019300" y="6165596"/>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137871</xdr:rowOff>
    </xdr:from>
    <xdr:to>
      <xdr:col>10</xdr:col>
      <xdr:colOff>114300</xdr:colOff>
      <xdr:row>36</xdr:row>
      <xdr:rowOff>54204</xdr:rowOff>
    </xdr:to>
    <xdr:cxnSp macro="">
      <xdr:nvCxnSpPr>
        <xdr:cNvPr id="68" name="直線コネクタ 67"/>
        <xdr:cNvCxnSpPr/>
      </xdr:nvCxnSpPr>
      <xdr:spPr>
        <a:xfrm>
          <a:off x="1130300" y="6138621"/>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161595</xdr:rowOff>
    </xdr:from>
    <xdr:to>
      <xdr:col>6</xdr:col>
      <xdr:colOff>38100</xdr:colOff>
      <xdr:row>33</xdr:row>
      <xdr:rowOff>91745</xdr:rowOff>
    </xdr:to>
    <xdr:sp macro="" textlink="">
      <xdr:nvSpPr>
        <xdr:cNvPr id="71" name="フローチャート: 判断 70"/>
        <xdr:cNvSpPr/>
      </xdr:nvSpPr>
      <xdr:spPr>
        <a:xfrm>
          <a:off x="1079500" y="564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108272</xdr:rowOff>
    </xdr:from>
    <xdr:ext cx="469744" cy="259045"/>
    <xdr:sp macro="" textlink="">
      <xdr:nvSpPr>
        <xdr:cNvPr id="72" name="テキスト ボックス 71"/>
        <xdr:cNvSpPr txBox="1"/>
      </xdr:nvSpPr>
      <xdr:spPr>
        <a:xfrm>
          <a:off x="895428" y="54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17577</xdr:rowOff>
    </xdr:from>
    <xdr:to>
      <xdr:col>24</xdr:col>
      <xdr:colOff>114300</xdr:colOff>
      <xdr:row>36</xdr:row>
      <xdr:rowOff>119177</xdr:rowOff>
    </xdr:to>
    <xdr:sp macro="" textlink="">
      <xdr:nvSpPr>
        <xdr:cNvPr id="78" name="楕円 77"/>
        <xdr:cNvSpPr/>
      </xdr:nvSpPr>
      <xdr:spPr>
        <a:xfrm>
          <a:off x="4584700" y="6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167454</xdr:rowOff>
    </xdr:from>
    <xdr:ext cx="469744" cy="259045"/>
    <xdr:sp macro="" textlink="">
      <xdr:nvSpPr>
        <xdr:cNvPr id="79" name="議会費該当値テキスト"/>
        <xdr:cNvSpPr txBox="1"/>
      </xdr:nvSpPr>
      <xdr:spPr>
        <a:xfrm>
          <a:off x="4686300" y="616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130505</xdr:rowOff>
    </xdr:from>
    <xdr:to>
      <xdr:col>20</xdr:col>
      <xdr:colOff>38100</xdr:colOff>
      <xdr:row>36</xdr:row>
      <xdr:rowOff>60655</xdr:rowOff>
    </xdr:to>
    <xdr:sp macro="" textlink="">
      <xdr:nvSpPr>
        <xdr:cNvPr id="80" name="楕円 79"/>
        <xdr:cNvSpPr/>
      </xdr:nvSpPr>
      <xdr:spPr>
        <a:xfrm>
          <a:off x="3746500" y="61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51782</xdr:rowOff>
    </xdr:from>
    <xdr:ext cx="469744" cy="259045"/>
    <xdr:sp macro="" textlink="">
      <xdr:nvSpPr>
        <xdr:cNvPr id="81" name="テキスト ボックス 80"/>
        <xdr:cNvSpPr txBox="1"/>
      </xdr:nvSpPr>
      <xdr:spPr>
        <a:xfrm>
          <a:off x="3562428" y="622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114046</xdr:rowOff>
    </xdr:from>
    <xdr:to>
      <xdr:col>15</xdr:col>
      <xdr:colOff>101600</xdr:colOff>
      <xdr:row>36</xdr:row>
      <xdr:rowOff>44196</xdr:rowOff>
    </xdr:to>
    <xdr:sp macro="" textlink="">
      <xdr:nvSpPr>
        <xdr:cNvPr id="82" name="楕円 81"/>
        <xdr:cNvSpPr/>
      </xdr:nvSpPr>
      <xdr:spPr>
        <a:xfrm>
          <a:off x="28575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35323</xdr:rowOff>
    </xdr:from>
    <xdr:ext cx="469744" cy="259045"/>
    <xdr:sp macro="" textlink="">
      <xdr:nvSpPr>
        <xdr:cNvPr id="83" name="テキスト ボックス 82"/>
        <xdr:cNvSpPr txBox="1"/>
      </xdr:nvSpPr>
      <xdr:spPr>
        <a:xfrm>
          <a:off x="2673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3404</xdr:rowOff>
    </xdr:from>
    <xdr:to>
      <xdr:col>10</xdr:col>
      <xdr:colOff>165100</xdr:colOff>
      <xdr:row>36</xdr:row>
      <xdr:rowOff>105004</xdr:rowOff>
    </xdr:to>
    <xdr:sp macro="" textlink="">
      <xdr:nvSpPr>
        <xdr:cNvPr id="84" name="楕円 83"/>
        <xdr:cNvSpPr/>
      </xdr:nvSpPr>
      <xdr:spPr>
        <a:xfrm>
          <a:off x="19685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96131</xdr:rowOff>
    </xdr:from>
    <xdr:ext cx="469744" cy="259045"/>
    <xdr:sp macro="" textlink="">
      <xdr:nvSpPr>
        <xdr:cNvPr id="85" name="テキスト ボックス 84"/>
        <xdr:cNvSpPr txBox="1"/>
      </xdr:nvSpPr>
      <xdr:spPr>
        <a:xfrm>
          <a:off x="1784428" y="62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87071</xdr:rowOff>
    </xdr:from>
    <xdr:to>
      <xdr:col>6</xdr:col>
      <xdr:colOff>38100</xdr:colOff>
      <xdr:row>36</xdr:row>
      <xdr:rowOff>17221</xdr:rowOff>
    </xdr:to>
    <xdr:sp macro="" textlink="">
      <xdr:nvSpPr>
        <xdr:cNvPr id="86" name="楕円 85"/>
        <xdr:cNvSpPr/>
      </xdr:nvSpPr>
      <xdr:spPr>
        <a:xfrm>
          <a:off x="10795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8348</xdr:rowOff>
    </xdr:from>
    <xdr:ext cx="469744" cy="259045"/>
    <xdr:sp macro="" textlink="">
      <xdr:nvSpPr>
        <xdr:cNvPr id="87" name="テキスト ボックス 86"/>
        <xdr:cNvSpPr txBox="1"/>
      </xdr:nvSpPr>
      <xdr:spPr>
        <a:xfrm>
          <a:off x="895428" y="618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95123</xdr:rowOff>
    </xdr:from>
    <xdr:to>
      <xdr:col>24</xdr:col>
      <xdr:colOff>63500</xdr:colOff>
      <xdr:row>58</xdr:row>
      <xdr:rowOff>49727</xdr:rowOff>
    </xdr:to>
    <xdr:cxnSp macro="">
      <xdr:nvCxnSpPr>
        <xdr:cNvPr id="117" name="直線コネクタ 116"/>
        <xdr:cNvCxnSpPr/>
      </xdr:nvCxnSpPr>
      <xdr:spPr>
        <a:xfrm flipV="1">
          <a:off x="3797300" y="9696323"/>
          <a:ext cx="838200" cy="29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153454</xdr:rowOff>
    </xdr:from>
    <xdr:to>
      <xdr:col>19</xdr:col>
      <xdr:colOff>177800</xdr:colOff>
      <xdr:row>58</xdr:row>
      <xdr:rowOff>49727</xdr:rowOff>
    </xdr:to>
    <xdr:cxnSp macro="">
      <xdr:nvCxnSpPr>
        <xdr:cNvPr id="120" name="直線コネクタ 119"/>
        <xdr:cNvCxnSpPr/>
      </xdr:nvCxnSpPr>
      <xdr:spPr>
        <a:xfrm>
          <a:off x="2908300" y="9926104"/>
          <a:ext cx="8890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105887</xdr:rowOff>
    </xdr:from>
    <xdr:to>
      <xdr:col>15</xdr:col>
      <xdr:colOff>50800</xdr:colOff>
      <xdr:row>57</xdr:row>
      <xdr:rowOff>153454</xdr:rowOff>
    </xdr:to>
    <xdr:cxnSp macro="">
      <xdr:nvCxnSpPr>
        <xdr:cNvPr id="123" name="直線コネクタ 122"/>
        <xdr:cNvCxnSpPr/>
      </xdr:nvCxnSpPr>
      <xdr:spPr>
        <a:xfrm>
          <a:off x="2019300" y="9878537"/>
          <a:ext cx="889000" cy="4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53346</xdr:rowOff>
    </xdr:from>
    <xdr:to>
      <xdr:col>10</xdr:col>
      <xdr:colOff>114300</xdr:colOff>
      <xdr:row>57</xdr:row>
      <xdr:rowOff>105887</xdr:rowOff>
    </xdr:to>
    <xdr:cxnSp macro="">
      <xdr:nvCxnSpPr>
        <xdr:cNvPr id="126" name="直線コネクタ 125"/>
        <xdr:cNvCxnSpPr/>
      </xdr:nvCxnSpPr>
      <xdr:spPr>
        <a:xfrm>
          <a:off x="1130300" y="9825996"/>
          <a:ext cx="889000" cy="5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38627</xdr:rowOff>
    </xdr:from>
    <xdr:to>
      <xdr:col>6</xdr:col>
      <xdr:colOff>38100</xdr:colOff>
      <xdr:row>55</xdr:row>
      <xdr:rowOff>140227</xdr:rowOff>
    </xdr:to>
    <xdr:sp macro="" textlink="">
      <xdr:nvSpPr>
        <xdr:cNvPr id="129" name="フローチャート: 判断 128"/>
        <xdr:cNvSpPr/>
      </xdr:nvSpPr>
      <xdr:spPr>
        <a:xfrm>
          <a:off x="1079500" y="946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156754</xdr:rowOff>
    </xdr:from>
    <xdr:ext cx="534377" cy="259045"/>
    <xdr:sp macro="" textlink="">
      <xdr:nvSpPr>
        <xdr:cNvPr id="130" name="テキスト ボックス 129"/>
        <xdr:cNvSpPr txBox="1"/>
      </xdr:nvSpPr>
      <xdr:spPr>
        <a:xfrm>
          <a:off x="863111" y="924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44323</xdr:rowOff>
    </xdr:from>
    <xdr:to>
      <xdr:col>24</xdr:col>
      <xdr:colOff>114300</xdr:colOff>
      <xdr:row>56</xdr:row>
      <xdr:rowOff>145923</xdr:rowOff>
    </xdr:to>
    <xdr:sp macro="" textlink="">
      <xdr:nvSpPr>
        <xdr:cNvPr id="136" name="楕円 135"/>
        <xdr:cNvSpPr/>
      </xdr:nvSpPr>
      <xdr:spPr>
        <a:xfrm>
          <a:off x="4584700" y="96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22750</xdr:rowOff>
    </xdr:from>
    <xdr:ext cx="534377" cy="259045"/>
    <xdr:sp macro="" textlink="">
      <xdr:nvSpPr>
        <xdr:cNvPr id="137" name="総務費該当値テキスト"/>
        <xdr:cNvSpPr txBox="1"/>
      </xdr:nvSpPr>
      <xdr:spPr>
        <a:xfrm>
          <a:off x="4686300" y="962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170377</xdr:rowOff>
    </xdr:from>
    <xdr:to>
      <xdr:col>20</xdr:col>
      <xdr:colOff>38100</xdr:colOff>
      <xdr:row>58</xdr:row>
      <xdr:rowOff>100527</xdr:rowOff>
    </xdr:to>
    <xdr:sp macro="" textlink="">
      <xdr:nvSpPr>
        <xdr:cNvPr id="138" name="楕円 137"/>
        <xdr:cNvSpPr/>
      </xdr:nvSpPr>
      <xdr:spPr>
        <a:xfrm>
          <a:off x="3746500" y="994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91654</xdr:rowOff>
    </xdr:from>
    <xdr:ext cx="534377" cy="259045"/>
    <xdr:sp macro="" textlink="">
      <xdr:nvSpPr>
        <xdr:cNvPr id="139" name="テキスト ボックス 138"/>
        <xdr:cNvSpPr txBox="1"/>
      </xdr:nvSpPr>
      <xdr:spPr>
        <a:xfrm>
          <a:off x="3530111" y="1003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102654</xdr:rowOff>
    </xdr:from>
    <xdr:to>
      <xdr:col>15</xdr:col>
      <xdr:colOff>101600</xdr:colOff>
      <xdr:row>58</xdr:row>
      <xdr:rowOff>32804</xdr:rowOff>
    </xdr:to>
    <xdr:sp macro="" textlink="">
      <xdr:nvSpPr>
        <xdr:cNvPr id="140" name="楕円 139"/>
        <xdr:cNvSpPr/>
      </xdr:nvSpPr>
      <xdr:spPr>
        <a:xfrm>
          <a:off x="2857500" y="987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23931</xdr:rowOff>
    </xdr:from>
    <xdr:ext cx="534377" cy="259045"/>
    <xdr:sp macro="" textlink="">
      <xdr:nvSpPr>
        <xdr:cNvPr id="141" name="テキスト ボックス 140"/>
        <xdr:cNvSpPr txBox="1"/>
      </xdr:nvSpPr>
      <xdr:spPr>
        <a:xfrm>
          <a:off x="2641111" y="996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55087</xdr:rowOff>
    </xdr:from>
    <xdr:to>
      <xdr:col>10</xdr:col>
      <xdr:colOff>165100</xdr:colOff>
      <xdr:row>57</xdr:row>
      <xdr:rowOff>156687</xdr:rowOff>
    </xdr:to>
    <xdr:sp macro="" textlink="">
      <xdr:nvSpPr>
        <xdr:cNvPr id="142" name="楕円 141"/>
        <xdr:cNvSpPr/>
      </xdr:nvSpPr>
      <xdr:spPr>
        <a:xfrm>
          <a:off x="1968500" y="98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147814</xdr:rowOff>
    </xdr:from>
    <xdr:ext cx="534377" cy="259045"/>
    <xdr:sp macro="" textlink="">
      <xdr:nvSpPr>
        <xdr:cNvPr id="143" name="テキスト ボックス 142"/>
        <xdr:cNvSpPr txBox="1"/>
      </xdr:nvSpPr>
      <xdr:spPr>
        <a:xfrm>
          <a:off x="1752111" y="99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2546</xdr:rowOff>
    </xdr:from>
    <xdr:to>
      <xdr:col>6</xdr:col>
      <xdr:colOff>38100</xdr:colOff>
      <xdr:row>57</xdr:row>
      <xdr:rowOff>104146</xdr:rowOff>
    </xdr:to>
    <xdr:sp macro="" textlink="">
      <xdr:nvSpPr>
        <xdr:cNvPr id="144" name="楕円 143"/>
        <xdr:cNvSpPr/>
      </xdr:nvSpPr>
      <xdr:spPr>
        <a:xfrm>
          <a:off x="1079500" y="97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95273</xdr:rowOff>
    </xdr:from>
    <xdr:ext cx="534377" cy="259045"/>
    <xdr:sp macro="" textlink="">
      <xdr:nvSpPr>
        <xdr:cNvPr id="145" name="テキスト ボックス 144"/>
        <xdr:cNvSpPr txBox="1"/>
      </xdr:nvSpPr>
      <xdr:spPr>
        <a:xfrm>
          <a:off x="863111" y="98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128172</xdr:rowOff>
    </xdr:from>
    <xdr:to>
      <xdr:col>24</xdr:col>
      <xdr:colOff>63500</xdr:colOff>
      <xdr:row>79</xdr:row>
      <xdr:rowOff>2942</xdr:rowOff>
    </xdr:to>
    <xdr:cxnSp macro="">
      <xdr:nvCxnSpPr>
        <xdr:cNvPr id="177" name="直線コネクタ 176"/>
        <xdr:cNvCxnSpPr/>
      </xdr:nvCxnSpPr>
      <xdr:spPr>
        <a:xfrm flipV="1">
          <a:off x="3797300" y="13501272"/>
          <a:ext cx="838200" cy="4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114880</xdr:rowOff>
    </xdr:from>
    <xdr:to>
      <xdr:col>19</xdr:col>
      <xdr:colOff>177800</xdr:colOff>
      <xdr:row>79</xdr:row>
      <xdr:rowOff>2942</xdr:rowOff>
    </xdr:to>
    <xdr:cxnSp macro="">
      <xdr:nvCxnSpPr>
        <xdr:cNvPr id="180" name="直線コネクタ 179"/>
        <xdr:cNvCxnSpPr/>
      </xdr:nvCxnSpPr>
      <xdr:spPr>
        <a:xfrm>
          <a:off x="2908300" y="13487980"/>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114684</xdr:rowOff>
    </xdr:from>
    <xdr:to>
      <xdr:col>15</xdr:col>
      <xdr:colOff>50800</xdr:colOff>
      <xdr:row>78</xdr:row>
      <xdr:rowOff>114880</xdr:rowOff>
    </xdr:to>
    <xdr:cxnSp macro="">
      <xdr:nvCxnSpPr>
        <xdr:cNvPr id="183" name="直線コネクタ 182"/>
        <xdr:cNvCxnSpPr/>
      </xdr:nvCxnSpPr>
      <xdr:spPr>
        <a:xfrm>
          <a:off x="2019300" y="1348778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114684</xdr:rowOff>
    </xdr:from>
    <xdr:to>
      <xdr:col>10</xdr:col>
      <xdr:colOff>114300</xdr:colOff>
      <xdr:row>80</xdr:row>
      <xdr:rowOff>1223</xdr:rowOff>
    </xdr:to>
    <xdr:cxnSp macro="">
      <xdr:nvCxnSpPr>
        <xdr:cNvPr id="186" name="直線コネクタ 185"/>
        <xdr:cNvCxnSpPr/>
      </xdr:nvCxnSpPr>
      <xdr:spPr>
        <a:xfrm flipV="1">
          <a:off x="1130300" y="13487784"/>
          <a:ext cx="889000" cy="2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123909</xdr:rowOff>
    </xdr:from>
    <xdr:to>
      <xdr:col>6</xdr:col>
      <xdr:colOff>38100</xdr:colOff>
      <xdr:row>78</xdr:row>
      <xdr:rowOff>54059</xdr:rowOff>
    </xdr:to>
    <xdr:sp macro="" textlink="">
      <xdr:nvSpPr>
        <xdr:cNvPr id="189" name="フローチャート: 判断 188"/>
        <xdr:cNvSpPr/>
      </xdr:nvSpPr>
      <xdr:spPr>
        <a:xfrm>
          <a:off x="1079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70586</xdr:rowOff>
    </xdr:from>
    <xdr:ext cx="599010" cy="259045"/>
    <xdr:sp macro="" textlink="">
      <xdr:nvSpPr>
        <xdr:cNvPr id="190" name="テキスト ボックス 189"/>
        <xdr:cNvSpPr txBox="1"/>
      </xdr:nvSpPr>
      <xdr:spPr>
        <a:xfrm>
          <a:off x="830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77372</xdr:rowOff>
    </xdr:from>
    <xdr:to>
      <xdr:col>24</xdr:col>
      <xdr:colOff>114300</xdr:colOff>
      <xdr:row>79</xdr:row>
      <xdr:rowOff>7522</xdr:rowOff>
    </xdr:to>
    <xdr:sp macro="" textlink="">
      <xdr:nvSpPr>
        <xdr:cNvPr id="196" name="楕円 195"/>
        <xdr:cNvSpPr/>
      </xdr:nvSpPr>
      <xdr:spPr>
        <a:xfrm>
          <a:off x="4584700" y="134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163749</xdr:rowOff>
    </xdr:from>
    <xdr:ext cx="599010" cy="259045"/>
    <xdr:sp macro="" textlink="">
      <xdr:nvSpPr>
        <xdr:cNvPr id="197" name="民生費該当値テキスト"/>
        <xdr:cNvSpPr txBox="1"/>
      </xdr:nvSpPr>
      <xdr:spPr>
        <a:xfrm>
          <a:off x="4686300" y="1336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123592</xdr:rowOff>
    </xdr:from>
    <xdr:to>
      <xdr:col>20</xdr:col>
      <xdr:colOff>38100</xdr:colOff>
      <xdr:row>79</xdr:row>
      <xdr:rowOff>53742</xdr:rowOff>
    </xdr:to>
    <xdr:sp macro="" textlink="">
      <xdr:nvSpPr>
        <xdr:cNvPr id="198" name="楕円 197"/>
        <xdr:cNvSpPr/>
      </xdr:nvSpPr>
      <xdr:spPr>
        <a:xfrm>
          <a:off x="3746500" y="134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44869</xdr:rowOff>
    </xdr:from>
    <xdr:ext cx="534377" cy="259045"/>
    <xdr:sp macro="" textlink="">
      <xdr:nvSpPr>
        <xdr:cNvPr id="199" name="テキスト ボックス 198"/>
        <xdr:cNvSpPr txBox="1"/>
      </xdr:nvSpPr>
      <xdr:spPr>
        <a:xfrm>
          <a:off x="3530111" y="135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64080</xdr:rowOff>
    </xdr:from>
    <xdr:to>
      <xdr:col>15</xdr:col>
      <xdr:colOff>101600</xdr:colOff>
      <xdr:row>78</xdr:row>
      <xdr:rowOff>165680</xdr:rowOff>
    </xdr:to>
    <xdr:sp macro="" textlink="">
      <xdr:nvSpPr>
        <xdr:cNvPr id="200" name="楕円 199"/>
        <xdr:cNvSpPr/>
      </xdr:nvSpPr>
      <xdr:spPr>
        <a:xfrm>
          <a:off x="2857500" y="134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156807</xdr:rowOff>
    </xdr:from>
    <xdr:ext cx="599010" cy="259045"/>
    <xdr:sp macro="" textlink="">
      <xdr:nvSpPr>
        <xdr:cNvPr id="201" name="テキスト ボックス 200"/>
        <xdr:cNvSpPr txBox="1"/>
      </xdr:nvSpPr>
      <xdr:spPr>
        <a:xfrm>
          <a:off x="2608795" y="1352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63884</xdr:rowOff>
    </xdr:from>
    <xdr:to>
      <xdr:col>10</xdr:col>
      <xdr:colOff>165100</xdr:colOff>
      <xdr:row>78</xdr:row>
      <xdr:rowOff>165484</xdr:rowOff>
    </xdr:to>
    <xdr:sp macro="" textlink="">
      <xdr:nvSpPr>
        <xdr:cNvPr id="202" name="楕円 201"/>
        <xdr:cNvSpPr/>
      </xdr:nvSpPr>
      <xdr:spPr>
        <a:xfrm>
          <a:off x="1968500" y="134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156611</xdr:rowOff>
    </xdr:from>
    <xdr:ext cx="599010" cy="259045"/>
    <xdr:sp macro="" textlink="">
      <xdr:nvSpPr>
        <xdr:cNvPr id="203" name="テキスト ボックス 202"/>
        <xdr:cNvSpPr txBox="1"/>
      </xdr:nvSpPr>
      <xdr:spPr>
        <a:xfrm>
          <a:off x="1719795" y="135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121873</xdr:rowOff>
    </xdr:from>
    <xdr:to>
      <xdr:col>6</xdr:col>
      <xdr:colOff>38100</xdr:colOff>
      <xdr:row>80</xdr:row>
      <xdr:rowOff>52023</xdr:rowOff>
    </xdr:to>
    <xdr:sp macro="" textlink="">
      <xdr:nvSpPr>
        <xdr:cNvPr id="204" name="楕円 203"/>
        <xdr:cNvSpPr/>
      </xdr:nvSpPr>
      <xdr:spPr>
        <a:xfrm>
          <a:off x="1079500" y="1366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80</xdr:row>
      <xdr:rowOff>43150</xdr:rowOff>
    </xdr:from>
    <xdr:ext cx="534377" cy="259045"/>
    <xdr:sp macro="" textlink="">
      <xdr:nvSpPr>
        <xdr:cNvPr id="205" name="テキスト ボックス 204"/>
        <xdr:cNvSpPr txBox="1"/>
      </xdr:nvSpPr>
      <xdr:spPr>
        <a:xfrm>
          <a:off x="863111" y="1375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85865</xdr:rowOff>
    </xdr:from>
    <xdr:to>
      <xdr:col>24</xdr:col>
      <xdr:colOff>63500</xdr:colOff>
      <xdr:row>99</xdr:row>
      <xdr:rowOff>95417</xdr:rowOff>
    </xdr:to>
    <xdr:cxnSp macro="">
      <xdr:nvCxnSpPr>
        <xdr:cNvPr id="237" name="直線コネクタ 236"/>
        <xdr:cNvCxnSpPr/>
      </xdr:nvCxnSpPr>
      <xdr:spPr>
        <a:xfrm>
          <a:off x="3797300" y="17059415"/>
          <a:ext cx="838200" cy="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78876</xdr:rowOff>
    </xdr:from>
    <xdr:to>
      <xdr:col>19</xdr:col>
      <xdr:colOff>177800</xdr:colOff>
      <xdr:row>99</xdr:row>
      <xdr:rowOff>85865</xdr:rowOff>
    </xdr:to>
    <xdr:cxnSp macro="">
      <xdr:nvCxnSpPr>
        <xdr:cNvPr id="240" name="直線コネクタ 239"/>
        <xdr:cNvCxnSpPr/>
      </xdr:nvCxnSpPr>
      <xdr:spPr>
        <a:xfrm>
          <a:off x="2908300" y="17052426"/>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78876</xdr:rowOff>
    </xdr:from>
    <xdr:to>
      <xdr:col>15</xdr:col>
      <xdr:colOff>50800</xdr:colOff>
      <xdr:row>99</xdr:row>
      <xdr:rowOff>94763</xdr:rowOff>
    </xdr:to>
    <xdr:cxnSp macro="">
      <xdr:nvCxnSpPr>
        <xdr:cNvPr id="243" name="直線コネクタ 242"/>
        <xdr:cNvCxnSpPr/>
      </xdr:nvCxnSpPr>
      <xdr:spPr>
        <a:xfrm flipV="1">
          <a:off x="2019300" y="17052426"/>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64883</xdr:rowOff>
    </xdr:from>
    <xdr:to>
      <xdr:col>10</xdr:col>
      <xdr:colOff>114300</xdr:colOff>
      <xdr:row>99</xdr:row>
      <xdr:rowOff>94763</xdr:rowOff>
    </xdr:to>
    <xdr:cxnSp macro="">
      <xdr:nvCxnSpPr>
        <xdr:cNvPr id="246" name="直線コネクタ 245"/>
        <xdr:cNvCxnSpPr/>
      </xdr:nvCxnSpPr>
      <xdr:spPr>
        <a:xfrm>
          <a:off x="1130300" y="17038433"/>
          <a:ext cx="8890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49" name="フローチャート: 判断 248"/>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0" name="テキスト ボックス 249"/>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44617</xdr:rowOff>
    </xdr:from>
    <xdr:to>
      <xdr:col>24</xdr:col>
      <xdr:colOff>114300</xdr:colOff>
      <xdr:row>99</xdr:row>
      <xdr:rowOff>146217</xdr:rowOff>
    </xdr:to>
    <xdr:sp macro="" textlink="">
      <xdr:nvSpPr>
        <xdr:cNvPr id="256" name="楕円 255"/>
        <xdr:cNvSpPr/>
      </xdr:nvSpPr>
      <xdr:spPr>
        <a:xfrm>
          <a:off x="4584700" y="170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130994</xdr:rowOff>
    </xdr:from>
    <xdr:ext cx="534377" cy="259045"/>
    <xdr:sp macro="" textlink="">
      <xdr:nvSpPr>
        <xdr:cNvPr id="257" name="衛生費該当値テキスト"/>
        <xdr:cNvSpPr txBox="1"/>
      </xdr:nvSpPr>
      <xdr:spPr>
        <a:xfrm>
          <a:off x="4686300" y="169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35065</xdr:rowOff>
    </xdr:from>
    <xdr:to>
      <xdr:col>20</xdr:col>
      <xdr:colOff>38100</xdr:colOff>
      <xdr:row>99</xdr:row>
      <xdr:rowOff>136665</xdr:rowOff>
    </xdr:to>
    <xdr:sp macro="" textlink="">
      <xdr:nvSpPr>
        <xdr:cNvPr id="258" name="楕円 257"/>
        <xdr:cNvSpPr/>
      </xdr:nvSpPr>
      <xdr:spPr>
        <a:xfrm>
          <a:off x="3746500" y="170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127792</xdr:rowOff>
    </xdr:from>
    <xdr:ext cx="534377" cy="259045"/>
    <xdr:sp macro="" textlink="">
      <xdr:nvSpPr>
        <xdr:cNvPr id="259" name="テキスト ボックス 258"/>
        <xdr:cNvSpPr txBox="1"/>
      </xdr:nvSpPr>
      <xdr:spPr>
        <a:xfrm>
          <a:off x="3530111" y="171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28076</xdr:rowOff>
    </xdr:from>
    <xdr:to>
      <xdr:col>15</xdr:col>
      <xdr:colOff>101600</xdr:colOff>
      <xdr:row>99</xdr:row>
      <xdr:rowOff>129676</xdr:rowOff>
    </xdr:to>
    <xdr:sp macro="" textlink="">
      <xdr:nvSpPr>
        <xdr:cNvPr id="260" name="楕円 259"/>
        <xdr:cNvSpPr/>
      </xdr:nvSpPr>
      <xdr:spPr>
        <a:xfrm>
          <a:off x="2857500" y="1700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120803</xdr:rowOff>
    </xdr:from>
    <xdr:ext cx="534377" cy="259045"/>
    <xdr:sp macro="" textlink="">
      <xdr:nvSpPr>
        <xdr:cNvPr id="261" name="テキスト ボックス 260"/>
        <xdr:cNvSpPr txBox="1"/>
      </xdr:nvSpPr>
      <xdr:spPr>
        <a:xfrm>
          <a:off x="2641111" y="170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43963</xdr:rowOff>
    </xdr:from>
    <xdr:to>
      <xdr:col>10</xdr:col>
      <xdr:colOff>165100</xdr:colOff>
      <xdr:row>99</xdr:row>
      <xdr:rowOff>145563</xdr:rowOff>
    </xdr:to>
    <xdr:sp macro="" textlink="">
      <xdr:nvSpPr>
        <xdr:cNvPr id="262" name="楕円 261"/>
        <xdr:cNvSpPr/>
      </xdr:nvSpPr>
      <xdr:spPr>
        <a:xfrm>
          <a:off x="1968500" y="170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136690</xdr:rowOff>
    </xdr:from>
    <xdr:ext cx="534377" cy="259045"/>
    <xdr:sp macro="" textlink="">
      <xdr:nvSpPr>
        <xdr:cNvPr id="263" name="テキスト ボックス 262"/>
        <xdr:cNvSpPr txBox="1"/>
      </xdr:nvSpPr>
      <xdr:spPr>
        <a:xfrm>
          <a:off x="1752111" y="171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14083</xdr:rowOff>
    </xdr:from>
    <xdr:to>
      <xdr:col>6</xdr:col>
      <xdr:colOff>38100</xdr:colOff>
      <xdr:row>99</xdr:row>
      <xdr:rowOff>115683</xdr:rowOff>
    </xdr:to>
    <xdr:sp macro="" textlink="">
      <xdr:nvSpPr>
        <xdr:cNvPr id="264" name="楕円 263"/>
        <xdr:cNvSpPr/>
      </xdr:nvSpPr>
      <xdr:spPr>
        <a:xfrm>
          <a:off x="1079500" y="169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106810</xdr:rowOff>
    </xdr:from>
    <xdr:ext cx="534377" cy="259045"/>
    <xdr:sp macro="" textlink="">
      <xdr:nvSpPr>
        <xdr:cNvPr id="265" name="テキスト ボックス 264"/>
        <xdr:cNvSpPr txBox="1"/>
      </xdr:nvSpPr>
      <xdr:spPr>
        <a:xfrm>
          <a:off x="863111" y="1708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150940</xdr:rowOff>
    </xdr:from>
    <xdr:to>
      <xdr:col>54</xdr:col>
      <xdr:colOff>189865</xdr:colOff>
      <xdr:row>39</xdr:row>
      <xdr:rowOff>44450</xdr:rowOff>
    </xdr:to>
    <xdr:cxnSp macro="">
      <xdr:nvCxnSpPr>
        <xdr:cNvPr id="289" name="直線コネクタ 288"/>
        <xdr:cNvCxnSpPr/>
      </xdr:nvCxnSpPr>
      <xdr:spPr>
        <a:xfrm flipV="1">
          <a:off x="10475595" y="5980240"/>
          <a:ext cx="1270" cy="75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97617</xdr:rowOff>
    </xdr:from>
    <xdr:ext cx="469744" cy="259045"/>
    <xdr:sp macro="" textlink="">
      <xdr:nvSpPr>
        <xdr:cNvPr id="292" name="労働費最大値テキスト"/>
        <xdr:cNvSpPr txBox="1"/>
      </xdr:nvSpPr>
      <xdr:spPr>
        <a:xfrm>
          <a:off x="10528300" y="575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150940</xdr:rowOff>
    </xdr:from>
    <xdr:to>
      <xdr:col>55</xdr:col>
      <xdr:colOff>88900</xdr:colOff>
      <xdr:row>34</xdr:row>
      <xdr:rowOff>150940</xdr:rowOff>
    </xdr:to>
    <xdr:cxnSp macro="">
      <xdr:nvCxnSpPr>
        <xdr:cNvPr id="293" name="直線コネクタ 292"/>
        <xdr:cNvCxnSpPr/>
      </xdr:nvCxnSpPr>
      <xdr:spPr>
        <a:xfrm>
          <a:off x="10388600" y="598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165989</xdr:rowOff>
    </xdr:from>
    <xdr:to>
      <xdr:col>55</xdr:col>
      <xdr:colOff>0</xdr:colOff>
      <xdr:row>38</xdr:row>
      <xdr:rowOff>31115</xdr:rowOff>
    </xdr:to>
    <xdr:cxnSp macro="">
      <xdr:nvCxnSpPr>
        <xdr:cNvPr id="294" name="直線コネクタ 293"/>
        <xdr:cNvCxnSpPr/>
      </xdr:nvCxnSpPr>
      <xdr:spPr>
        <a:xfrm>
          <a:off x="9639300" y="65096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25036</xdr:rowOff>
    </xdr:from>
    <xdr:ext cx="378565" cy="259045"/>
    <xdr:sp macro="" textlink="">
      <xdr:nvSpPr>
        <xdr:cNvPr id="295" name="労働費平均値テキスト"/>
        <xdr:cNvSpPr txBox="1"/>
      </xdr:nvSpPr>
      <xdr:spPr>
        <a:xfrm>
          <a:off x="10528300" y="65401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46609</xdr:rowOff>
    </xdr:from>
    <xdr:to>
      <xdr:col>55</xdr:col>
      <xdr:colOff>50800</xdr:colOff>
      <xdr:row>38</xdr:row>
      <xdr:rowOff>148209</xdr:rowOff>
    </xdr:to>
    <xdr:sp macro="" textlink="">
      <xdr:nvSpPr>
        <xdr:cNvPr id="296" name="フローチャート: 判断 295"/>
        <xdr:cNvSpPr/>
      </xdr:nvSpPr>
      <xdr:spPr>
        <a:xfrm>
          <a:off x="10426700" y="656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105791</xdr:rowOff>
    </xdr:from>
    <xdr:to>
      <xdr:col>50</xdr:col>
      <xdr:colOff>114300</xdr:colOff>
      <xdr:row>37</xdr:row>
      <xdr:rowOff>165989</xdr:rowOff>
    </xdr:to>
    <xdr:cxnSp macro="">
      <xdr:nvCxnSpPr>
        <xdr:cNvPr id="297" name="直線コネクタ 296"/>
        <xdr:cNvCxnSpPr/>
      </xdr:nvCxnSpPr>
      <xdr:spPr>
        <a:xfrm>
          <a:off x="8750300" y="5249291"/>
          <a:ext cx="889000" cy="126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45276</xdr:rowOff>
    </xdr:from>
    <xdr:to>
      <xdr:col>50</xdr:col>
      <xdr:colOff>165100</xdr:colOff>
      <xdr:row>38</xdr:row>
      <xdr:rowOff>146876</xdr:rowOff>
    </xdr:to>
    <xdr:sp macro="" textlink="">
      <xdr:nvSpPr>
        <xdr:cNvPr id="298" name="フローチャート: 判断 297"/>
        <xdr:cNvSpPr/>
      </xdr:nvSpPr>
      <xdr:spPr>
        <a:xfrm>
          <a:off x="9588500" y="656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138003</xdr:rowOff>
    </xdr:from>
    <xdr:ext cx="378565" cy="259045"/>
    <xdr:sp macro="" textlink="">
      <xdr:nvSpPr>
        <xdr:cNvPr id="299" name="テキスト ボックス 298"/>
        <xdr:cNvSpPr txBox="1"/>
      </xdr:nvSpPr>
      <xdr:spPr>
        <a:xfrm>
          <a:off x="9450017" y="6653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105791</xdr:rowOff>
    </xdr:from>
    <xdr:to>
      <xdr:col>45</xdr:col>
      <xdr:colOff>177800</xdr:colOff>
      <xdr:row>38</xdr:row>
      <xdr:rowOff>157607</xdr:rowOff>
    </xdr:to>
    <xdr:cxnSp macro="">
      <xdr:nvCxnSpPr>
        <xdr:cNvPr id="300" name="直線コネクタ 299"/>
        <xdr:cNvCxnSpPr/>
      </xdr:nvCxnSpPr>
      <xdr:spPr>
        <a:xfrm flipV="1">
          <a:off x="7861300" y="5249291"/>
          <a:ext cx="889000" cy="14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26226</xdr:rowOff>
    </xdr:from>
    <xdr:to>
      <xdr:col>46</xdr:col>
      <xdr:colOff>38100</xdr:colOff>
      <xdr:row>38</xdr:row>
      <xdr:rowOff>127826</xdr:rowOff>
    </xdr:to>
    <xdr:sp macro="" textlink="">
      <xdr:nvSpPr>
        <xdr:cNvPr id="301" name="フローチャート: 判断 300"/>
        <xdr:cNvSpPr/>
      </xdr:nvSpPr>
      <xdr:spPr>
        <a:xfrm>
          <a:off x="86995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118953</xdr:rowOff>
    </xdr:from>
    <xdr:ext cx="378565" cy="259045"/>
    <xdr:sp macro="" textlink="">
      <xdr:nvSpPr>
        <xdr:cNvPr id="302" name="テキスト ボックス 301"/>
        <xdr:cNvSpPr txBox="1"/>
      </xdr:nvSpPr>
      <xdr:spPr>
        <a:xfrm>
          <a:off x="8561017" y="6634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121031</xdr:rowOff>
    </xdr:from>
    <xdr:to>
      <xdr:col>41</xdr:col>
      <xdr:colOff>50800</xdr:colOff>
      <xdr:row>38</xdr:row>
      <xdr:rowOff>157607</xdr:rowOff>
    </xdr:to>
    <xdr:cxnSp macro="">
      <xdr:nvCxnSpPr>
        <xdr:cNvPr id="303" name="直線コネクタ 302"/>
        <xdr:cNvCxnSpPr/>
      </xdr:nvCxnSpPr>
      <xdr:spPr>
        <a:xfrm>
          <a:off x="6972300" y="663613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33083</xdr:rowOff>
    </xdr:from>
    <xdr:to>
      <xdr:col>41</xdr:col>
      <xdr:colOff>101600</xdr:colOff>
      <xdr:row>38</xdr:row>
      <xdr:rowOff>134683</xdr:rowOff>
    </xdr:to>
    <xdr:sp macro="" textlink="">
      <xdr:nvSpPr>
        <xdr:cNvPr id="304" name="フローチャート: 判断 303"/>
        <xdr:cNvSpPr/>
      </xdr:nvSpPr>
      <xdr:spPr>
        <a:xfrm>
          <a:off x="7810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151211</xdr:rowOff>
    </xdr:from>
    <xdr:ext cx="378565" cy="259045"/>
    <xdr:sp macro="" textlink="">
      <xdr:nvSpPr>
        <xdr:cNvPr id="305" name="テキスト ボックス 304"/>
        <xdr:cNvSpPr txBox="1"/>
      </xdr:nvSpPr>
      <xdr:spPr>
        <a:xfrm>
          <a:off x="7672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55753</xdr:rowOff>
    </xdr:from>
    <xdr:to>
      <xdr:col>36</xdr:col>
      <xdr:colOff>165100</xdr:colOff>
      <xdr:row>38</xdr:row>
      <xdr:rowOff>157353</xdr:rowOff>
    </xdr:to>
    <xdr:sp macro="" textlink="">
      <xdr:nvSpPr>
        <xdr:cNvPr id="306" name="フローチャート: 判断 305"/>
        <xdr:cNvSpPr/>
      </xdr:nvSpPr>
      <xdr:spPr>
        <a:xfrm>
          <a:off x="69215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2430</xdr:rowOff>
    </xdr:from>
    <xdr:ext cx="378565" cy="259045"/>
    <xdr:sp macro="" textlink="">
      <xdr:nvSpPr>
        <xdr:cNvPr id="307" name="テキスト ボックス 306"/>
        <xdr:cNvSpPr txBox="1"/>
      </xdr:nvSpPr>
      <xdr:spPr>
        <a:xfrm>
          <a:off x="6783017" y="6346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313" name="楕円 312"/>
        <xdr:cNvSpPr/>
      </xdr:nvSpPr>
      <xdr:spPr>
        <a:xfrm>
          <a:off x="104267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3192</xdr:rowOff>
    </xdr:from>
    <xdr:ext cx="378565" cy="259045"/>
    <xdr:sp macro="" textlink="">
      <xdr:nvSpPr>
        <xdr:cNvPr id="314" name="労働費該当値テキスト"/>
        <xdr:cNvSpPr txBox="1"/>
      </xdr:nvSpPr>
      <xdr:spPr>
        <a:xfrm>
          <a:off x="10528300" y="6346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115189</xdr:rowOff>
    </xdr:from>
    <xdr:to>
      <xdr:col>50</xdr:col>
      <xdr:colOff>165100</xdr:colOff>
      <xdr:row>38</xdr:row>
      <xdr:rowOff>45339</xdr:rowOff>
    </xdr:to>
    <xdr:sp macro="" textlink="">
      <xdr:nvSpPr>
        <xdr:cNvPr id="315" name="楕円 314"/>
        <xdr:cNvSpPr/>
      </xdr:nvSpPr>
      <xdr:spPr>
        <a:xfrm>
          <a:off x="9588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61866</xdr:rowOff>
    </xdr:from>
    <xdr:ext cx="469744" cy="259045"/>
    <xdr:sp macro="" textlink="">
      <xdr:nvSpPr>
        <xdr:cNvPr id="316" name="テキスト ボックス 315"/>
        <xdr:cNvSpPr txBox="1"/>
      </xdr:nvSpPr>
      <xdr:spPr>
        <a:xfrm>
          <a:off x="9404428"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54991</xdr:rowOff>
    </xdr:from>
    <xdr:to>
      <xdr:col>46</xdr:col>
      <xdr:colOff>38100</xdr:colOff>
      <xdr:row>30</xdr:row>
      <xdr:rowOff>156591</xdr:rowOff>
    </xdr:to>
    <xdr:sp macro="" textlink="">
      <xdr:nvSpPr>
        <xdr:cNvPr id="317" name="楕円 316"/>
        <xdr:cNvSpPr/>
      </xdr:nvSpPr>
      <xdr:spPr>
        <a:xfrm>
          <a:off x="8699500" y="51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1668</xdr:rowOff>
    </xdr:from>
    <xdr:ext cx="469744" cy="259045"/>
    <xdr:sp macro="" textlink="">
      <xdr:nvSpPr>
        <xdr:cNvPr id="318" name="テキスト ボックス 317"/>
        <xdr:cNvSpPr txBox="1"/>
      </xdr:nvSpPr>
      <xdr:spPr>
        <a:xfrm>
          <a:off x="8515428" y="49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106807</xdr:rowOff>
    </xdr:from>
    <xdr:to>
      <xdr:col>41</xdr:col>
      <xdr:colOff>101600</xdr:colOff>
      <xdr:row>39</xdr:row>
      <xdr:rowOff>36957</xdr:rowOff>
    </xdr:to>
    <xdr:sp macro="" textlink="">
      <xdr:nvSpPr>
        <xdr:cNvPr id="319" name="楕円 318"/>
        <xdr:cNvSpPr/>
      </xdr:nvSpPr>
      <xdr:spPr>
        <a:xfrm>
          <a:off x="78105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28084</xdr:rowOff>
    </xdr:from>
    <xdr:ext cx="378565" cy="259045"/>
    <xdr:sp macro="" textlink="">
      <xdr:nvSpPr>
        <xdr:cNvPr id="320" name="テキスト ボックス 319"/>
        <xdr:cNvSpPr txBox="1"/>
      </xdr:nvSpPr>
      <xdr:spPr>
        <a:xfrm>
          <a:off x="7672017" y="671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70231</xdr:rowOff>
    </xdr:from>
    <xdr:to>
      <xdr:col>36</xdr:col>
      <xdr:colOff>165100</xdr:colOff>
      <xdr:row>39</xdr:row>
      <xdr:rowOff>381</xdr:rowOff>
    </xdr:to>
    <xdr:sp macro="" textlink="">
      <xdr:nvSpPr>
        <xdr:cNvPr id="321" name="楕円 320"/>
        <xdr:cNvSpPr/>
      </xdr:nvSpPr>
      <xdr:spPr>
        <a:xfrm>
          <a:off x="6921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162958</xdr:rowOff>
    </xdr:from>
    <xdr:ext cx="378565" cy="259045"/>
    <xdr:sp macro="" textlink="">
      <xdr:nvSpPr>
        <xdr:cNvPr id="322" name="テキスト ボックス 321"/>
        <xdr:cNvSpPr txBox="1"/>
      </xdr:nvSpPr>
      <xdr:spPr>
        <a:xfrm>
          <a:off x="6783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6236</xdr:rowOff>
    </xdr:from>
    <xdr:to>
      <xdr:col>55</xdr:col>
      <xdr:colOff>0</xdr:colOff>
      <xdr:row>59</xdr:row>
      <xdr:rowOff>11093</xdr:rowOff>
    </xdr:to>
    <xdr:cxnSp macro="">
      <xdr:nvCxnSpPr>
        <xdr:cNvPr id="351" name="直線コネクタ 350"/>
        <xdr:cNvCxnSpPr/>
      </xdr:nvCxnSpPr>
      <xdr:spPr>
        <a:xfrm flipV="1">
          <a:off x="9639300" y="10121786"/>
          <a:ext cx="838200" cy="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11093</xdr:rowOff>
    </xdr:from>
    <xdr:to>
      <xdr:col>50</xdr:col>
      <xdr:colOff>114300</xdr:colOff>
      <xdr:row>59</xdr:row>
      <xdr:rowOff>12884</xdr:rowOff>
    </xdr:to>
    <xdr:cxnSp macro="">
      <xdr:nvCxnSpPr>
        <xdr:cNvPr id="354" name="直線コネクタ 353"/>
        <xdr:cNvCxnSpPr/>
      </xdr:nvCxnSpPr>
      <xdr:spPr>
        <a:xfrm flipV="1">
          <a:off x="8750300" y="10126643"/>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10522</xdr:rowOff>
    </xdr:from>
    <xdr:to>
      <xdr:col>45</xdr:col>
      <xdr:colOff>177800</xdr:colOff>
      <xdr:row>59</xdr:row>
      <xdr:rowOff>12884</xdr:rowOff>
    </xdr:to>
    <xdr:cxnSp macro="">
      <xdr:nvCxnSpPr>
        <xdr:cNvPr id="357" name="直線コネクタ 356"/>
        <xdr:cNvCxnSpPr/>
      </xdr:nvCxnSpPr>
      <xdr:spPr>
        <a:xfrm>
          <a:off x="7861300" y="1012607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10522</xdr:rowOff>
    </xdr:from>
    <xdr:to>
      <xdr:col>41</xdr:col>
      <xdr:colOff>50800</xdr:colOff>
      <xdr:row>59</xdr:row>
      <xdr:rowOff>15837</xdr:rowOff>
    </xdr:to>
    <xdr:cxnSp macro="">
      <xdr:nvCxnSpPr>
        <xdr:cNvPr id="360" name="直線コネクタ 359"/>
        <xdr:cNvCxnSpPr/>
      </xdr:nvCxnSpPr>
      <xdr:spPr>
        <a:xfrm flipV="1">
          <a:off x="6972300" y="10126072"/>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160051</xdr:rowOff>
    </xdr:from>
    <xdr:to>
      <xdr:col>36</xdr:col>
      <xdr:colOff>165100</xdr:colOff>
      <xdr:row>58</xdr:row>
      <xdr:rowOff>90201</xdr:rowOff>
    </xdr:to>
    <xdr:sp macro="" textlink="">
      <xdr:nvSpPr>
        <xdr:cNvPr id="363" name="フローチャート: 判断 362"/>
        <xdr:cNvSpPr/>
      </xdr:nvSpPr>
      <xdr:spPr>
        <a:xfrm>
          <a:off x="6921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106728</xdr:rowOff>
    </xdr:from>
    <xdr:ext cx="469744" cy="259045"/>
    <xdr:sp macro="" textlink="">
      <xdr:nvSpPr>
        <xdr:cNvPr id="364" name="テキスト ボックス 363"/>
        <xdr:cNvSpPr txBox="1"/>
      </xdr:nvSpPr>
      <xdr:spPr>
        <a:xfrm>
          <a:off x="6737428"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126886</xdr:rowOff>
    </xdr:from>
    <xdr:to>
      <xdr:col>55</xdr:col>
      <xdr:colOff>50800</xdr:colOff>
      <xdr:row>59</xdr:row>
      <xdr:rowOff>57036</xdr:rowOff>
    </xdr:to>
    <xdr:sp macro="" textlink="">
      <xdr:nvSpPr>
        <xdr:cNvPr id="370" name="楕円 369"/>
        <xdr:cNvSpPr/>
      </xdr:nvSpPr>
      <xdr:spPr>
        <a:xfrm>
          <a:off x="10426700" y="1007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41813</xdr:rowOff>
    </xdr:from>
    <xdr:ext cx="469744" cy="259045"/>
    <xdr:sp macro="" textlink="">
      <xdr:nvSpPr>
        <xdr:cNvPr id="371" name="農林水産業費該当値テキスト"/>
        <xdr:cNvSpPr txBox="1"/>
      </xdr:nvSpPr>
      <xdr:spPr>
        <a:xfrm>
          <a:off x="10528300" y="998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131743</xdr:rowOff>
    </xdr:from>
    <xdr:to>
      <xdr:col>50</xdr:col>
      <xdr:colOff>165100</xdr:colOff>
      <xdr:row>59</xdr:row>
      <xdr:rowOff>61893</xdr:rowOff>
    </xdr:to>
    <xdr:sp macro="" textlink="">
      <xdr:nvSpPr>
        <xdr:cNvPr id="372" name="楕円 371"/>
        <xdr:cNvSpPr/>
      </xdr:nvSpPr>
      <xdr:spPr>
        <a:xfrm>
          <a:off x="9588500" y="100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53020</xdr:rowOff>
    </xdr:from>
    <xdr:ext cx="469744" cy="259045"/>
    <xdr:sp macro="" textlink="">
      <xdr:nvSpPr>
        <xdr:cNvPr id="373" name="テキスト ボックス 372"/>
        <xdr:cNvSpPr txBox="1"/>
      </xdr:nvSpPr>
      <xdr:spPr>
        <a:xfrm>
          <a:off x="9404428" y="1016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133534</xdr:rowOff>
    </xdr:from>
    <xdr:to>
      <xdr:col>46</xdr:col>
      <xdr:colOff>38100</xdr:colOff>
      <xdr:row>59</xdr:row>
      <xdr:rowOff>63684</xdr:rowOff>
    </xdr:to>
    <xdr:sp macro="" textlink="">
      <xdr:nvSpPr>
        <xdr:cNvPr id="374" name="楕円 373"/>
        <xdr:cNvSpPr/>
      </xdr:nvSpPr>
      <xdr:spPr>
        <a:xfrm>
          <a:off x="8699500" y="100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54811</xdr:rowOff>
    </xdr:from>
    <xdr:ext cx="469744" cy="259045"/>
    <xdr:sp macro="" textlink="">
      <xdr:nvSpPr>
        <xdr:cNvPr id="375" name="テキスト ボックス 374"/>
        <xdr:cNvSpPr txBox="1"/>
      </xdr:nvSpPr>
      <xdr:spPr>
        <a:xfrm>
          <a:off x="8515428" y="1017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131172</xdr:rowOff>
    </xdr:from>
    <xdr:to>
      <xdr:col>41</xdr:col>
      <xdr:colOff>101600</xdr:colOff>
      <xdr:row>59</xdr:row>
      <xdr:rowOff>61322</xdr:rowOff>
    </xdr:to>
    <xdr:sp macro="" textlink="">
      <xdr:nvSpPr>
        <xdr:cNvPr id="376" name="楕円 375"/>
        <xdr:cNvSpPr/>
      </xdr:nvSpPr>
      <xdr:spPr>
        <a:xfrm>
          <a:off x="7810500" y="100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52449</xdr:rowOff>
    </xdr:from>
    <xdr:ext cx="469744" cy="259045"/>
    <xdr:sp macro="" textlink="">
      <xdr:nvSpPr>
        <xdr:cNvPr id="377" name="テキスト ボックス 376"/>
        <xdr:cNvSpPr txBox="1"/>
      </xdr:nvSpPr>
      <xdr:spPr>
        <a:xfrm>
          <a:off x="7626428" y="1016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136487</xdr:rowOff>
    </xdr:from>
    <xdr:to>
      <xdr:col>36</xdr:col>
      <xdr:colOff>165100</xdr:colOff>
      <xdr:row>59</xdr:row>
      <xdr:rowOff>66637</xdr:rowOff>
    </xdr:to>
    <xdr:sp macro="" textlink="">
      <xdr:nvSpPr>
        <xdr:cNvPr id="378" name="楕円 377"/>
        <xdr:cNvSpPr/>
      </xdr:nvSpPr>
      <xdr:spPr>
        <a:xfrm>
          <a:off x="6921500" y="100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57764</xdr:rowOff>
    </xdr:from>
    <xdr:ext cx="469744" cy="259045"/>
    <xdr:sp macro="" textlink="">
      <xdr:nvSpPr>
        <xdr:cNvPr id="379" name="テキスト ボックス 378"/>
        <xdr:cNvSpPr txBox="1"/>
      </xdr:nvSpPr>
      <xdr:spPr>
        <a:xfrm>
          <a:off x="6737428" y="1017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65252</xdr:rowOff>
    </xdr:from>
    <xdr:to>
      <xdr:col>55</xdr:col>
      <xdr:colOff>0</xdr:colOff>
      <xdr:row>78</xdr:row>
      <xdr:rowOff>86322</xdr:rowOff>
    </xdr:to>
    <xdr:cxnSp macro="">
      <xdr:nvCxnSpPr>
        <xdr:cNvPr id="408" name="直線コネクタ 407"/>
        <xdr:cNvCxnSpPr/>
      </xdr:nvCxnSpPr>
      <xdr:spPr>
        <a:xfrm>
          <a:off x="9639300" y="13438352"/>
          <a:ext cx="8382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59613</xdr:rowOff>
    </xdr:from>
    <xdr:to>
      <xdr:col>50</xdr:col>
      <xdr:colOff>114300</xdr:colOff>
      <xdr:row>78</xdr:row>
      <xdr:rowOff>65252</xdr:rowOff>
    </xdr:to>
    <xdr:cxnSp macro="">
      <xdr:nvCxnSpPr>
        <xdr:cNvPr id="411" name="直線コネクタ 410"/>
        <xdr:cNvCxnSpPr/>
      </xdr:nvCxnSpPr>
      <xdr:spPr>
        <a:xfrm>
          <a:off x="8750300" y="13432713"/>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59613</xdr:rowOff>
    </xdr:from>
    <xdr:to>
      <xdr:col>45</xdr:col>
      <xdr:colOff>177800</xdr:colOff>
      <xdr:row>78</xdr:row>
      <xdr:rowOff>83350</xdr:rowOff>
    </xdr:to>
    <xdr:cxnSp macro="">
      <xdr:nvCxnSpPr>
        <xdr:cNvPr id="414" name="直線コネクタ 413"/>
        <xdr:cNvCxnSpPr/>
      </xdr:nvCxnSpPr>
      <xdr:spPr>
        <a:xfrm flipV="1">
          <a:off x="7861300" y="13432713"/>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83350</xdr:rowOff>
    </xdr:from>
    <xdr:to>
      <xdr:col>41</xdr:col>
      <xdr:colOff>50800</xdr:colOff>
      <xdr:row>78</xdr:row>
      <xdr:rowOff>118974</xdr:rowOff>
    </xdr:to>
    <xdr:cxnSp macro="">
      <xdr:nvCxnSpPr>
        <xdr:cNvPr id="417" name="直線コネクタ 416"/>
        <xdr:cNvCxnSpPr/>
      </xdr:nvCxnSpPr>
      <xdr:spPr>
        <a:xfrm flipV="1">
          <a:off x="6972300" y="13456450"/>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87833</xdr:rowOff>
    </xdr:from>
    <xdr:to>
      <xdr:col>36</xdr:col>
      <xdr:colOff>165100</xdr:colOff>
      <xdr:row>78</xdr:row>
      <xdr:rowOff>17983</xdr:rowOff>
    </xdr:to>
    <xdr:sp macro="" textlink="">
      <xdr:nvSpPr>
        <xdr:cNvPr id="420" name="フローチャート: 判断 419"/>
        <xdr:cNvSpPr/>
      </xdr:nvSpPr>
      <xdr:spPr>
        <a:xfrm>
          <a:off x="6921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34510</xdr:rowOff>
    </xdr:from>
    <xdr:ext cx="469744" cy="259045"/>
    <xdr:sp macro="" textlink="">
      <xdr:nvSpPr>
        <xdr:cNvPr id="421" name="テキスト ボックス 420"/>
        <xdr:cNvSpPr txBox="1"/>
      </xdr:nvSpPr>
      <xdr:spPr>
        <a:xfrm>
          <a:off x="6737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35522</xdr:rowOff>
    </xdr:from>
    <xdr:to>
      <xdr:col>55</xdr:col>
      <xdr:colOff>50800</xdr:colOff>
      <xdr:row>78</xdr:row>
      <xdr:rowOff>137122</xdr:rowOff>
    </xdr:to>
    <xdr:sp macro="" textlink="">
      <xdr:nvSpPr>
        <xdr:cNvPr id="427" name="楕円 426"/>
        <xdr:cNvSpPr/>
      </xdr:nvSpPr>
      <xdr:spPr>
        <a:xfrm>
          <a:off x="10426700" y="134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121899</xdr:rowOff>
    </xdr:from>
    <xdr:ext cx="469744" cy="259045"/>
    <xdr:sp macro="" textlink="">
      <xdr:nvSpPr>
        <xdr:cNvPr id="428" name="商工費該当値テキスト"/>
        <xdr:cNvSpPr txBox="1"/>
      </xdr:nvSpPr>
      <xdr:spPr>
        <a:xfrm>
          <a:off x="10528300" y="133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14452</xdr:rowOff>
    </xdr:from>
    <xdr:to>
      <xdr:col>50</xdr:col>
      <xdr:colOff>165100</xdr:colOff>
      <xdr:row>78</xdr:row>
      <xdr:rowOff>116052</xdr:rowOff>
    </xdr:to>
    <xdr:sp macro="" textlink="">
      <xdr:nvSpPr>
        <xdr:cNvPr id="429" name="楕円 428"/>
        <xdr:cNvSpPr/>
      </xdr:nvSpPr>
      <xdr:spPr>
        <a:xfrm>
          <a:off x="9588500" y="133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107179</xdr:rowOff>
    </xdr:from>
    <xdr:ext cx="469744" cy="259045"/>
    <xdr:sp macro="" textlink="">
      <xdr:nvSpPr>
        <xdr:cNvPr id="430" name="テキスト ボックス 429"/>
        <xdr:cNvSpPr txBox="1"/>
      </xdr:nvSpPr>
      <xdr:spPr>
        <a:xfrm>
          <a:off x="9404428" y="1348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8813</xdr:rowOff>
    </xdr:from>
    <xdr:to>
      <xdr:col>46</xdr:col>
      <xdr:colOff>38100</xdr:colOff>
      <xdr:row>78</xdr:row>
      <xdr:rowOff>110413</xdr:rowOff>
    </xdr:to>
    <xdr:sp macro="" textlink="">
      <xdr:nvSpPr>
        <xdr:cNvPr id="431" name="楕円 430"/>
        <xdr:cNvSpPr/>
      </xdr:nvSpPr>
      <xdr:spPr>
        <a:xfrm>
          <a:off x="8699500" y="1338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101540</xdr:rowOff>
    </xdr:from>
    <xdr:ext cx="469744" cy="259045"/>
    <xdr:sp macro="" textlink="">
      <xdr:nvSpPr>
        <xdr:cNvPr id="432" name="テキスト ボックス 431"/>
        <xdr:cNvSpPr txBox="1"/>
      </xdr:nvSpPr>
      <xdr:spPr>
        <a:xfrm>
          <a:off x="8515428" y="134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32550</xdr:rowOff>
    </xdr:from>
    <xdr:to>
      <xdr:col>41</xdr:col>
      <xdr:colOff>101600</xdr:colOff>
      <xdr:row>78</xdr:row>
      <xdr:rowOff>134150</xdr:rowOff>
    </xdr:to>
    <xdr:sp macro="" textlink="">
      <xdr:nvSpPr>
        <xdr:cNvPr id="433" name="楕円 432"/>
        <xdr:cNvSpPr/>
      </xdr:nvSpPr>
      <xdr:spPr>
        <a:xfrm>
          <a:off x="7810500" y="134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125277</xdr:rowOff>
    </xdr:from>
    <xdr:ext cx="469744" cy="259045"/>
    <xdr:sp macro="" textlink="">
      <xdr:nvSpPr>
        <xdr:cNvPr id="434" name="テキスト ボックス 433"/>
        <xdr:cNvSpPr txBox="1"/>
      </xdr:nvSpPr>
      <xdr:spPr>
        <a:xfrm>
          <a:off x="7626428" y="134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68174</xdr:rowOff>
    </xdr:from>
    <xdr:to>
      <xdr:col>36</xdr:col>
      <xdr:colOff>165100</xdr:colOff>
      <xdr:row>78</xdr:row>
      <xdr:rowOff>169774</xdr:rowOff>
    </xdr:to>
    <xdr:sp macro="" textlink="">
      <xdr:nvSpPr>
        <xdr:cNvPr id="435" name="楕円 434"/>
        <xdr:cNvSpPr/>
      </xdr:nvSpPr>
      <xdr:spPr>
        <a:xfrm>
          <a:off x="6921500" y="134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160901</xdr:rowOff>
    </xdr:from>
    <xdr:ext cx="469744" cy="259045"/>
    <xdr:sp macro="" textlink="">
      <xdr:nvSpPr>
        <xdr:cNvPr id="436" name="テキスト ボックス 435"/>
        <xdr:cNvSpPr txBox="1"/>
      </xdr:nvSpPr>
      <xdr:spPr>
        <a:xfrm>
          <a:off x="6737428" y="1353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56291</xdr:rowOff>
    </xdr:from>
    <xdr:to>
      <xdr:col>55</xdr:col>
      <xdr:colOff>0</xdr:colOff>
      <xdr:row>98</xdr:row>
      <xdr:rowOff>72706</xdr:rowOff>
    </xdr:to>
    <xdr:cxnSp macro="">
      <xdr:nvCxnSpPr>
        <xdr:cNvPr id="465" name="直線コネクタ 464"/>
        <xdr:cNvCxnSpPr/>
      </xdr:nvCxnSpPr>
      <xdr:spPr>
        <a:xfrm>
          <a:off x="9639300" y="16858391"/>
          <a:ext cx="838200" cy="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56291</xdr:rowOff>
    </xdr:from>
    <xdr:to>
      <xdr:col>50</xdr:col>
      <xdr:colOff>114300</xdr:colOff>
      <xdr:row>98</xdr:row>
      <xdr:rowOff>64650</xdr:rowOff>
    </xdr:to>
    <xdr:cxnSp macro="">
      <xdr:nvCxnSpPr>
        <xdr:cNvPr id="468" name="直線コネクタ 467"/>
        <xdr:cNvCxnSpPr/>
      </xdr:nvCxnSpPr>
      <xdr:spPr>
        <a:xfrm flipV="1">
          <a:off x="8750300" y="16858391"/>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56665</xdr:rowOff>
    </xdr:from>
    <xdr:to>
      <xdr:col>45</xdr:col>
      <xdr:colOff>177800</xdr:colOff>
      <xdr:row>98</xdr:row>
      <xdr:rowOff>64650</xdr:rowOff>
    </xdr:to>
    <xdr:cxnSp macro="">
      <xdr:nvCxnSpPr>
        <xdr:cNvPr id="471" name="直線コネクタ 470"/>
        <xdr:cNvCxnSpPr/>
      </xdr:nvCxnSpPr>
      <xdr:spPr>
        <a:xfrm>
          <a:off x="7861300" y="16858765"/>
          <a:ext cx="8890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37714</xdr:rowOff>
    </xdr:from>
    <xdr:to>
      <xdr:col>41</xdr:col>
      <xdr:colOff>50800</xdr:colOff>
      <xdr:row>98</xdr:row>
      <xdr:rowOff>56665</xdr:rowOff>
    </xdr:to>
    <xdr:cxnSp macro="">
      <xdr:nvCxnSpPr>
        <xdr:cNvPr id="474" name="直線コネクタ 473"/>
        <xdr:cNvCxnSpPr/>
      </xdr:nvCxnSpPr>
      <xdr:spPr>
        <a:xfrm>
          <a:off x="6972300" y="16839814"/>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41625</xdr:rowOff>
    </xdr:from>
    <xdr:to>
      <xdr:col>36</xdr:col>
      <xdr:colOff>165100</xdr:colOff>
      <xdr:row>97</xdr:row>
      <xdr:rowOff>143225</xdr:rowOff>
    </xdr:to>
    <xdr:sp macro="" textlink="">
      <xdr:nvSpPr>
        <xdr:cNvPr id="477" name="フローチャート: 判断 476"/>
        <xdr:cNvSpPr/>
      </xdr:nvSpPr>
      <xdr:spPr>
        <a:xfrm>
          <a:off x="6921500" y="1667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159752</xdr:rowOff>
    </xdr:from>
    <xdr:ext cx="534377" cy="259045"/>
    <xdr:sp macro="" textlink="">
      <xdr:nvSpPr>
        <xdr:cNvPr id="478" name="テキスト ボックス 477"/>
        <xdr:cNvSpPr txBox="1"/>
      </xdr:nvSpPr>
      <xdr:spPr>
        <a:xfrm>
          <a:off x="6705111" y="1644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21906</xdr:rowOff>
    </xdr:from>
    <xdr:to>
      <xdr:col>55</xdr:col>
      <xdr:colOff>50800</xdr:colOff>
      <xdr:row>98</xdr:row>
      <xdr:rowOff>123506</xdr:rowOff>
    </xdr:to>
    <xdr:sp macro="" textlink="">
      <xdr:nvSpPr>
        <xdr:cNvPr id="484" name="楕円 483"/>
        <xdr:cNvSpPr/>
      </xdr:nvSpPr>
      <xdr:spPr>
        <a:xfrm>
          <a:off x="10426700" y="1682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108283</xdr:rowOff>
    </xdr:from>
    <xdr:ext cx="534377" cy="259045"/>
    <xdr:sp macro="" textlink="">
      <xdr:nvSpPr>
        <xdr:cNvPr id="485" name="土木費該当値テキスト"/>
        <xdr:cNvSpPr txBox="1"/>
      </xdr:nvSpPr>
      <xdr:spPr>
        <a:xfrm>
          <a:off x="10528300" y="1673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5491</xdr:rowOff>
    </xdr:from>
    <xdr:to>
      <xdr:col>50</xdr:col>
      <xdr:colOff>165100</xdr:colOff>
      <xdr:row>98</xdr:row>
      <xdr:rowOff>107091</xdr:rowOff>
    </xdr:to>
    <xdr:sp macro="" textlink="">
      <xdr:nvSpPr>
        <xdr:cNvPr id="486" name="楕円 485"/>
        <xdr:cNvSpPr/>
      </xdr:nvSpPr>
      <xdr:spPr>
        <a:xfrm>
          <a:off x="9588500" y="168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98218</xdr:rowOff>
    </xdr:from>
    <xdr:ext cx="534377" cy="259045"/>
    <xdr:sp macro="" textlink="">
      <xdr:nvSpPr>
        <xdr:cNvPr id="487" name="テキスト ボックス 486"/>
        <xdr:cNvSpPr txBox="1"/>
      </xdr:nvSpPr>
      <xdr:spPr>
        <a:xfrm>
          <a:off x="9372111" y="1690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13850</xdr:rowOff>
    </xdr:from>
    <xdr:to>
      <xdr:col>46</xdr:col>
      <xdr:colOff>38100</xdr:colOff>
      <xdr:row>98</xdr:row>
      <xdr:rowOff>115450</xdr:rowOff>
    </xdr:to>
    <xdr:sp macro="" textlink="">
      <xdr:nvSpPr>
        <xdr:cNvPr id="488" name="楕円 487"/>
        <xdr:cNvSpPr/>
      </xdr:nvSpPr>
      <xdr:spPr>
        <a:xfrm>
          <a:off x="8699500" y="168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106577</xdr:rowOff>
    </xdr:from>
    <xdr:ext cx="534377" cy="259045"/>
    <xdr:sp macro="" textlink="">
      <xdr:nvSpPr>
        <xdr:cNvPr id="489" name="テキスト ボックス 488"/>
        <xdr:cNvSpPr txBox="1"/>
      </xdr:nvSpPr>
      <xdr:spPr>
        <a:xfrm>
          <a:off x="8483111" y="1690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5865</xdr:rowOff>
    </xdr:from>
    <xdr:to>
      <xdr:col>41</xdr:col>
      <xdr:colOff>101600</xdr:colOff>
      <xdr:row>98</xdr:row>
      <xdr:rowOff>107465</xdr:rowOff>
    </xdr:to>
    <xdr:sp macro="" textlink="">
      <xdr:nvSpPr>
        <xdr:cNvPr id="490" name="楕円 489"/>
        <xdr:cNvSpPr/>
      </xdr:nvSpPr>
      <xdr:spPr>
        <a:xfrm>
          <a:off x="7810500" y="1680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98592</xdr:rowOff>
    </xdr:from>
    <xdr:ext cx="534377" cy="259045"/>
    <xdr:sp macro="" textlink="">
      <xdr:nvSpPr>
        <xdr:cNvPr id="491" name="テキスト ボックス 490"/>
        <xdr:cNvSpPr txBox="1"/>
      </xdr:nvSpPr>
      <xdr:spPr>
        <a:xfrm>
          <a:off x="7594111" y="1690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158364</xdr:rowOff>
    </xdr:from>
    <xdr:to>
      <xdr:col>36</xdr:col>
      <xdr:colOff>165100</xdr:colOff>
      <xdr:row>98</xdr:row>
      <xdr:rowOff>88514</xdr:rowOff>
    </xdr:to>
    <xdr:sp macro="" textlink="">
      <xdr:nvSpPr>
        <xdr:cNvPr id="492" name="楕円 491"/>
        <xdr:cNvSpPr/>
      </xdr:nvSpPr>
      <xdr:spPr>
        <a:xfrm>
          <a:off x="6921500" y="167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79641</xdr:rowOff>
    </xdr:from>
    <xdr:ext cx="534377" cy="259045"/>
    <xdr:sp macro="" textlink="">
      <xdr:nvSpPr>
        <xdr:cNvPr id="493" name="テキスト ボックス 492"/>
        <xdr:cNvSpPr txBox="1"/>
      </xdr:nvSpPr>
      <xdr:spPr>
        <a:xfrm>
          <a:off x="6705111" y="1688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33858</xdr:rowOff>
    </xdr:from>
    <xdr:to>
      <xdr:col>85</xdr:col>
      <xdr:colOff>127000</xdr:colOff>
      <xdr:row>38</xdr:row>
      <xdr:rowOff>54432</xdr:rowOff>
    </xdr:to>
    <xdr:cxnSp macro="">
      <xdr:nvCxnSpPr>
        <xdr:cNvPr id="521" name="直線コネクタ 520"/>
        <xdr:cNvCxnSpPr/>
      </xdr:nvCxnSpPr>
      <xdr:spPr>
        <a:xfrm flipV="1">
          <a:off x="15481300" y="654895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17856</xdr:rowOff>
    </xdr:from>
    <xdr:to>
      <xdr:col>81</xdr:col>
      <xdr:colOff>50800</xdr:colOff>
      <xdr:row>38</xdr:row>
      <xdr:rowOff>54432</xdr:rowOff>
    </xdr:to>
    <xdr:cxnSp macro="">
      <xdr:nvCxnSpPr>
        <xdr:cNvPr id="524" name="直線コネクタ 523"/>
        <xdr:cNvCxnSpPr/>
      </xdr:nvCxnSpPr>
      <xdr:spPr>
        <a:xfrm>
          <a:off x="14592300" y="65329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17856</xdr:rowOff>
    </xdr:from>
    <xdr:to>
      <xdr:col>76</xdr:col>
      <xdr:colOff>114300</xdr:colOff>
      <xdr:row>38</xdr:row>
      <xdr:rowOff>51689</xdr:rowOff>
    </xdr:to>
    <xdr:cxnSp macro="">
      <xdr:nvCxnSpPr>
        <xdr:cNvPr id="527" name="直線コネクタ 526"/>
        <xdr:cNvCxnSpPr/>
      </xdr:nvCxnSpPr>
      <xdr:spPr>
        <a:xfrm flipV="1">
          <a:off x="13703300" y="653295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51689</xdr:rowOff>
    </xdr:from>
    <xdr:to>
      <xdr:col>71</xdr:col>
      <xdr:colOff>177800</xdr:colOff>
      <xdr:row>38</xdr:row>
      <xdr:rowOff>97500</xdr:rowOff>
    </xdr:to>
    <xdr:cxnSp macro="">
      <xdr:nvCxnSpPr>
        <xdr:cNvPr id="530" name="直線コネクタ 529"/>
        <xdr:cNvCxnSpPr/>
      </xdr:nvCxnSpPr>
      <xdr:spPr>
        <a:xfrm flipV="1">
          <a:off x="12814300" y="6566789"/>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153685</xdr:rowOff>
    </xdr:from>
    <xdr:to>
      <xdr:col>67</xdr:col>
      <xdr:colOff>101600</xdr:colOff>
      <xdr:row>37</xdr:row>
      <xdr:rowOff>83835</xdr:rowOff>
    </xdr:to>
    <xdr:sp macro="" textlink="">
      <xdr:nvSpPr>
        <xdr:cNvPr id="533" name="フローチャート: 判断 532"/>
        <xdr:cNvSpPr/>
      </xdr:nvSpPr>
      <xdr:spPr>
        <a:xfrm>
          <a:off x="12763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100362</xdr:rowOff>
    </xdr:from>
    <xdr:ext cx="534377" cy="259045"/>
    <xdr:sp macro="" textlink="">
      <xdr:nvSpPr>
        <xdr:cNvPr id="534" name="テキスト ボックス 533"/>
        <xdr:cNvSpPr txBox="1"/>
      </xdr:nvSpPr>
      <xdr:spPr>
        <a:xfrm>
          <a:off x="12547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154508</xdr:rowOff>
    </xdr:from>
    <xdr:to>
      <xdr:col>85</xdr:col>
      <xdr:colOff>177800</xdr:colOff>
      <xdr:row>38</xdr:row>
      <xdr:rowOff>84658</xdr:rowOff>
    </xdr:to>
    <xdr:sp macro="" textlink="">
      <xdr:nvSpPr>
        <xdr:cNvPr id="540" name="楕円 539"/>
        <xdr:cNvSpPr/>
      </xdr:nvSpPr>
      <xdr:spPr>
        <a:xfrm>
          <a:off x="16268700" y="64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132935</xdr:rowOff>
    </xdr:from>
    <xdr:ext cx="534377" cy="259045"/>
    <xdr:sp macro="" textlink="">
      <xdr:nvSpPr>
        <xdr:cNvPr id="541" name="消防費該当値テキスト"/>
        <xdr:cNvSpPr txBox="1"/>
      </xdr:nvSpPr>
      <xdr:spPr>
        <a:xfrm>
          <a:off x="16370300" y="647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3632</xdr:rowOff>
    </xdr:from>
    <xdr:to>
      <xdr:col>81</xdr:col>
      <xdr:colOff>101600</xdr:colOff>
      <xdr:row>38</xdr:row>
      <xdr:rowOff>105232</xdr:rowOff>
    </xdr:to>
    <xdr:sp macro="" textlink="">
      <xdr:nvSpPr>
        <xdr:cNvPr id="542" name="楕円 541"/>
        <xdr:cNvSpPr/>
      </xdr:nvSpPr>
      <xdr:spPr>
        <a:xfrm>
          <a:off x="15430500" y="65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96359</xdr:rowOff>
    </xdr:from>
    <xdr:ext cx="534377" cy="259045"/>
    <xdr:sp macro="" textlink="">
      <xdr:nvSpPr>
        <xdr:cNvPr id="543" name="テキスト ボックス 542"/>
        <xdr:cNvSpPr txBox="1"/>
      </xdr:nvSpPr>
      <xdr:spPr>
        <a:xfrm>
          <a:off x="15214111" y="66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138506</xdr:rowOff>
    </xdr:from>
    <xdr:to>
      <xdr:col>76</xdr:col>
      <xdr:colOff>165100</xdr:colOff>
      <xdr:row>38</xdr:row>
      <xdr:rowOff>68656</xdr:rowOff>
    </xdr:to>
    <xdr:sp macro="" textlink="">
      <xdr:nvSpPr>
        <xdr:cNvPr id="544" name="楕円 543"/>
        <xdr:cNvSpPr/>
      </xdr:nvSpPr>
      <xdr:spPr>
        <a:xfrm>
          <a:off x="14541500" y="64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59783</xdr:rowOff>
    </xdr:from>
    <xdr:ext cx="534377" cy="259045"/>
    <xdr:sp macro="" textlink="">
      <xdr:nvSpPr>
        <xdr:cNvPr id="545" name="テキスト ボックス 544"/>
        <xdr:cNvSpPr txBox="1"/>
      </xdr:nvSpPr>
      <xdr:spPr>
        <a:xfrm>
          <a:off x="14325111" y="657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xdr:rowOff>
    </xdr:from>
    <xdr:to>
      <xdr:col>72</xdr:col>
      <xdr:colOff>38100</xdr:colOff>
      <xdr:row>38</xdr:row>
      <xdr:rowOff>102489</xdr:rowOff>
    </xdr:to>
    <xdr:sp macro="" textlink="">
      <xdr:nvSpPr>
        <xdr:cNvPr id="546" name="楕円 545"/>
        <xdr:cNvSpPr/>
      </xdr:nvSpPr>
      <xdr:spPr>
        <a:xfrm>
          <a:off x="13652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93616</xdr:rowOff>
    </xdr:from>
    <xdr:ext cx="534377" cy="259045"/>
    <xdr:sp macro="" textlink="">
      <xdr:nvSpPr>
        <xdr:cNvPr id="547" name="テキスト ボックス 546"/>
        <xdr:cNvSpPr txBox="1"/>
      </xdr:nvSpPr>
      <xdr:spPr>
        <a:xfrm>
          <a:off x="13436111" y="66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46700</xdr:rowOff>
    </xdr:from>
    <xdr:to>
      <xdr:col>67</xdr:col>
      <xdr:colOff>101600</xdr:colOff>
      <xdr:row>38</xdr:row>
      <xdr:rowOff>148300</xdr:rowOff>
    </xdr:to>
    <xdr:sp macro="" textlink="">
      <xdr:nvSpPr>
        <xdr:cNvPr id="548" name="楕円 547"/>
        <xdr:cNvSpPr/>
      </xdr:nvSpPr>
      <xdr:spPr>
        <a:xfrm>
          <a:off x="12763500" y="6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139427</xdr:rowOff>
    </xdr:from>
    <xdr:ext cx="534377" cy="259045"/>
    <xdr:sp macro="" textlink="">
      <xdr:nvSpPr>
        <xdr:cNvPr id="549" name="テキスト ボックス 548"/>
        <xdr:cNvSpPr txBox="1"/>
      </xdr:nvSpPr>
      <xdr:spPr>
        <a:xfrm>
          <a:off x="12547111" y="66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46851</xdr:rowOff>
    </xdr:from>
    <xdr:to>
      <xdr:col>85</xdr:col>
      <xdr:colOff>127000</xdr:colOff>
      <xdr:row>57</xdr:row>
      <xdr:rowOff>86437</xdr:rowOff>
    </xdr:to>
    <xdr:cxnSp macro="">
      <xdr:nvCxnSpPr>
        <xdr:cNvPr id="579" name="直線コネクタ 578"/>
        <xdr:cNvCxnSpPr/>
      </xdr:nvCxnSpPr>
      <xdr:spPr>
        <a:xfrm flipV="1">
          <a:off x="15481300" y="9648051"/>
          <a:ext cx="838200" cy="2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86437</xdr:rowOff>
    </xdr:from>
    <xdr:to>
      <xdr:col>81</xdr:col>
      <xdr:colOff>50800</xdr:colOff>
      <xdr:row>57</xdr:row>
      <xdr:rowOff>93618</xdr:rowOff>
    </xdr:to>
    <xdr:cxnSp macro="">
      <xdr:nvCxnSpPr>
        <xdr:cNvPr id="582" name="直線コネクタ 581"/>
        <xdr:cNvCxnSpPr/>
      </xdr:nvCxnSpPr>
      <xdr:spPr>
        <a:xfrm flipV="1">
          <a:off x="14592300" y="9859087"/>
          <a:ext cx="8890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67177</xdr:rowOff>
    </xdr:from>
    <xdr:to>
      <xdr:col>76</xdr:col>
      <xdr:colOff>114300</xdr:colOff>
      <xdr:row>57</xdr:row>
      <xdr:rowOff>93618</xdr:rowOff>
    </xdr:to>
    <xdr:cxnSp macro="">
      <xdr:nvCxnSpPr>
        <xdr:cNvPr id="585" name="直線コネクタ 584"/>
        <xdr:cNvCxnSpPr/>
      </xdr:nvCxnSpPr>
      <xdr:spPr>
        <a:xfrm>
          <a:off x="13703300" y="9839827"/>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55080</xdr:rowOff>
    </xdr:from>
    <xdr:to>
      <xdr:col>71</xdr:col>
      <xdr:colOff>177800</xdr:colOff>
      <xdr:row>57</xdr:row>
      <xdr:rowOff>67177</xdr:rowOff>
    </xdr:to>
    <xdr:cxnSp macro="">
      <xdr:nvCxnSpPr>
        <xdr:cNvPr id="588" name="直線コネクタ 587"/>
        <xdr:cNvCxnSpPr/>
      </xdr:nvCxnSpPr>
      <xdr:spPr>
        <a:xfrm>
          <a:off x="12814300" y="9656280"/>
          <a:ext cx="889000" cy="18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12205</xdr:rowOff>
    </xdr:from>
    <xdr:to>
      <xdr:col>67</xdr:col>
      <xdr:colOff>101600</xdr:colOff>
      <xdr:row>56</xdr:row>
      <xdr:rowOff>113805</xdr:rowOff>
    </xdr:to>
    <xdr:sp macro="" textlink="">
      <xdr:nvSpPr>
        <xdr:cNvPr id="591" name="フローチャート: 判断 590"/>
        <xdr:cNvSpPr/>
      </xdr:nvSpPr>
      <xdr:spPr>
        <a:xfrm>
          <a:off x="12763500" y="961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104932</xdr:rowOff>
    </xdr:from>
    <xdr:ext cx="534377" cy="259045"/>
    <xdr:sp macro="" textlink="">
      <xdr:nvSpPr>
        <xdr:cNvPr id="592" name="テキスト ボックス 591"/>
        <xdr:cNvSpPr txBox="1"/>
      </xdr:nvSpPr>
      <xdr:spPr>
        <a:xfrm>
          <a:off x="12547111" y="970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167501</xdr:rowOff>
    </xdr:from>
    <xdr:to>
      <xdr:col>85</xdr:col>
      <xdr:colOff>177800</xdr:colOff>
      <xdr:row>56</xdr:row>
      <xdr:rowOff>97651</xdr:rowOff>
    </xdr:to>
    <xdr:sp macro="" textlink="">
      <xdr:nvSpPr>
        <xdr:cNvPr id="598" name="楕円 597"/>
        <xdr:cNvSpPr/>
      </xdr:nvSpPr>
      <xdr:spPr>
        <a:xfrm>
          <a:off x="16268700" y="959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18928</xdr:rowOff>
    </xdr:from>
    <xdr:ext cx="534377" cy="259045"/>
    <xdr:sp macro="" textlink="">
      <xdr:nvSpPr>
        <xdr:cNvPr id="599" name="教育費該当値テキスト"/>
        <xdr:cNvSpPr txBox="1"/>
      </xdr:nvSpPr>
      <xdr:spPr>
        <a:xfrm>
          <a:off x="16370300" y="944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35637</xdr:rowOff>
    </xdr:from>
    <xdr:to>
      <xdr:col>81</xdr:col>
      <xdr:colOff>101600</xdr:colOff>
      <xdr:row>57</xdr:row>
      <xdr:rowOff>137237</xdr:rowOff>
    </xdr:to>
    <xdr:sp macro="" textlink="">
      <xdr:nvSpPr>
        <xdr:cNvPr id="600" name="楕円 599"/>
        <xdr:cNvSpPr/>
      </xdr:nvSpPr>
      <xdr:spPr>
        <a:xfrm>
          <a:off x="15430500" y="98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128364</xdr:rowOff>
    </xdr:from>
    <xdr:ext cx="534377" cy="259045"/>
    <xdr:sp macro="" textlink="">
      <xdr:nvSpPr>
        <xdr:cNvPr id="601" name="テキスト ボックス 600"/>
        <xdr:cNvSpPr txBox="1"/>
      </xdr:nvSpPr>
      <xdr:spPr>
        <a:xfrm>
          <a:off x="15214111" y="990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42818</xdr:rowOff>
    </xdr:from>
    <xdr:to>
      <xdr:col>76</xdr:col>
      <xdr:colOff>165100</xdr:colOff>
      <xdr:row>57</xdr:row>
      <xdr:rowOff>144418</xdr:rowOff>
    </xdr:to>
    <xdr:sp macro="" textlink="">
      <xdr:nvSpPr>
        <xdr:cNvPr id="602" name="楕円 601"/>
        <xdr:cNvSpPr/>
      </xdr:nvSpPr>
      <xdr:spPr>
        <a:xfrm>
          <a:off x="14541500" y="98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135545</xdr:rowOff>
    </xdr:from>
    <xdr:ext cx="534377" cy="259045"/>
    <xdr:sp macro="" textlink="">
      <xdr:nvSpPr>
        <xdr:cNvPr id="603" name="テキスト ボックス 602"/>
        <xdr:cNvSpPr txBox="1"/>
      </xdr:nvSpPr>
      <xdr:spPr>
        <a:xfrm>
          <a:off x="14325111" y="990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16377</xdr:rowOff>
    </xdr:from>
    <xdr:to>
      <xdr:col>72</xdr:col>
      <xdr:colOff>38100</xdr:colOff>
      <xdr:row>57</xdr:row>
      <xdr:rowOff>117977</xdr:rowOff>
    </xdr:to>
    <xdr:sp macro="" textlink="">
      <xdr:nvSpPr>
        <xdr:cNvPr id="604" name="楕円 603"/>
        <xdr:cNvSpPr/>
      </xdr:nvSpPr>
      <xdr:spPr>
        <a:xfrm>
          <a:off x="13652500" y="97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109104</xdr:rowOff>
    </xdr:from>
    <xdr:ext cx="534377" cy="259045"/>
    <xdr:sp macro="" textlink="">
      <xdr:nvSpPr>
        <xdr:cNvPr id="605" name="テキスト ボックス 604"/>
        <xdr:cNvSpPr txBox="1"/>
      </xdr:nvSpPr>
      <xdr:spPr>
        <a:xfrm>
          <a:off x="13436111" y="98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4280</xdr:rowOff>
    </xdr:from>
    <xdr:to>
      <xdr:col>67</xdr:col>
      <xdr:colOff>101600</xdr:colOff>
      <xdr:row>56</xdr:row>
      <xdr:rowOff>105880</xdr:rowOff>
    </xdr:to>
    <xdr:sp macro="" textlink="">
      <xdr:nvSpPr>
        <xdr:cNvPr id="606" name="楕円 605"/>
        <xdr:cNvSpPr/>
      </xdr:nvSpPr>
      <xdr:spPr>
        <a:xfrm>
          <a:off x="12763500" y="96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122407</xdr:rowOff>
    </xdr:from>
    <xdr:ext cx="534377" cy="259045"/>
    <xdr:sp macro="" textlink="">
      <xdr:nvSpPr>
        <xdr:cNvPr id="607" name="テキスト ボックス 606"/>
        <xdr:cNvSpPr txBox="1"/>
      </xdr:nvSpPr>
      <xdr:spPr>
        <a:xfrm>
          <a:off x="12547111" y="93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47192</xdr:rowOff>
    </xdr:from>
    <xdr:to>
      <xdr:col>85</xdr:col>
      <xdr:colOff>127000</xdr:colOff>
      <xdr:row>79</xdr:row>
      <xdr:rowOff>38736</xdr:rowOff>
    </xdr:to>
    <xdr:cxnSp macro="">
      <xdr:nvCxnSpPr>
        <xdr:cNvPr id="636" name="直線コネクタ 635"/>
        <xdr:cNvCxnSpPr/>
      </xdr:nvCxnSpPr>
      <xdr:spPr>
        <a:xfrm flipV="1">
          <a:off x="15481300" y="13248842"/>
          <a:ext cx="838200" cy="33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37" name="災害復旧費平均値テキスト"/>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38736</xdr:rowOff>
    </xdr:from>
    <xdr:to>
      <xdr:col>81</xdr:col>
      <xdr:colOff>50800</xdr:colOff>
      <xdr:row>79</xdr:row>
      <xdr:rowOff>42317</xdr:rowOff>
    </xdr:to>
    <xdr:cxnSp macro="">
      <xdr:nvCxnSpPr>
        <xdr:cNvPr id="639" name="直線コネクタ 638"/>
        <xdr:cNvCxnSpPr/>
      </xdr:nvCxnSpPr>
      <xdr:spPr>
        <a:xfrm flipV="1">
          <a:off x="14592300" y="13583286"/>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152425</xdr:rowOff>
    </xdr:from>
    <xdr:to>
      <xdr:col>76</xdr:col>
      <xdr:colOff>114300</xdr:colOff>
      <xdr:row>79</xdr:row>
      <xdr:rowOff>42317</xdr:rowOff>
    </xdr:to>
    <xdr:cxnSp macro="">
      <xdr:nvCxnSpPr>
        <xdr:cNvPr id="642" name="直線コネクタ 641"/>
        <xdr:cNvCxnSpPr/>
      </xdr:nvCxnSpPr>
      <xdr:spPr>
        <a:xfrm>
          <a:off x="13703300" y="13354075"/>
          <a:ext cx="889000" cy="23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144577</xdr:rowOff>
    </xdr:from>
    <xdr:to>
      <xdr:col>71</xdr:col>
      <xdr:colOff>177800</xdr:colOff>
      <xdr:row>77</xdr:row>
      <xdr:rowOff>152425</xdr:rowOff>
    </xdr:to>
    <xdr:cxnSp macro="">
      <xdr:nvCxnSpPr>
        <xdr:cNvPr id="645" name="直線コネクタ 644"/>
        <xdr:cNvCxnSpPr/>
      </xdr:nvCxnSpPr>
      <xdr:spPr>
        <a:xfrm>
          <a:off x="12814300" y="13346227"/>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53991</xdr:rowOff>
    </xdr:from>
    <xdr:ext cx="378565" cy="259045"/>
    <xdr:sp macro="" textlink="">
      <xdr:nvSpPr>
        <xdr:cNvPr id="647" name="テキスト ボックス 646"/>
        <xdr:cNvSpPr txBox="1"/>
      </xdr:nvSpPr>
      <xdr:spPr>
        <a:xfrm>
          <a:off x="13514017" y="13598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92329</xdr:rowOff>
    </xdr:from>
    <xdr:to>
      <xdr:col>67</xdr:col>
      <xdr:colOff>101600</xdr:colOff>
      <xdr:row>79</xdr:row>
      <xdr:rowOff>22479</xdr:rowOff>
    </xdr:to>
    <xdr:sp macro="" textlink="">
      <xdr:nvSpPr>
        <xdr:cNvPr id="648" name="フローチャート: 判断 647"/>
        <xdr:cNvSpPr/>
      </xdr:nvSpPr>
      <xdr:spPr>
        <a:xfrm>
          <a:off x="12763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13606</xdr:rowOff>
    </xdr:from>
    <xdr:ext cx="378565" cy="259045"/>
    <xdr:sp macro="" textlink="">
      <xdr:nvSpPr>
        <xdr:cNvPr id="649" name="テキスト ボックス 648"/>
        <xdr:cNvSpPr txBox="1"/>
      </xdr:nvSpPr>
      <xdr:spPr>
        <a:xfrm>
          <a:off x="12625017" y="13558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167842</xdr:rowOff>
    </xdr:from>
    <xdr:to>
      <xdr:col>85</xdr:col>
      <xdr:colOff>177800</xdr:colOff>
      <xdr:row>77</xdr:row>
      <xdr:rowOff>97992</xdr:rowOff>
    </xdr:to>
    <xdr:sp macro="" textlink="">
      <xdr:nvSpPr>
        <xdr:cNvPr id="655" name="楕円 654"/>
        <xdr:cNvSpPr/>
      </xdr:nvSpPr>
      <xdr:spPr>
        <a:xfrm>
          <a:off x="16268700" y="1319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19269</xdr:rowOff>
    </xdr:from>
    <xdr:ext cx="469744" cy="259045"/>
    <xdr:sp macro="" textlink="">
      <xdr:nvSpPr>
        <xdr:cNvPr id="656" name="災害復旧費該当値テキスト"/>
        <xdr:cNvSpPr txBox="1"/>
      </xdr:nvSpPr>
      <xdr:spPr>
        <a:xfrm>
          <a:off x="16370300" y="1304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159386</xdr:rowOff>
    </xdr:from>
    <xdr:to>
      <xdr:col>81</xdr:col>
      <xdr:colOff>101600</xdr:colOff>
      <xdr:row>79</xdr:row>
      <xdr:rowOff>89536</xdr:rowOff>
    </xdr:to>
    <xdr:sp macro="" textlink="">
      <xdr:nvSpPr>
        <xdr:cNvPr id="657" name="楕円 656"/>
        <xdr:cNvSpPr/>
      </xdr:nvSpPr>
      <xdr:spPr>
        <a:xfrm>
          <a:off x="15430500" y="135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80663</xdr:rowOff>
    </xdr:from>
    <xdr:ext cx="313932" cy="259045"/>
    <xdr:sp macro="" textlink="">
      <xdr:nvSpPr>
        <xdr:cNvPr id="658" name="テキスト ボックス 657"/>
        <xdr:cNvSpPr txBox="1"/>
      </xdr:nvSpPr>
      <xdr:spPr>
        <a:xfrm>
          <a:off x="15324333" y="1362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162967</xdr:rowOff>
    </xdr:from>
    <xdr:to>
      <xdr:col>76</xdr:col>
      <xdr:colOff>165100</xdr:colOff>
      <xdr:row>79</xdr:row>
      <xdr:rowOff>93117</xdr:rowOff>
    </xdr:to>
    <xdr:sp macro="" textlink="">
      <xdr:nvSpPr>
        <xdr:cNvPr id="659" name="楕円 658"/>
        <xdr:cNvSpPr/>
      </xdr:nvSpPr>
      <xdr:spPr>
        <a:xfrm>
          <a:off x="14541500" y="135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84244</xdr:rowOff>
    </xdr:from>
    <xdr:ext cx="313932" cy="259045"/>
    <xdr:sp macro="" textlink="">
      <xdr:nvSpPr>
        <xdr:cNvPr id="660" name="テキスト ボックス 659"/>
        <xdr:cNvSpPr txBox="1"/>
      </xdr:nvSpPr>
      <xdr:spPr>
        <a:xfrm>
          <a:off x="14435333" y="13628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101625</xdr:rowOff>
    </xdr:from>
    <xdr:to>
      <xdr:col>72</xdr:col>
      <xdr:colOff>38100</xdr:colOff>
      <xdr:row>78</xdr:row>
      <xdr:rowOff>31775</xdr:rowOff>
    </xdr:to>
    <xdr:sp macro="" textlink="">
      <xdr:nvSpPr>
        <xdr:cNvPr id="661" name="楕円 660"/>
        <xdr:cNvSpPr/>
      </xdr:nvSpPr>
      <xdr:spPr>
        <a:xfrm>
          <a:off x="13652500" y="133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48302</xdr:rowOff>
    </xdr:from>
    <xdr:ext cx="469744" cy="259045"/>
    <xdr:sp macro="" textlink="">
      <xdr:nvSpPr>
        <xdr:cNvPr id="662" name="テキスト ボックス 661"/>
        <xdr:cNvSpPr txBox="1"/>
      </xdr:nvSpPr>
      <xdr:spPr>
        <a:xfrm>
          <a:off x="13468428" y="1307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93777</xdr:rowOff>
    </xdr:from>
    <xdr:to>
      <xdr:col>67</xdr:col>
      <xdr:colOff>101600</xdr:colOff>
      <xdr:row>78</xdr:row>
      <xdr:rowOff>23927</xdr:rowOff>
    </xdr:to>
    <xdr:sp macro="" textlink="">
      <xdr:nvSpPr>
        <xdr:cNvPr id="663" name="楕円 662"/>
        <xdr:cNvSpPr/>
      </xdr:nvSpPr>
      <xdr:spPr>
        <a:xfrm>
          <a:off x="12763500" y="132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40454</xdr:rowOff>
    </xdr:from>
    <xdr:ext cx="469744" cy="259045"/>
    <xdr:sp macro="" textlink="">
      <xdr:nvSpPr>
        <xdr:cNvPr id="664" name="テキスト ボックス 663"/>
        <xdr:cNvSpPr txBox="1"/>
      </xdr:nvSpPr>
      <xdr:spPr>
        <a:xfrm>
          <a:off x="12579428" y="1307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33744</xdr:rowOff>
    </xdr:from>
    <xdr:to>
      <xdr:col>85</xdr:col>
      <xdr:colOff>127000</xdr:colOff>
      <xdr:row>98</xdr:row>
      <xdr:rowOff>90563</xdr:rowOff>
    </xdr:to>
    <xdr:cxnSp macro="">
      <xdr:nvCxnSpPr>
        <xdr:cNvPr id="693" name="直線コネクタ 692"/>
        <xdr:cNvCxnSpPr/>
      </xdr:nvCxnSpPr>
      <xdr:spPr>
        <a:xfrm flipV="1">
          <a:off x="15481300" y="16835844"/>
          <a:ext cx="838200" cy="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90563</xdr:rowOff>
    </xdr:from>
    <xdr:to>
      <xdr:col>81</xdr:col>
      <xdr:colOff>50800</xdr:colOff>
      <xdr:row>98</xdr:row>
      <xdr:rowOff>101702</xdr:rowOff>
    </xdr:to>
    <xdr:cxnSp macro="">
      <xdr:nvCxnSpPr>
        <xdr:cNvPr id="696" name="直線コネクタ 695"/>
        <xdr:cNvCxnSpPr/>
      </xdr:nvCxnSpPr>
      <xdr:spPr>
        <a:xfrm flipV="1">
          <a:off x="14592300" y="16892663"/>
          <a:ext cx="889000" cy="1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101524</xdr:rowOff>
    </xdr:from>
    <xdr:to>
      <xdr:col>76</xdr:col>
      <xdr:colOff>114300</xdr:colOff>
      <xdr:row>98</xdr:row>
      <xdr:rowOff>101702</xdr:rowOff>
    </xdr:to>
    <xdr:cxnSp macro="">
      <xdr:nvCxnSpPr>
        <xdr:cNvPr id="699" name="直線コネクタ 698"/>
        <xdr:cNvCxnSpPr/>
      </xdr:nvCxnSpPr>
      <xdr:spPr>
        <a:xfrm>
          <a:off x="13703300" y="16903624"/>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101219</xdr:rowOff>
    </xdr:from>
    <xdr:to>
      <xdr:col>71</xdr:col>
      <xdr:colOff>177800</xdr:colOff>
      <xdr:row>98</xdr:row>
      <xdr:rowOff>101524</xdr:rowOff>
    </xdr:to>
    <xdr:cxnSp macro="">
      <xdr:nvCxnSpPr>
        <xdr:cNvPr id="702" name="直線コネクタ 701"/>
        <xdr:cNvCxnSpPr/>
      </xdr:nvCxnSpPr>
      <xdr:spPr>
        <a:xfrm>
          <a:off x="12814300" y="1690331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05" name="フローチャート: 判断 704"/>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06" name="テキスト ボックス 705"/>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154394</xdr:rowOff>
    </xdr:from>
    <xdr:to>
      <xdr:col>85</xdr:col>
      <xdr:colOff>177800</xdr:colOff>
      <xdr:row>98</xdr:row>
      <xdr:rowOff>84544</xdr:rowOff>
    </xdr:to>
    <xdr:sp macro="" textlink="">
      <xdr:nvSpPr>
        <xdr:cNvPr id="712" name="楕円 711"/>
        <xdr:cNvSpPr/>
      </xdr:nvSpPr>
      <xdr:spPr>
        <a:xfrm>
          <a:off x="16268700" y="167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69321</xdr:rowOff>
    </xdr:from>
    <xdr:ext cx="534377" cy="259045"/>
    <xdr:sp macro="" textlink="">
      <xdr:nvSpPr>
        <xdr:cNvPr id="713" name="公債費該当値テキスト"/>
        <xdr:cNvSpPr txBox="1"/>
      </xdr:nvSpPr>
      <xdr:spPr>
        <a:xfrm>
          <a:off x="16370300" y="1669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39763</xdr:rowOff>
    </xdr:from>
    <xdr:to>
      <xdr:col>81</xdr:col>
      <xdr:colOff>101600</xdr:colOff>
      <xdr:row>98</xdr:row>
      <xdr:rowOff>141363</xdr:rowOff>
    </xdr:to>
    <xdr:sp macro="" textlink="">
      <xdr:nvSpPr>
        <xdr:cNvPr id="714" name="楕円 713"/>
        <xdr:cNvSpPr/>
      </xdr:nvSpPr>
      <xdr:spPr>
        <a:xfrm>
          <a:off x="15430500" y="168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132490</xdr:rowOff>
    </xdr:from>
    <xdr:ext cx="469744" cy="259045"/>
    <xdr:sp macro="" textlink="">
      <xdr:nvSpPr>
        <xdr:cNvPr id="715" name="テキスト ボックス 714"/>
        <xdr:cNvSpPr txBox="1"/>
      </xdr:nvSpPr>
      <xdr:spPr>
        <a:xfrm>
          <a:off x="15246428" y="1693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50902</xdr:rowOff>
    </xdr:from>
    <xdr:to>
      <xdr:col>76</xdr:col>
      <xdr:colOff>165100</xdr:colOff>
      <xdr:row>98</xdr:row>
      <xdr:rowOff>152502</xdr:rowOff>
    </xdr:to>
    <xdr:sp macro="" textlink="">
      <xdr:nvSpPr>
        <xdr:cNvPr id="716" name="楕円 715"/>
        <xdr:cNvSpPr/>
      </xdr:nvSpPr>
      <xdr:spPr>
        <a:xfrm>
          <a:off x="14541500" y="168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143629</xdr:rowOff>
    </xdr:from>
    <xdr:ext cx="469744" cy="259045"/>
    <xdr:sp macro="" textlink="">
      <xdr:nvSpPr>
        <xdr:cNvPr id="717" name="テキスト ボックス 716"/>
        <xdr:cNvSpPr txBox="1"/>
      </xdr:nvSpPr>
      <xdr:spPr>
        <a:xfrm>
          <a:off x="14357428" y="1694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50724</xdr:rowOff>
    </xdr:from>
    <xdr:to>
      <xdr:col>72</xdr:col>
      <xdr:colOff>38100</xdr:colOff>
      <xdr:row>98</xdr:row>
      <xdr:rowOff>152324</xdr:rowOff>
    </xdr:to>
    <xdr:sp macro="" textlink="">
      <xdr:nvSpPr>
        <xdr:cNvPr id="718" name="楕円 717"/>
        <xdr:cNvSpPr/>
      </xdr:nvSpPr>
      <xdr:spPr>
        <a:xfrm>
          <a:off x="13652500" y="168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143451</xdr:rowOff>
    </xdr:from>
    <xdr:ext cx="469744" cy="259045"/>
    <xdr:sp macro="" textlink="">
      <xdr:nvSpPr>
        <xdr:cNvPr id="719" name="テキスト ボックス 718"/>
        <xdr:cNvSpPr txBox="1"/>
      </xdr:nvSpPr>
      <xdr:spPr>
        <a:xfrm>
          <a:off x="13468428" y="1694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50419</xdr:rowOff>
    </xdr:from>
    <xdr:to>
      <xdr:col>67</xdr:col>
      <xdr:colOff>101600</xdr:colOff>
      <xdr:row>98</xdr:row>
      <xdr:rowOff>152019</xdr:rowOff>
    </xdr:to>
    <xdr:sp macro="" textlink="">
      <xdr:nvSpPr>
        <xdr:cNvPr id="720" name="楕円 719"/>
        <xdr:cNvSpPr/>
      </xdr:nvSpPr>
      <xdr:spPr>
        <a:xfrm>
          <a:off x="12763500" y="168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143146</xdr:rowOff>
    </xdr:from>
    <xdr:ext cx="469744" cy="259045"/>
    <xdr:sp macro="" textlink="">
      <xdr:nvSpPr>
        <xdr:cNvPr id="721" name="テキスト ボックス 720"/>
        <xdr:cNvSpPr txBox="1"/>
      </xdr:nvSpPr>
      <xdr:spPr>
        <a:xfrm>
          <a:off x="12579428" y="1694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60" name="フローチャート: 判断 759"/>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61" name="テキスト ボックス 760"/>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令和元年度の歳出総額に対する住民一人当たりのコストは、</a:t>
          </a:r>
          <a:r>
            <a:rPr kumimoji="1" lang="en-US" altLang="ja-JP" sz="1300">
              <a:latin typeface="ＭＳ Ｐゴシック" panose="020B0600070205080204" pitchFamily="50" charset="-128"/>
              <a:ea typeface="ＭＳ Ｐゴシック" panose="020B0600070205080204" pitchFamily="50" charset="-128"/>
            </a:rPr>
            <a:t>273,682</a:t>
          </a:r>
          <a:r>
            <a:rPr kumimoji="1" lang="ja-JP" altLang="en-US" sz="1300">
              <a:latin typeface="ＭＳ Ｐゴシック" panose="020B0600070205080204" pitchFamily="50" charset="-128"/>
              <a:ea typeface="ＭＳ Ｐゴシック" panose="020B0600070205080204" pitchFamily="50" charset="-128"/>
            </a:rPr>
            <a:t>円となり、昨年度の</a:t>
          </a:r>
          <a:r>
            <a:rPr kumimoji="1" lang="en-US" altLang="ja-JP" sz="1300">
              <a:latin typeface="ＭＳ Ｐゴシック" panose="020B0600070205080204" pitchFamily="50" charset="-128"/>
              <a:ea typeface="ＭＳ Ｐゴシック" panose="020B0600070205080204" pitchFamily="50" charset="-128"/>
            </a:rPr>
            <a:t>236,786</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+36,896</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　総務費については、プレミアム付商品券事業の実施や参議院議員選挙等の選挙の実施により前年度比約</a:t>
          </a:r>
          <a:r>
            <a:rPr kumimoji="1" lang="en-US" altLang="ja-JP" sz="1300">
              <a:latin typeface="ＭＳ Ｐゴシック" panose="020B0600070205080204" pitchFamily="50" charset="-128"/>
              <a:ea typeface="ＭＳ Ｐゴシック" panose="020B0600070205080204" pitchFamily="50" charset="-128"/>
            </a:rPr>
            <a:t>15,000</a:t>
          </a:r>
          <a:r>
            <a:rPr kumimoji="1" lang="ja-JP" altLang="en-US" sz="1300">
              <a:latin typeface="ＭＳ Ｐゴシック" panose="020B0600070205080204" pitchFamily="50" charset="-128"/>
              <a:ea typeface="ＭＳ Ｐゴシック" panose="020B0600070205080204" pitchFamily="50" charset="-128"/>
            </a:rPr>
            <a:t>円の増額となり、民生費については、放課後児童クラブ整備事業や小規模保育施設設置事業等により前年比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円の増額となった。</a:t>
          </a:r>
        </a:p>
        <a:p>
          <a:r>
            <a:rPr kumimoji="1" lang="ja-JP" altLang="en-US" sz="1300">
              <a:latin typeface="ＭＳ Ｐゴシック" panose="020B0600070205080204" pitchFamily="50" charset="-128"/>
              <a:ea typeface="ＭＳ Ｐゴシック" panose="020B0600070205080204" pitchFamily="50" charset="-128"/>
            </a:rPr>
            <a:t>　また、教育費については、小中学校の空調設備整備事業により前年度比約</a:t>
          </a:r>
          <a:r>
            <a:rPr kumimoji="1" lang="en-US" altLang="ja-JP" sz="1300">
              <a:latin typeface="ＭＳ Ｐゴシック" panose="020B0600070205080204" pitchFamily="50" charset="-128"/>
              <a:ea typeface="ＭＳ Ｐゴシック" panose="020B0600070205080204" pitchFamily="50" charset="-128"/>
            </a:rPr>
            <a:t>10,000</a:t>
          </a:r>
          <a:r>
            <a:rPr kumimoji="1" lang="ja-JP" altLang="en-US" sz="1300">
              <a:latin typeface="ＭＳ Ｐゴシック" panose="020B0600070205080204" pitchFamily="50" charset="-128"/>
              <a:ea typeface="ＭＳ Ｐゴシック" panose="020B0600070205080204" pitchFamily="50" charset="-128"/>
            </a:rPr>
            <a:t>円の増額となった。災害復旧費については、令和元年台風第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号災害復旧事業により前年度比約</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円の増額となった。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公債費については、既発債の繰上償還を行ったことにより、前年度比約</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円の増額となった。</a:t>
          </a:r>
        </a:p>
        <a:p>
          <a:r>
            <a:rPr kumimoji="1" lang="ja-JP" altLang="en-US" sz="1300">
              <a:latin typeface="ＭＳ Ｐゴシック" panose="020B0600070205080204" pitchFamily="50" charset="-128"/>
              <a:ea typeface="ＭＳ Ｐゴシック" panose="020B0600070205080204" pitchFamily="50" charset="-128"/>
            </a:rPr>
            <a:t>　今後も、富谷市行政改革基本方針及び富谷市行政改革実施プランに基づく行政改革を推進し、事務事業の見直しによる再構築や重点化する主要事業の優先度などの検討を進め、経費の削減に努める。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令和元年度の数値について、財政調整基金残高は、取り崩しを行わずに約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7,700</a:t>
          </a:r>
          <a:r>
            <a:rPr kumimoji="1" lang="ja-JP" altLang="en-US" sz="1400">
              <a:latin typeface="ＭＳ ゴシック" pitchFamily="49" charset="-128"/>
              <a:ea typeface="ＭＳ ゴシック" pitchFamily="49" charset="-128"/>
            </a:rPr>
            <a:t>万円の決算積立を行ったため増加した。実質収支額は、前年比約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6,400</a:t>
          </a:r>
          <a:r>
            <a:rPr kumimoji="1" lang="ja-JP" altLang="en-US" sz="1400">
              <a:latin typeface="ＭＳ ゴシック" pitchFamily="49" charset="-128"/>
              <a:ea typeface="ＭＳ ゴシック" pitchFamily="49" charset="-128"/>
            </a:rPr>
            <a:t>万円減の約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1,600</a:t>
          </a:r>
          <a:r>
            <a:rPr kumimoji="1" lang="ja-JP" altLang="en-US" sz="1400">
              <a:latin typeface="ＭＳ ゴシック" pitchFamily="49" charset="-128"/>
              <a:ea typeface="ＭＳ ゴシック" pitchFamily="49" charset="-128"/>
            </a:rPr>
            <a:t>万円となったが、実質単年度収支についても、</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年度に引き続き黒字を維持している。</a:t>
          </a:r>
        </a:p>
        <a:p>
          <a:r>
            <a:rPr kumimoji="1" lang="ja-JP" altLang="en-US" sz="1400">
              <a:latin typeface="ＭＳ ゴシック" pitchFamily="49" charset="-128"/>
              <a:ea typeface="ＭＳ ゴシック" pitchFamily="49" charset="-128"/>
            </a:rPr>
            <a:t>　今後も引き続き行政改革の推進により事務事業の見直しやコストの削減を図るとともに安定的な自主財源の確保に努める。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連結実質赤字比率は算定開始以来、数値が算出されていないことに加え、赤字額が発生した会計もない。</a:t>
          </a:r>
        </a:p>
        <a:p>
          <a:r>
            <a:rPr kumimoji="1" lang="ja-JP" altLang="en-US" sz="1400">
              <a:latin typeface="ＭＳ ゴシック" pitchFamily="49" charset="-128"/>
              <a:ea typeface="ＭＳ ゴシック" pitchFamily="49" charset="-128"/>
            </a:rPr>
            <a:t>　水道事業では健全な企業会計運営状況を維持しているが、今後は老朽化した施設の整備更新が課題であり、中長期的な経営判断を求めながら健全経営に努めていくことが必要となる。</a:t>
          </a:r>
        </a:p>
        <a:p>
          <a:r>
            <a:rPr kumimoji="1" lang="ja-JP" altLang="en-US" sz="1400">
              <a:latin typeface="ＭＳ ゴシック" pitchFamily="49" charset="-128"/>
              <a:ea typeface="ＭＳ ゴシック" pitchFamily="49" charset="-128"/>
            </a:rPr>
            <a:t>　国民健康保険特別会計は▲</a:t>
          </a:r>
          <a:r>
            <a:rPr kumimoji="1" lang="en-US" altLang="ja-JP" sz="1400">
              <a:latin typeface="ＭＳ ゴシック" pitchFamily="49" charset="-128"/>
              <a:ea typeface="ＭＳ ゴシック" pitchFamily="49" charset="-128"/>
            </a:rPr>
            <a:t>0.01</a:t>
          </a:r>
          <a:r>
            <a:rPr kumimoji="1" lang="ja-JP" altLang="en-US" sz="1400">
              <a:latin typeface="ＭＳ ゴシック" pitchFamily="49" charset="-128"/>
              <a:ea typeface="ＭＳ ゴシック" pitchFamily="49" charset="-128"/>
            </a:rPr>
            <a:t>ポイントの減となった。保険給付費の伸びが今後も続くことが予想されるので、長期的な国保財政の安定化を図るとともに、健康管理意識の向上を図る事業を推進して歳出の削減に努めていく。</a:t>
          </a:r>
        </a:p>
        <a:p>
          <a:r>
            <a:rPr kumimoji="1" lang="ja-JP" altLang="en-US" sz="1400">
              <a:latin typeface="ＭＳ ゴシック" pitchFamily="49" charset="-128"/>
              <a:ea typeface="ＭＳ ゴシック" pitchFamily="49" charset="-128"/>
            </a:rPr>
            <a:t>　下水道事業特別会計は水道事業と同様、現状は健全な運営状況であるが、管路等設備の老朽化対策が今後の課題であり、また歳入面では、未納使用料の徴収率向上が課題となっている。</a:t>
          </a:r>
        </a:p>
        <a:p>
          <a:r>
            <a:rPr kumimoji="1" lang="ja-JP" altLang="en-US" sz="1400">
              <a:latin typeface="ＭＳ ゴシック" pitchFamily="49" charset="-128"/>
              <a:ea typeface="ＭＳ ゴシック" pitchFamily="49" charset="-128"/>
            </a:rPr>
            <a:t>　介護保険特別会計は実質収支額が増加し、</a:t>
          </a:r>
          <a:r>
            <a:rPr kumimoji="1" lang="en-US" altLang="ja-JP" sz="1400">
              <a:latin typeface="ＭＳ ゴシック" pitchFamily="49" charset="-128"/>
              <a:ea typeface="ＭＳ ゴシック" pitchFamily="49" charset="-128"/>
            </a:rPr>
            <a:t>+0.17</a:t>
          </a:r>
          <a:r>
            <a:rPr kumimoji="1" lang="ja-JP" altLang="en-US" sz="1400">
              <a:latin typeface="ＭＳ ゴシック" pitchFamily="49" charset="-128"/>
              <a:ea typeface="ＭＳ ゴシック" pitchFamily="49" charset="-128"/>
            </a:rPr>
            <a:t>ポイント増となった。しかしながら、今後も高齢化が進む中において保険給付費の増加は避けられないことから、保険給付の適正化に努め、財政の安定化を図る。</a:t>
          </a:r>
        </a:p>
        <a:p>
          <a:r>
            <a:rPr kumimoji="1" lang="ja-JP" altLang="en-US" sz="1400">
              <a:latin typeface="ＭＳ ゴシック" pitchFamily="49" charset="-128"/>
              <a:ea typeface="ＭＳ ゴシック" pitchFamily="49" charset="-128"/>
            </a:rPr>
            <a:t>　後期高齢者医療特別会計は▲</a:t>
          </a:r>
          <a:r>
            <a:rPr kumimoji="1" lang="en-US" altLang="ja-JP" sz="1400">
              <a:latin typeface="ＭＳ ゴシック" pitchFamily="49" charset="-128"/>
              <a:ea typeface="ＭＳ ゴシック" pitchFamily="49" charset="-128"/>
            </a:rPr>
            <a:t>0.02</a:t>
          </a:r>
          <a:r>
            <a:rPr kumimoji="1" lang="ja-JP" altLang="en-US" sz="1400">
              <a:latin typeface="ＭＳ ゴシック" pitchFamily="49" charset="-128"/>
              <a:ea typeface="ＭＳ ゴシック" pitchFamily="49" charset="-128"/>
            </a:rPr>
            <a:t>ポイントの減となった。今後も後期高齢者医療広域連合と連携して円滑な制度運用を図っていく。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15388101</v>
      </c>
      <c r="BO4" s="462"/>
      <c r="BP4" s="462"/>
      <c r="BQ4" s="462"/>
      <c r="BR4" s="462"/>
      <c r="BS4" s="462"/>
      <c r="BT4" s="462"/>
      <c r="BU4" s="463"/>
      <c r="BV4" s="461">
        <v>13640871</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7.7</v>
      </c>
      <c r="CU4" s="646"/>
      <c r="CV4" s="646"/>
      <c r="CW4" s="646"/>
      <c r="CX4" s="646"/>
      <c r="CY4" s="646"/>
      <c r="CZ4" s="646"/>
      <c r="DA4" s="647"/>
      <c r="DB4" s="645">
        <v>9.6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14386645</v>
      </c>
      <c r="BO5" s="467"/>
      <c r="BP5" s="467"/>
      <c r="BQ5" s="467"/>
      <c r="BR5" s="467"/>
      <c r="BS5" s="467"/>
      <c r="BT5" s="467"/>
      <c r="BU5" s="468"/>
      <c r="BV5" s="466">
        <v>12447587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90.8</v>
      </c>
      <c r="CU5" s="437"/>
      <c r="CV5" s="437"/>
      <c r="CW5" s="437"/>
      <c r="CX5" s="437"/>
      <c r="CY5" s="437"/>
      <c r="CZ5" s="437"/>
      <c r="DA5" s="438"/>
      <c r="DB5" s="436">
        <v>91.8</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1001456</v>
      </c>
      <c r="BO6" s="467"/>
      <c r="BP6" s="467"/>
      <c r="BQ6" s="467"/>
      <c r="BR6" s="467"/>
      <c r="BS6" s="467"/>
      <c r="BT6" s="467"/>
      <c r="BU6" s="468"/>
      <c r="BV6" s="466">
        <v>1193284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90.8</v>
      </c>
      <c r="CU6" s="620"/>
      <c r="CV6" s="620"/>
      <c r="CW6" s="620"/>
      <c r="CX6" s="620"/>
      <c r="CY6" s="620"/>
      <c r="CZ6" s="620"/>
      <c r="DA6" s="621"/>
      <c r="DB6" s="619">
        <v>93.6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285528</v>
      </c>
      <c r="BO7" s="467"/>
      <c r="BP7" s="467"/>
      <c r="BQ7" s="467"/>
      <c r="BR7" s="467"/>
      <c r="BS7" s="467"/>
      <c r="BT7" s="467"/>
      <c r="BU7" s="468"/>
      <c r="BV7" s="466">
        <v>312921</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9275805</v>
      </c>
      <c r="CU7" s="467"/>
      <c r="CV7" s="467"/>
      <c r="CW7" s="467"/>
      <c r="CX7" s="467"/>
      <c r="CY7" s="467"/>
      <c r="CZ7" s="467"/>
      <c r="DA7" s="468"/>
      <c r="DB7" s="466">
        <v>9186043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105</v>
      </c>
      <c r="AV8" s="524"/>
      <c r="AW8" s="524"/>
      <c r="AX8" s="524"/>
      <c r="AY8" s="446" t="s">
        <v>109</v>
      </c>
      <c r="AZ8" s="447"/>
      <c r="BA8" s="447"/>
      <c r="BB8" s="447"/>
      <c r="BC8" s="447"/>
      <c r="BD8" s="447"/>
      <c r="BE8" s="447"/>
      <c r="BF8" s="447"/>
      <c r="BG8" s="447"/>
      <c r="BH8" s="447"/>
      <c r="BI8" s="447"/>
      <c r="BJ8" s="447"/>
      <c r="BK8" s="447"/>
      <c r="BL8" s="447"/>
      <c r="BM8" s="448"/>
      <c r="BN8" s="466">
        <v>715928</v>
      </c>
      <c r="BO8" s="467"/>
      <c r="BP8" s="467"/>
      <c r="BQ8" s="467"/>
      <c r="BR8" s="467"/>
      <c r="BS8" s="467"/>
      <c r="BT8" s="467"/>
      <c r="BU8" s="468"/>
      <c r="BV8" s="466">
        <v>880363</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0.83</v>
      </c>
      <c r="CU8" s="580"/>
      <c r="CV8" s="580"/>
      <c r="CW8" s="580"/>
      <c r="CX8" s="580"/>
      <c r="CY8" s="580"/>
      <c r="CZ8" s="580"/>
      <c r="DA8" s="581"/>
      <c r="DB8" s="579">
        <v>0.82</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51591</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93</v>
      </c>
      <c r="AV9" s="524"/>
      <c r="AW9" s="524"/>
      <c r="AX9" s="524"/>
      <c r="AY9" s="446" t="s">
        <v>115</v>
      </c>
      <c r="AZ9" s="447"/>
      <c r="BA9" s="447"/>
      <c r="BB9" s="447"/>
      <c r="BC9" s="447"/>
      <c r="BD9" s="447"/>
      <c r="BE9" s="447"/>
      <c r="BF9" s="447"/>
      <c r="BG9" s="447"/>
      <c r="BH9" s="447"/>
      <c r="BI9" s="447"/>
      <c r="BJ9" s="447"/>
      <c r="BK9" s="447"/>
      <c r="BL9" s="447"/>
      <c r="BM9" s="448"/>
      <c r="BN9" s="466">
        <v>-164435</v>
      </c>
      <c r="BO9" s="467"/>
      <c r="BP9" s="467"/>
      <c r="BQ9" s="467"/>
      <c r="BR9" s="467"/>
      <c r="BS9" s="467"/>
      <c r="BT9" s="467"/>
      <c r="BU9" s="468"/>
      <c r="BV9" s="466">
        <v>276027</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7</v>
      </c>
      <c r="CU9" s="437"/>
      <c r="CV9" s="437"/>
      <c r="CW9" s="437"/>
      <c r="CX9" s="437"/>
      <c r="CY9" s="437"/>
      <c r="CZ9" s="437"/>
      <c r="DA9" s="438"/>
      <c r="DB9" s="436">
        <v>5.2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47042</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93</v>
      </c>
      <c r="AV10" s="524"/>
      <c r="AW10" s="524"/>
      <c r="AX10" s="524"/>
      <c r="AY10" s="446" t="s">
        <v>119</v>
      </c>
      <c r="AZ10" s="447"/>
      <c r="BA10" s="447"/>
      <c r="BB10" s="447"/>
      <c r="BC10" s="447"/>
      <c r="BD10" s="447"/>
      <c r="BE10" s="447"/>
      <c r="BF10" s="447"/>
      <c r="BG10" s="447"/>
      <c r="BH10" s="447"/>
      <c r="BI10" s="447"/>
      <c r="BJ10" s="447"/>
      <c r="BK10" s="447"/>
      <c r="BL10" s="447"/>
      <c r="BM10" s="448"/>
      <c r="BN10" s="466">
        <v>577007</v>
      </c>
      <c r="BO10" s="467"/>
      <c r="BP10" s="467"/>
      <c r="BQ10" s="467"/>
      <c r="BR10" s="467"/>
      <c r="BS10" s="467"/>
      <c r="BT10" s="467"/>
      <c r="BU10" s="468"/>
      <c r="BV10" s="466">
        <v>72018</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93</v>
      </c>
      <c r="AV11" s="524"/>
      <c r="AW11" s="524"/>
      <c r="AX11" s="524"/>
      <c r="AY11" s="446" t="s">
        <v>124</v>
      </c>
      <c r="AZ11" s="447"/>
      <c r="BA11" s="447"/>
      <c r="BB11" s="447"/>
      <c r="BC11" s="447"/>
      <c r="BD11" s="447"/>
      <c r="BE11" s="447"/>
      <c r="BF11" s="447"/>
      <c r="BG11" s="447"/>
      <c r="BH11" s="447"/>
      <c r="BI11" s="447"/>
      <c r="BJ11" s="447"/>
      <c r="BK11" s="447"/>
      <c r="BL11" s="447"/>
      <c r="BM11" s="448"/>
      <c r="BN11" s="466">
        <v>250000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52567</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93</v>
      </c>
      <c r="AV12" s="524"/>
      <c r="AW12" s="524"/>
      <c r="AX12" s="524"/>
      <c r="AY12" s="446" t="s">
        <v>133</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126</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135</v>
      </c>
      <c r="N13" s="567"/>
      <c r="O13" s="567"/>
      <c r="P13" s="567"/>
      <c r="Q13" s="568"/>
      <c r="R13" s="569">
        <v>52339</v>
      </c>
      <c r="S13" s="570"/>
      <c r="T13" s="570"/>
      <c r="U13" s="570"/>
      <c r="V13" s="571"/>
      <c r="W13" s="557" t="s">
        <v>136</v>
      </c>
      <c r="X13" s="479"/>
      <c r="Y13" s="479"/>
      <c r="Z13" s="479"/>
      <c r="AA13" s="479"/>
      <c r="AB13" s="480"/>
      <c r="AC13" s="442">
        <v>282</v>
      </c>
      <c r="AD13" s="443"/>
      <c r="AE13" s="443"/>
      <c r="AF13" s="443"/>
      <c r="AG13" s="444"/>
      <c r="AH13" s="442">
        <v>236</v>
      </c>
      <c r="AI13" s="443"/>
      <c r="AJ13" s="443"/>
      <c r="AK13" s="443"/>
      <c r="AL13" s="445"/>
      <c r="AM13" s="535" t="s">
        <v>137</v>
      </c>
      <c r="AN13" s="440"/>
      <c r="AO13" s="440"/>
      <c r="AP13" s="440"/>
      <c r="AQ13" s="440"/>
      <c r="AR13" s="440"/>
      <c r="AS13" s="440"/>
      <c r="AT13" s="441"/>
      <c r="AU13" s="523" t="s">
        <v>138</v>
      </c>
      <c r="AV13" s="524"/>
      <c r="AW13" s="524"/>
      <c r="AX13" s="524"/>
      <c r="AY13" s="446" t="s">
        <v>139</v>
      </c>
      <c r="AZ13" s="447"/>
      <c r="BA13" s="447"/>
      <c r="BB13" s="447"/>
      <c r="BC13" s="447"/>
      <c r="BD13" s="447"/>
      <c r="BE13" s="447"/>
      <c r="BF13" s="447"/>
      <c r="BG13" s="447"/>
      <c r="BH13" s="447"/>
      <c r="BI13" s="447"/>
      <c r="BJ13" s="447"/>
      <c r="BK13" s="447"/>
      <c r="BL13" s="447"/>
      <c r="BM13" s="448"/>
      <c r="BN13" s="466">
        <v>662572</v>
      </c>
      <c r="BO13" s="467"/>
      <c r="BP13" s="467"/>
      <c r="BQ13" s="467"/>
      <c r="BR13" s="467"/>
      <c r="BS13" s="467"/>
      <c r="BT13" s="467"/>
      <c r="BU13" s="468"/>
      <c r="BV13" s="466">
        <v>348045</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-2</v>
      </c>
      <c r="CU13" s="437"/>
      <c r="CV13" s="437"/>
      <c r="CW13" s="437"/>
      <c r="CX13" s="437"/>
      <c r="CY13" s="437"/>
      <c r="CZ13" s="437"/>
      <c r="DA13" s="438"/>
      <c r="DB13" s="436">
        <v>-2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52569</v>
      </c>
      <c r="S14" s="570"/>
      <c r="T14" s="570"/>
      <c r="U14" s="570"/>
      <c r="V14" s="571"/>
      <c r="W14" s="572"/>
      <c r="X14" s="482"/>
      <c r="Y14" s="482"/>
      <c r="Z14" s="482"/>
      <c r="AA14" s="482"/>
      <c r="AB14" s="483"/>
      <c r="AC14" s="562">
        <v>1.1000000000000001</v>
      </c>
      <c r="AD14" s="563"/>
      <c r="AE14" s="563"/>
      <c r="AF14" s="563"/>
      <c r="AG14" s="564"/>
      <c r="AH14" s="562">
        <v>1.1000000000000001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t="s">
        <v>127</v>
      </c>
      <c r="CU14" s="574"/>
      <c r="CV14" s="574"/>
      <c r="CW14" s="574"/>
      <c r="CX14" s="574"/>
      <c r="CY14" s="574"/>
      <c r="CZ14" s="574"/>
      <c r="DA14" s="575"/>
      <c r="DB14" s="573" t="s">
        <v>143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135</v>
      </c>
      <c r="N15" s="567"/>
      <c r="O15" s="567"/>
      <c r="P15" s="567"/>
      <c r="Q15" s="568"/>
      <c r="R15" s="569">
        <v>52374</v>
      </c>
      <c r="S15" s="570"/>
      <c r="T15" s="570"/>
      <c r="U15" s="570"/>
      <c r="V15" s="571"/>
      <c r="W15" s="557" t="s">
        <v>144</v>
      </c>
      <c r="X15" s="479"/>
      <c r="Y15" s="479"/>
      <c r="Z15" s="479"/>
      <c r="AA15" s="479"/>
      <c r="AB15" s="480"/>
      <c r="AC15" s="442">
        <v>5726</v>
      </c>
      <c r="AD15" s="443"/>
      <c r="AE15" s="443"/>
      <c r="AF15" s="443"/>
      <c r="AG15" s="444"/>
      <c r="AH15" s="442">
        <v>4705</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5866646</v>
      </c>
      <c r="BO15" s="462"/>
      <c r="BP15" s="462"/>
      <c r="BQ15" s="462"/>
      <c r="BR15" s="462"/>
      <c r="BS15" s="462"/>
      <c r="BT15" s="462"/>
      <c r="BU15" s="463"/>
      <c r="BV15" s="461">
        <v>5794431</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23.1</v>
      </c>
      <c r="AD16" s="563"/>
      <c r="AE16" s="563"/>
      <c r="AF16" s="563"/>
      <c r="AG16" s="564"/>
      <c r="AH16" s="562">
        <v>21.5</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7087465</v>
      </c>
      <c r="BO16" s="467"/>
      <c r="BP16" s="467"/>
      <c r="BQ16" s="467"/>
      <c r="BR16" s="467"/>
      <c r="BS16" s="467"/>
      <c r="BT16" s="467"/>
      <c r="BU16" s="468"/>
      <c r="BV16" s="466">
        <v>6977266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18787</v>
      </c>
      <c r="AD17" s="443"/>
      <c r="AE17" s="443"/>
      <c r="AF17" s="443"/>
      <c r="AG17" s="444"/>
      <c r="AH17" s="442">
        <v>16897</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7488321</v>
      </c>
      <c r="BO17" s="467"/>
      <c r="BP17" s="467"/>
      <c r="BQ17" s="467"/>
      <c r="BR17" s="467"/>
      <c r="BS17" s="467"/>
      <c r="BT17" s="467"/>
      <c r="BU17" s="468"/>
      <c r="BV17" s="466">
        <v>7379756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49.18</v>
      </c>
      <c r="M18" s="531"/>
      <c r="N18" s="531"/>
      <c r="O18" s="531"/>
      <c r="P18" s="531"/>
      <c r="Q18" s="531"/>
      <c r="R18" s="532"/>
      <c r="S18" s="532"/>
      <c r="T18" s="532"/>
      <c r="U18" s="532"/>
      <c r="V18" s="533"/>
      <c r="W18" s="547"/>
      <c r="X18" s="548"/>
      <c r="Y18" s="548"/>
      <c r="Z18" s="548"/>
      <c r="AA18" s="548"/>
      <c r="AB18" s="558"/>
      <c r="AC18" s="430">
        <v>75.8</v>
      </c>
      <c r="AD18" s="431"/>
      <c r="AE18" s="431"/>
      <c r="AF18" s="431"/>
      <c r="AG18" s="534"/>
      <c r="AH18" s="430">
        <v>77.400000000000006</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7974407</v>
      </c>
      <c r="BO18" s="467"/>
      <c r="BP18" s="467"/>
      <c r="BQ18" s="467"/>
      <c r="BR18" s="467"/>
      <c r="BS18" s="467"/>
      <c r="BT18" s="467"/>
      <c r="BU18" s="468"/>
      <c r="BV18" s="466">
        <v>7973437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1049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10622198</v>
      </c>
      <c r="BO19" s="467"/>
      <c r="BP19" s="467"/>
      <c r="BQ19" s="467"/>
      <c r="BR19" s="467"/>
      <c r="BS19" s="467"/>
      <c r="BT19" s="467"/>
      <c r="BU19" s="468"/>
      <c r="BV19" s="466">
        <v>9927126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17494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6356027</v>
      </c>
      <c r="BO23" s="467"/>
      <c r="BP23" s="467"/>
      <c r="BQ23" s="467"/>
      <c r="BR23" s="467"/>
      <c r="BS23" s="467"/>
      <c r="BT23" s="467"/>
      <c r="BU23" s="468"/>
      <c r="BV23" s="466">
        <v>6571258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8124</v>
      </c>
      <c r="R24" s="443"/>
      <c r="S24" s="443"/>
      <c r="T24" s="443"/>
      <c r="U24" s="443"/>
      <c r="V24" s="444"/>
      <c r="W24" s="508"/>
      <c r="X24" s="499"/>
      <c r="Y24" s="500"/>
      <c r="Z24" s="439" t="s">
        <v>168</v>
      </c>
      <c r="AA24" s="440"/>
      <c r="AB24" s="440"/>
      <c r="AC24" s="440"/>
      <c r="AD24" s="440"/>
      <c r="AE24" s="440"/>
      <c r="AF24" s="440"/>
      <c r="AG24" s="441"/>
      <c r="AH24" s="442">
        <v>307</v>
      </c>
      <c r="AI24" s="443"/>
      <c r="AJ24" s="443"/>
      <c r="AK24" s="443"/>
      <c r="AL24" s="444"/>
      <c r="AM24" s="442">
        <v>854074</v>
      </c>
      <c r="AN24" s="443"/>
      <c r="AO24" s="443"/>
      <c r="AP24" s="443"/>
      <c r="AQ24" s="443"/>
      <c r="AR24" s="444"/>
      <c r="AS24" s="442">
        <v>2782</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3694741</v>
      </c>
      <c r="BO24" s="467"/>
      <c r="BP24" s="467"/>
      <c r="BQ24" s="467"/>
      <c r="BR24" s="467"/>
      <c r="BS24" s="467"/>
      <c r="BT24" s="467"/>
      <c r="BU24" s="468"/>
      <c r="BV24" s="466">
        <v>3787155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6690</v>
      </c>
      <c r="R25" s="443"/>
      <c r="S25" s="443"/>
      <c r="T25" s="443"/>
      <c r="U25" s="443"/>
      <c r="V25" s="444"/>
      <c r="W25" s="508"/>
      <c r="X25" s="499"/>
      <c r="Y25" s="500"/>
      <c r="Z25" s="439" t="s">
        <v>171</v>
      </c>
      <c r="AA25" s="440"/>
      <c r="AB25" s="440"/>
      <c r="AC25" s="440"/>
      <c r="AD25" s="440"/>
      <c r="AE25" s="440"/>
      <c r="AF25" s="440"/>
      <c r="AG25" s="441"/>
      <c r="AH25" s="442" t="s">
        <v>143</v>
      </c>
      <c r="AI25" s="443"/>
      <c r="AJ25" s="443"/>
      <c r="AK25" s="443"/>
      <c r="AL25" s="444"/>
      <c r="AM25" s="442" t="s">
        <v>143</v>
      </c>
      <c r="AN25" s="443"/>
      <c r="AO25" s="443"/>
      <c r="AP25" s="443"/>
      <c r="AQ25" s="443"/>
      <c r="AR25" s="444"/>
      <c r="AS25" s="442" t="s">
        <v>126</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2538912</v>
      </c>
      <c r="BO25" s="462"/>
      <c r="BP25" s="462"/>
      <c r="BQ25" s="462"/>
      <c r="BR25" s="462"/>
      <c r="BS25" s="462"/>
      <c r="BT25" s="462"/>
      <c r="BU25" s="463"/>
      <c r="BV25" s="461">
        <v>2161622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6040</v>
      </c>
      <c r="R26" s="443"/>
      <c r="S26" s="443"/>
      <c r="T26" s="443"/>
      <c r="U26" s="443"/>
      <c r="V26" s="444"/>
      <c r="W26" s="508"/>
      <c r="X26" s="499"/>
      <c r="Y26" s="500"/>
      <c r="Z26" s="439" t="s">
        <v>174</v>
      </c>
      <c r="AA26" s="521"/>
      <c r="AB26" s="521"/>
      <c r="AC26" s="521"/>
      <c r="AD26" s="521"/>
      <c r="AE26" s="521"/>
      <c r="AF26" s="521"/>
      <c r="AG26" s="522"/>
      <c r="AH26" s="442">
        <v>20</v>
      </c>
      <c r="AI26" s="443"/>
      <c r="AJ26" s="443"/>
      <c r="AK26" s="443"/>
      <c r="AL26" s="444"/>
      <c r="AM26" s="442">
        <v>53040</v>
      </c>
      <c r="AN26" s="443"/>
      <c r="AO26" s="443"/>
      <c r="AP26" s="443"/>
      <c r="AQ26" s="443"/>
      <c r="AR26" s="444"/>
      <c r="AS26" s="442">
        <v>2652</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143</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176</v>
      </c>
      <c r="F27" s="440"/>
      <c r="G27" s="440"/>
      <c r="H27" s="440"/>
      <c r="I27" s="440"/>
      <c r="J27" s="440"/>
      <c r="K27" s="441"/>
      <c r="L27" s="442">
        <v>1</v>
      </c>
      <c r="M27" s="443"/>
      <c r="N27" s="443"/>
      <c r="O27" s="443"/>
      <c r="P27" s="444"/>
      <c r="Q27" s="442">
        <v>3570</v>
      </c>
      <c r="R27" s="443"/>
      <c r="S27" s="443"/>
      <c r="T27" s="443"/>
      <c r="U27" s="443"/>
      <c r="V27" s="444"/>
      <c r="W27" s="508"/>
      <c r="X27" s="499"/>
      <c r="Y27" s="500"/>
      <c r="Z27" s="439" t="s">
        <v>177</v>
      </c>
      <c r="AA27" s="440"/>
      <c r="AB27" s="440"/>
      <c r="AC27" s="440"/>
      <c r="AD27" s="440"/>
      <c r="AE27" s="440"/>
      <c r="AF27" s="440"/>
      <c r="AG27" s="441"/>
      <c r="AH27" s="442">
        <v>11</v>
      </c>
      <c r="AI27" s="443"/>
      <c r="AJ27" s="443"/>
      <c r="AK27" s="443"/>
      <c r="AL27" s="444"/>
      <c r="AM27" s="442">
        <v>27794</v>
      </c>
      <c r="AN27" s="443"/>
      <c r="AO27" s="443"/>
      <c r="AP27" s="443"/>
      <c r="AQ27" s="443"/>
      <c r="AR27" s="444"/>
      <c r="AS27" s="442">
        <v>2527</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v>668507</v>
      </c>
      <c r="BO27" s="470"/>
      <c r="BP27" s="470"/>
      <c r="BQ27" s="470"/>
      <c r="BR27" s="470"/>
      <c r="BS27" s="470"/>
      <c r="BT27" s="470"/>
      <c r="BU27" s="471"/>
      <c r="BV27" s="469">
        <v>715729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179</v>
      </c>
      <c r="F28" s="440"/>
      <c r="G28" s="440"/>
      <c r="H28" s="440"/>
      <c r="I28" s="440"/>
      <c r="J28" s="440"/>
      <c r="K28" s="441"/>
      <c r="L28" s="442">
        <v>1</v>
      </c>
      <c r="M28" s="443"/>
      <c r="N28" s="443"/>
      <c r="O28" s="443"/>
      <c r="P28" s="444"/>
      <c r="Q28" s="442">
        <v>2950</v>
      </c>
      <c r="R28" s="443"/>
      <c r="S28" s="443"/>
      <c r="T28" s="443"/>
      <c r="U28" s="443"/>
      <c r="V28" s="444"/>
      <c r="W28" s="508"/>
      <c r="X28" s="499"/>
      <c r="Y28" s="500"/>
      <c r="Z28" s="439" t="s">
        <v>180</v>
      </c>
      <c r="AA28" s="440"/>
      <c r="AB28" s="440"/>
      <c r="AC28" s="440"/>
      <c r="AD28" s="440"/>
      <c r="AE28" s="440"/>
      <c r="AF28" s="440"/>
      <c r="AG28" s="441"/>
      <c r="AH28" s="442" t="s">
        <v>127</v>
      </c>
      <c r="AI28" s="443"/>
      <c r="AJ28" s="443"/>
      <c r="AK28" s="443"/>
      <c r="AL28" s="444"/>
      <c r="AM28" s="442" t="s">
        <v>143</v>
      </c>
      <c r="AN28" s="443"/>
      <c r="AO28" s="443"/>
      <c r="AP28" s="443"/>
      <c r="AQ28" s="443"/>
      <c r="AR28" s="444"/>
      <c r="AS28" s="442" t="s">
        <v>143</v>
      </c>
      <c r="AT28" s="443"/>
      <c r="AU28" s="443"/>
      <c r="AV28" s="443"/>
      <c r="AW28" s="443"/>
      <c r="AX28" s="445"/>
      <c r="AY28" s="449" t="s">
        <v>181</v>
      </c>
      <c r="AZ28" s="450"/>
      <c r="BA28" s="450"/>
      <c r="BB28" s="451"/>
      <c r="BC28" s="458" t="s">
        <v>47</v>
      </c>
      <c r="BD28" s="459"/>
      <c r="BE28" s="459"/>
      <c r="BF28" s="459"/>
      <c r="BG28" s="459"/>
      <c r="BH28" s="459"/>
      <c r="BI28" s="459"/>
      <c r="BJ28" s="459"/>
      <c r="BK28" s="459"/>
      <c r="BL28" s="459"/>
      <c r="BM28" s="460"/>
      <c r="BN28" s="461">
        <v>4574725</v>
      </c>
      <c r="BO28" s="462"/>
      <c r="BP28" s="462"/>
      <c r="BQ28" s="462"/>
      <c r="BR28" s="462"/>
      <c r="BS28" s="462"/>
      <c r="BT28" s="462"/>
      <c r="BU28" s="463"/>
      <c r="BV28" s="461">
        <v>3997718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182</v>
      </c>
      <c r="F29" s="440"/>
      <c r="G29" s="440"/>
      <c r="H29" s="440"/>
      <c r="I29" s="440"/>
      <c r="J29" s="440"/>
      <c r="K29" s="441"/>
      <c r="L29" s="442">
        <v>16</v>
      </c>
      <c r="M29" s="443"/>
      <c r="N29" s="443"/>
      <c r="O29" s="443"/>
      <c r="P29" s="444"/>
      <c r="Q29" s="442">
        <v>2780</v>
      </c>
      <c r="R29" s="443"/>
      <c r="S29" s="443"/>
      <c r="T29" s="443"/>
      <c r="U29" s="443"/>
      <c r="V29" s="444"/>
      <c r="W29" s="509"/>
      <c r="X29" s="510"/>
      <c r="Y29" s="511"/>
      <c r="Z29" s="439" t="s">
        <v>183</v>
      </c>
      <c r="AA29" s="440"/>
      <c r="AB29" s="440"/>
      <c r="AC29" s="440"/>
      <c r="AD29" s="440"/>
      <c r="AE29" s="440"/>
      <c r="AF29" s="440"/>
      <c r="AG29" s="441"/>
      <c r="AH29" s="442">
        <v>318</v>
      </c>
      <c r="AI29" s="443"/>
      <c r="AJ29" s="443"/>
      <c r="AK29" s="443"/>
      <c r="AL29" s="444"/>
      <c r="AM29" s="442">
        <v>881868</v>
      </c>
      <c r="AN29" s="443"/>
      <c r="AO29" s="443"/>
      <c r="AP29" s="443"/>
      <c r="AQ29" s="443"/>
      <c r="AR29" s="444"/>
      <c r="AS29" s="442">
        <v>2773</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4850</v>
      </c>
      <c r="BO29" s="467"/>
      <c r="BP29" s="467"/>
      <c r="BQ29" s="467"/>
      <c r="BR29" s="467"/>
      <c r="BS29" s="467"/>
      <c r="BT29" s="467"/>
      <c r="BU29" s="468"/>
      <c r="BV29" s="466">
        <v>204819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93.1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2678495</v>
      </c>
      <c r="BO30" s="470"/>
      <c r="BP30" s="470"/>
      <c r="BQ30" s="470"/>
      <c r="BR30" s="470"/>
      <c r="BS30" s="470"/>
      <c r="BT30" s="470"/>
      <c r="BU30" s="471"/>
      <c r="BV30" s="469">
        <v>2692090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192</v>
      </c>
      <c r="V33" s="429"/>
      <c r="W33" s="428" t="s">
        <v>193</v>
      </c>
      <c r="X33" s="428"/>
      <c r="Y33" s="428"/>
      <c r="Z33" s="428"/>
      <c r="AA33" s="428"/>
      <c r="AB33" s="428"/>
      <c r="AC33" s="428"/>
      <c r="AD33" s="428"/>
      <c r="AE33" s="428"/>
      <c r="AF33" s="428"/>
      <c r="AG33" s="428"/>
      <c r="AH33" s="428"/>
      <c r="AI33" s="428"/>
      <c r="AJ33" s="428"/>
      <c r="AK33" s="428"/>
      <c r="AL33" s="216"/>
      <c r="AM33" s="429" t="s">
        <v>192</v>
      </c>
      <c r="AN33" s="429"/>
      <c r="AO33" s="428" t="s">
        <v>194</v>
      </c>
      <c r="AP33" s="428"/>
      <c r="AQ33" s="428"/>
      <c r="AR33" s="428"/>
      <c r="AS33" s="428"/>
      <c r="AT33" s="428"/>
      <c r="AU33" s="428"/>
      <c r="AV33" s="428"/>
      <c r="AW33" s="428"/>
      <c r="AX33" s="428"/>
      <c r="AY33" s="428"/>
      <c r="AZ33" s="428"/>
      <c r="BA33" s="428"/>
      <c r="BB33" s="428"/>
      <c r="BC33" s="428"/>
      <c r="BD33" s="217"/>
      <c r="BE33" s="428" t="s">
        <v>195</v>
      </c>
      <c r="BF33" s="428"/>
      <c r="BG33" s="428" t="s">
        <v>196</v>
      </c>
      <c r="BH33" s="428"/>
      <c r="BI33" s="428"/>
      <c r="BJ33" s="428"/>
      <c r="BK33" s="428"/>
      <c r="BL33" s="428"/>
      <c r="BM33" s="428"/>
      <c r="BN33" s="428"/>
      <c r="BO33" s="428"/>
      <c r="BP33" s="428"/>
      <c r="BQ33" s="428"/>
      <c r="BR33" s="428"/>
      <c r="BS33" s="428"/>
      <c r="BT33" s="428"/>
      <c r="BU33" s="428"/>
      <c r="BV33" s="217"/>
      <c r="BW33" s="429" t="s">
        <v>195</v>
      </c>
      <c r="BX33" s="429"/>
      <c r="BY33" s="428" t="s">
        <v>197</v>
      </c>
      <c r="BZ33" s="428"/>
      <c r="CA33" s="428"/>
      <c r="CB33" s="428"/>
      <c r="CC33" s="428"/>
      <c r="CD33" s="428"/>
      <c r="CE33" s="428"/>
      <c r="CF33" s="428"/>
      <c r="CG33" s="428"/>
      <c r="CH33" s="428"/>
      <c r="CI33" s="428"/>
      <c r="CJ33" s="428"/>
      <c r="CK33" s="428"/>
      <c r="CL33" s="428"/>
      <c r="CM33" s="428"/>
      <c r="CN33" s="216"/>
      <c r="CO33" s="429" t="s">
        <v>192</v>
      </c>
      <c r="CP33" s="429"/>
      <c r="CQ33" s="428" t="s">
        <v>198</v>
      </c>
      <c r="CR33" s="428"/>
      <c r="CS33" s="428"/>
      <c r="CT33" s="428"/>
      <c r="CU33" s="428"/>
      <c r="CV33" s="428"/>
      <c r="CW33" s="428"/>
      <c r="CX33" s="428"/>
      <c r="CY33" s="428"/>
      <c r="CZ33" s="428"/>
      <c r="DA33" s="428"/>
      <c r="DB33" s="428"/>
      <c r="DC33" s="428"/>
      <c r="DD33" s="428"/>
      <c r="DE33" s="428"/>
      <c r="DF33" s="216"/>
      <c r="DG33" s="427" t="s">
        <v>199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富谷市国民健康保険特別会計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富谷市水道事業会計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富谷市下水道事業特別会計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吉田川流域溜池大和町外３市３ヶ町村組合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富谷市介護保険特別会計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黒川地域行政事務組合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富谷市後期高齢者医療特別会計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黒川地域行政事務組合：病院事業会計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黒川地域行政事務組合：介護事業会計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宮城県市町村職員退職手当組合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宮城県市町村非常勤消防団員補償報償組合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宮城県市町村自治振興センター</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宮城県後期高齢者医療広域連合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宮城県後期高齢者医療事業会計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gXhsAkui1ypqCtXDGmySeS2YcnVwvjrsDe4k+fTf+lfq+O3d+A6hdRucX5yNTkYDUmGA4QomPDstODJnNK6y6g==" saltValue="YBM3H+WeTu3YFMtPW6gll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8" t="s">
        <v>554</v>
      </c>
      <c r="D34" s="1248"/>
      <c r="E34" s="1249"/>
      <c r="F34" s="32" t="s">
        <v>505</v>
      </c>
      <c r="G34" s="33">
        <v>19.07</v>
      </c>
      <c r="H34" s="33">
        <v>17.7</v>
      </c>
      <c r="I34" s="33">
        <v>17.41</v>
      </c>
      <c r="J34" s="34">
        <v>17.149999999999999</v>
      </c>
      <c r="K34" s="22"/>
      <c r="L34" s="22"/>
      <c r="M34" s="22"/>
      <c r="N34" s="22"/>
      <c r="O34" s="22"/>
      <c r="P34" s="22"/>
    </row>
    <row r="35" spans="1:16" ht="39" customHeight="1" x14ac:dyDescent="0.15">
      <c r="A35" s="22"/>
      <c r="B35" s="35"/>
      <c r="C35" s="1242" t="s">
        <v>555</v>
      </c>
      <c r="D35" s="1243"/>
      <c r="E35" s="1244"/>
      <c r="F35" s="36">
        <v>5.0599999999999996</v>
      </c>
      <c r="G35" s="37">
        <v>6.87</v>
      </c>
      <c r="H35" s="37">
        <v>6.71</v>
      </c>
      <c r="I35" s="37">
        <v>9.58</v>
      </c>
      <c r="J35" s="38">
        <v>7.71</v>
      </c>
      <c r="K35" s="22"/>
      <c r="L35" s="22"/>
      <c r="M35" s="22"/>
      <c r="N35" s="22"/>
      <c r="O35" s="22"/>
      <c r="P35" s="22"/>
    </row>
    <row r="36" spans="1:16" ht="39" customHeight="1" x14ac:dyDescent="0.15">
      <c r="A36" s="22"/>
      <c r="B36" s="35"/>
      <c r="C36" s="1242" t="s">
        <v>556</v>
      </c>
      <c r="D36" s="1243"/>
      <c r="E36" s="1244"/>
      <c r="F36" s="36" t="s">
        <v>505</v>
      </c>
      <c r="G36" s="37">
        <v>0.19</v>
      </c>
      <c r="H36" s="37">
        <v>0.19</v>
      </c>
      <c r="I36" s="37">
        <v>0.43</v>
      </c>
      <c r="J36" s="38">
        <v>0.6</v>
      </c>
      <c r="K36" s="22"/>
      <c r="L36" s="22"/>
      <c r="M36" s="22"/>
      <c r="N36" s="22"/>
      <c r="O36" s="22"/>
      <c r="P36" s="22"/>
    </row>
    <row r="37" spans="1:16" ht="39" customHeight="1" x14ac:dyDescent="0.15">
      <c r="A37" s="22"/>
      <c r="B37" s="35"/>
      <c r="C37" s="1242" t="s">
        <v>557</v>
      </c>
      <c r="D37" s="1243"/>
      <c r="E37" s="1244"/>
      <c r="F37" s="36" t="s">
        <v>505</v>
      </c>
      <c r="G37" s="37">
        <v>1.71</v>
      </c>
      <c r="H37" s="37">
        <v>1.17</v>
      </c>
      <c r="I37" s="37">
        <v>0.37</v>
      </c>
      <c r="J37" s="38">
        <v>0.36</v>
      </c>
      <c r="K37" s="22"/>
      <c r="L37" s="22"/>
      <c r="M37" s="22"/>
      <c r="N37" s="22"/>
      <c r="O37" s="22"/>
      <c r="P37" s="22"/>
    </row>
    <row r="38" spans="1:16" ht="39" customHeight="1" x14ac:dyDescent="0.15">
      <c r="A38" s="22"/>
      <c r="B38" s="35"/>
      <c r="C38" s="1242" t="s">
        <v>558</v>
      </c>
      <c r="D38" s="1243"/>
      <c r="E38" s="1244"/>
      <c r="F38" s="36" t="s">
        <v>505</v>
      </c>
      <c r="G38" s="37">
        <v>0.2</v>
      </c>
      <c r="H38" s="37">
        <v>0.32</v>
      </c>
      <c r="I38" s="37">
        <v>0.24</v>
      </c>
      <c r="J38" s="38">
        <v>0.26</v>
      </c>
      <c r="K38" s="22"/>
      <c r="L38" s="22"/>
      <c r="M38" s="22"/>
      <c r="N38" s="22"/>
      <c r="O38" s="22"/>
      <c r="P38" s="22"/>
    </row>
    <row r="39" spans="1:16" ht="39" customHeight="1" x14ac:dyDescent="0.15">
      <c r="A39" s="22"/>
      <c r="B39" s="35"/>
      <c r="C39" s="1242" t="s">
        <v>559</v>
      </c>
      <c r="D39" s="1243"/>
      <c r="E39" s="1244"/>
      <c r="F39" s="36" t="s">
        <v>505</v>
      </c>
      <c r="G39" s="37">
        <v>0.08</v>
      </c>
      <c r="H39" s="37">
        <v>0.1</v>
      </c>
      <c r="I39" s="37">
        <v>0.11</v>
      </c>
      <c r="J39" s="38">
        <v>0.09</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560</v>
      </c>
      <c r="D42" s="1243"/>
      <c r="E42" s="1244"/>
      <c r="F42" s="36" t="s">
        <v>505</v>
      </c>
      <c r="G42" s="37" t="s">
        <v>505</v>
      </c>
      <c r="H42" s="37" t="s">
        <v>505</v>
      </c>
      <c r="I42" s="37" t="s">
        <v>505</v>
      </c>
      <c r="J42" s="38" t="s">
        <v>505</v>
      </c>
      <c r="K42" s="22"/>
      <c r="L42" s="22"/>
      <c r="M42" s="22"/>
      <c r="N42" s="22"/>
      <c r="O42" s="22"/>
      <c r="P42" s="22"/>
    </row>
    <row r="43" spans="1:16" ht="39" customHeight="1" thickBot="1" x14ac:dyDescent="0.2">
      <c r="A43" s="22"/>
      <c r="B43" s="40"/>
      <c r="C43" s="1245" t="s">
        <v>561</v>
      </c>
      <c r="D43" s="1246"/>
      <c r="E43" s="1247"/>
      <c r="F43" s="41">
        <v>22.1</v>
      </c>
      <c r="G43" s="42" t="s">
        <v>505</v>
      </c>
      <c r="H43" s="42" t="s">
        <v>505</v>
      </c>
      <c r="I43" s="42" t="s">
        <v>505</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bGQBCQzeZGsaJNJYVrjvMxNnCrheZw2muu326NVxgIY3LQ3OiqM1JoWf5jtgl9d3KfpYaWOdFsX+elKkN1ZSg==" saltValue="lPauMA4FLXid/G2N+Wfx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472</v>
      </c>
      <c r="L45" s="60">
        <v>473</v>
      </c>
      <c r="M45" s="60">
        <v>473</v>
      </c>
      <c r="N45" s="60">
        <v>519</v>
      </c>
      <c r="O45" s="61">
        <v>504</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505</v>
      </c>
      <c r="L46" s="64" t="s">
        <v>505</v>
      </c>
      <c r="M46" s="64" t="s">
        <v>505</v>
      </c>
      <c r="N46" s="64" t="s">
        <v>505</v>
      </c>
      <c r="O46" s="65" t="s">
        <v>505</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505</v>
      </c>
      <c r="L47" s="64" t="s">
        <v>505</v>
      </c>
      <c r="M47" s="64" t="s">
        <v>505</v>
      </c>
      <c r="N47" s="64" t="s">
        <v>505</v>
      </c>
      <c r="O47" s="65" t="s">
        <v>505</v>
      </c>
      <c r="P47" s="48"/>
      <c r="Q47" s="48"/>
      <c r="R47" s="48"/>
      <c r="S47" s="48"/>
      <c r="T47" s="48"/>
      <c r="U47" s="48"/>
    </row>
    <row r="48" spans="1:21" ht="30.75" customHeight="1" x14ac:dyDescent="0.15">
      <c r="A48" s="48"/>
      <c r="B48" s="1270"/>
      <c r="C48" s="1271"/>
      <c r="D48" s="62"/>
      <c r="E48" s="1252" t="s">
        <v>14</v>
      </c>
      <c r="F48" s="1252"/>
      <c r="G48" s="1252"/>
      <c r="H48" s="1252"/>
      <c r="I48" s="1252"/>
      <c r="J48" s="1253"/>
      <c r="K48" s="63">
        <v>133</v>
      </c>
      <c r="L48" s="64">
        <v>129</v>
      </c>
      <c r="M48" s="64">
        <v>120</v>
      </c>
      <c r="N48" s="64">
        <v>120</v>
      </c>
      <c r="O48" s="65">
        <v>103</v>
      </c>
      <c r="P48" s="48"/>
      <c r="Q48" s="48"/>
      <c r="R48" s="48"/>
      <c r="S48" s="48"/>
      <c r="T48" s="48"/>
      <c r="U48" s="48"/>
    </row>
    <row r="49" spans="1:21" ht="30.75" customHeight="1" x14ac:dyDescent="0.15">
      <c r="A49" s="48"/>
      <c r="B49" s="1270"/>
      <c r="C49" s="1271"/>
      <c r="D49" s="62"/>
      <c r="E49" s="1252" t="s">
        <v>15</v>
      </c>
      <c r="F49" s="1252"/>
      <c r="G49" s="1252"/>
      <c r="H49" s="1252"/>
      <c r="I49" s="1252"/>
      <c r="J49" s="1253"/>
      <c r="K49" s="63">
        <v>51</v>
      </c>
      <c r="L49" s="64">
        <v>56</v>
      </c>
      <c r="M49" s="64">
        <v>49</v>
      </c>
      <c r="N49" s="64">
        <v>50</v>
      </c>
      <c r="O49" s="65">
        <v>57</v>
      </c>
      <c r="P49" s="48"/>
      <c r="Q49" s="48"/>
      <c r="R49" s="48"/>
      <c r="S49" s="48"/>
      <c r="T49" s="48"/>
      <c r="U49" s="48"/>
    </row>
    <row r="50" spans="1:21" ht="30.75" customHeight="1" x14ac:dyDescent="0.15">
      <c r="A50" s="48"/>
      <c r="B50" s="1270"/>
      <c r="C50" s="1271"/>
      <c r="D50" s="62"/>
      <c r="E50" s="1252" t="s">
        <v>16</v>
      </c>
      <c r="F50" s="1252"/>
      <c r="G50" s="1252"/>
      <c r="H50" s="1252"/>
      <c r="I50" s="1252"/>
      <c r="J50" s="1253"/>
      <c r="K50" s="63">
        <v>5</v>
      </c>
      <c r="L50" s="64">
        <v>7</v>
      </c>
      <c r="M50" s="64">
        <v>7</v>
      </c>
      <c r="N50" s="64">
        <v>6</v>
      </c>
      <c r="O50" s="65">
        <v>4</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505</v>
      </c>
      <c r="L51" s="64" t="s">
        <v>505</v>
      </c>
      <c r="M51" s="64" t="s">
        <v>505</v>
      </c>
      <c r="N51" s="64" t="s">
        <v>505</v>
      </c>
      <c r="O51" s="65" t="s">
        <v>505</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834</v>
      </c>
      <c r="L52" s="64">
        <v>830</v>
      </c>
      <c r="M52" s="64">
        <v>817</v>
      </c>
      <c r="N52" s="64">
        <v>853</v>
      </c>
      <c r="O52" s="65">
        <v>849</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-173</v>
      </c>
      <c r="L53" s="69">
        <v>-165</v>
      </c>
      <c r="M53" s="69">
        <v>-168</v>
      </c>
      <c r="N53" s="69">
        <v>-158</v>
      </c>
      <c r="O53" s="70">
        <v>-181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584</v>
      </c>
      <c r="L57" s="84" t="s">
        <v>584</v>
      </c>
      <c r="M57" s="84" t="s">
        <v>584</v>
      </c>
      <c r="N57" s="84" t="s">
        <v>584</v>
      </c>
      <c r="O57" s="85" t="s">
        <v>584</v>
      </c>
    </row>
    <row r="58" spans="1:21" ht="31.5" customHeight="1" thickBot="1" x14ac:dyDescent="0.2">
      <c r="B58" s="1260"/>
      <c r="C58" s="1261"/>
      <c r="D58" s="1265" t="s">
        <v>26</v>
      </c>
      <c r="E58" s="1266"/>
      <c r="F58" s="1266"/>
      <c r="G58" s="1266"/>
      <c r="H58" s="1266"/>
      <c r="I58" s="1266"/>
      <c r="J58" s="1267"/>
      <c r="K58" s="86" t="s">
        <v>584</v>
      </c>
      <c r="L58" s="87" t="s">
        <v>584</v>
      </c>
      <c r="M58" s="87" t="s">
        <v>584</v>
      </c>
      <c r="N58" s="87" t="s">
        <v>584</v>
      </c>
      <c r="O58" s="88" t="s">
        <v>584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3N+eT9Kp4YyxMlAWgAkltbU3LAwRZ6WTVpNKbOG5qh4LLoUUaaS1lsuYhTbjTnpbGd5/J9cJCODbO4HKXgpQA==" saltValue="yExZP5i3+xpCGy3mMQjuc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546</v>
      </c>
      <c r="J40" s="100" t="s">
        <v>547</v>
      </c>
      <c r="K40" s="100" t="s">
        <v>548</v>
      </c>
      <c r="L40" s="100" t="s">
        <v>549</v>
      </c>
      <c r="M40" s="101" t="s">
        <v>550</v>
      </c>
    </row>
    <row r="41" spans="2:13" ht="27.75" customHeight="1" x14ac:dyDescent="0.15">
      <c r="B41" s="1288" t="s">
        <v>29</v>
      </c>
      <c r="C41" s="1289"/>
      <c r="D41" s="102"/>
      <c r="E41" s="1290" t="s">
        <v>30</v>
      </c>
      <c r="F41" s="1290"/>
      <c r="G41" s="1290"/>
      <c r="H41" s="1291"/>
      <c r="I41" s="103">
        <v>6512</v>
      </c>
      <c r="J41" s="104">
        <v>6750</v>
      </c>
      <c r="K41" s="104">
        <v>6752</v>
      </c>
      <c r="L41" s="104">
        <v>6571</v>
      </c>
      <c r="M41" s="105">
        <v>6090</v>
      </c>
    </row>
    <row r="42" spans="2:13" ht="27.75" customHeight="1" x14ac:dyDescent="0.15">
      <c r="B42" s="1278"/>
      <c r="C42" s="1279"/>
      <c r="D42" s="106"/>
      <c r="E42" s="1282" t="s">
        <v>31</v>
      </c>
      <c r="F42" s="1282"/>
      <c r="G42" s="1282"/>
      <c r="H42" s="1283"/>
      <c r="I42" s="107" t="s">
        <v>505</v>
      </c>
      <c r="J42" s="108" t="s">
        <v>505</v>
      </c>
      <c r="K42" s="108" t="s">
        <v>505</v>
      </c>
      <c r="L42" s="108" t="s">
        <v>505</v>
      </c>
      <c r="M42" s="109" t="s">
        <v>505</v>
      </c>
    </row>
    <row r="43" spans="2:13" ht="27.75" customHeight="1" x14ac:dyDescent="0.15">
      <c r="B43" s="1278"/>
      <c r="C43" s="1279"/>
      <c r="D43" s="106"/>
      <c r="E43" s="1282" t="s">
        <v>32</v>
      </c>
      <c r="F43" s="1282"/>
      <c r="G43" s="1282"/>
      <c r="H43" s="1283"/>
      <c r="I43" s="107">
        <v>1087</v>
      </c>
      <c r="J43" s="108">
        <v>925</v>
      </c>
      <c r="K43" s="108">
        <v>721</v>
      </c>
      <c r="L43" s="108">
        <v>530</v>
      </c>
      <c r="M43" s="109">
        <v>496</v>
      </c>
    </row>
    <row r="44" spans="2:13" ht="27.75" customHeight="1" x14ac:dyDescent="0.15">
      <c r="B44" s="1278"/>
      <c r="C44" s="1279"/>
      <c r="D44" s="106"/>
      <c r="E44" s="1282" t="s">
        <v>33</v>
      </c>
      <c r="F44" s="1282"/>
      <c r="G44" s="1282"/>
      <c r="H44" s="1283"/>
      <c r="I44" s="107">
        <v>428</v>
      </c>
      <c r="J44" s="108">
        <v>375</v>
      </c>
      <c r="K44" s="108">
        <v>357</v>
      </c>
      <c r="L44" s="108">
        <v>365</v>
      </c>
      <c r="M44" s="109">
        <v>293</v>
      </c>
    </row>
    <row r="45" spans="2:13" ht="27.75" customHeight="1" x14ac:dyDescent="0.15">
      <c r="B45" s="1278"/>
      <c r="C45" s="1279"/>
      <c r="D45" s="106"/>
      <c r="E45" s="1282" t="s">
        <v>34</v>
      </c>
      <c r="F45" s="1282"/>
      <c r="G45" s="1282"/>
      <c r="H45" s="1283"/>
      <c r="I45" s="107" t="s">
        <v>505</v>
      </c>
      <c r="J45" s="108" t="s">
        <v>505</v>
      </c>
      <c r="K45" s="108" t="s">
        <v>505</v>
      </c>
      <c r="L45" s="108" t="s">
        <v>505</v>
      </c>
      <c r="M45" s="109" t="s">
        <v>505</v>
      </c>
    </row>
    <row r="46" spans="2:13" ht="27.75" customHeight="1" x14ac:dyDescent="0.15">
      <c r="B46" s="1278"/>
      <c r="C46" s="1279"/>
      <c r="D46" s="110"/>
      <c r="E46" s="1282" t="s">
        <v>35</v>
      </c>
      <c r="F46" s="1282"/>
      <c r="G46" s="1282"/>
      <c r="H46" s="1283"/>
      <c r="I46" s="107">
        <v>2</v>
      </c>
      <c r="J46" s="108">
        <v>2</v>
      </c>
      <c r="K46" s="108" t="s">
        <v>505</v>
      </c>
      <c r="L46" s="108" t="s">
        <v>505</v>
      </c>
      <c r="M46" s="109">
        <v>0</v>
      </c>
    </row>
    <row r="47" spans="2:13" ht="27.75" customHeight="1" x14ac:dyDescent="0.15">
      <c r="B47" s="1278"/>
      <c r="C47" s="1279"/>
      <c r="D47" s="111"/>
      <c r="E47" s="1292" t="s">
        <v>36</v>
      </c>
      <c r="F47" s="1293"/>
      <c r="G47" s="1293"/>
      <c r="H47" s="1294"/>
      <c r="I47" s="107" t="s">
        <v>505</v>
      </c>
      <c r="J47" s="108" t="s">
        <v>505</v>
      </c>
      <c r="K47" s="108" t="s">
        <v>505</v>
      </c>
      <c r="L47" s="108" t="s">
        <v>505</v>
      </c>
      <c r="M47" s="109" t="s">
        <v>505</v>
      </c>
    </row>
    <row r="48" spans="2:13" ht="27.75" customHeight="1" x14ac:dyDescent="0.15">
      <c r="B48" s="1278"/>
      <c r="C48" s="1279"/>
      <c r="D48" s="106"/>
      <c r="E48" s="1282" t="s">
        <v>37</v>
      </c>
      <c r="F48" s="1282"/>
      <c r="G48" s="1282"/>
      <c r="H48" s="1283"/>
      <c r="I48" s="107" t="s">
        <v>505</v>
      </c>
      <c r="J48" s="108" t="s">
        <v>505</v>
      </c>
      <c r="K48" s="108" t="s">
        <v>505</v>
      </c>
      <c r="L48" s="108" t="s">
        <v>505</v>
      </c>
      <c r="M48" s="109" t="s">
        <v>505</v>
      </c>
    </row>
    <row r="49" spans="2:13" ht="27.75" customHeight="1" x14ac:dyDescent="0.15">
      <c r="B49" s="1280"/>
      <c r="C49" s="1281"/>
      <c r="D49" s="106"/>
      <c r="E49" s="1282" t="s">
        <v>38</v>
      </c>
      <c r="F49" s="1282"/>
      <c r="G49" s="1282"/>
      <c r="H49" s="1283"/>
      <c r="I49" s="107" t="s">
        <v>505</v>
      </c>
      <c r="J49" s="108" t="s">
        <v>505</v>
      </c>
      <c r="K49" s="108" t="s">
        <v>505</v>
      </c>
      <c r="L49" s="108" t="s">
        <v>505</v>
      </c>
      <c r="M49" s="109" t="s">
        <v>505</v>
      </c>
    </row>
    <row r="50" spans="2:13" ht="27.75" customHeight="1" x14ac:dyDescent="0.15">
      <c r="B50" s="1276" t="s">
        <v>39</v>
      </c>
      <c r="C50" s="1277"/>
      <c r="D50" s="112"/>
      <c r="E50" s="1282" t="s">
        <v>40</v>
      </c>
      <c r="F50" s="1282"/>
      <c r="G50" s="1282"/>
      <c r="H50" s="1283"/>
      <c r="I50" s="107">
        <v>8550</v>
      </c>
      <c r="J50" s="108">
        <v>8470</v>
      </c>
      <c r="K50" s="108">
        <v>8760</v>
      </c>
      <c r="L50" s="108">
        <v>9131</v>
      </c>
      <c r="M50" s="109">
        <v>9437</v>
      </c>
    </row>
    <row r="51" spans="2:13" ht="27.75" customHeight="1" x14ac:dyDescent="0.15">
      <c r="B51" s="1278"/>
      <c r="C51" s="1279"/>
      <c r="D51" s="106"/>
      <c r="E51" s="1282" t="s">
        <v>41</v>
      </c>
      <c r="F51" s="1282"/>
      <c r="G51" s="1282"/>
      <c r="H51" s="1283"/>
      <c r="I51" s="107">
        <v>96</v>
      </c>
      <c r="J51" s="108">
        <v>144</v>
      </c>
      <c r="K51" s="108">
        <v>139</v>
      </c>
      <c r="L51" s="108">
        <v>132</v>
      </c>
      <c r="M51" s="109">
        <v>122</v>
      </c>
    </row>
    <row r="52" spans="2:13" ht="27.75" customHeight="1" x14ac:dyDescent="0.15">
      <c r="B52" s="1280"/>
      <c r="C52" s="1281"/>
      <c r="D52" s="106"/>
      <c r="E52" s="1282" t="s">
        <v>42</v>
      </c>
      <c r="F52" s="1282"/>
      <c r="G52" s="1282"/>
      <c r="H52" s="1283"/>
      <c r="I52" s="107">
        <v>9553</v>
      </c>
      <c r="J52" s="108">
        <v>9605</v>
      </c>
      <c r="K52" s="108">
        <v>9030</v>
      </c>
      <c r="L52" s="108">
        <v>9258</v>
      </c>
      <c r="M52" s="109">
        <v>9486</v>
      </c>
    </row>
    <row r="53" spans="2:13" ht="27.75" customHeight="1" thickBot="1" x14ac:dyDescent="0.2">
      <c r="B53" s="1284" t="s">
        <v>43</v>
      </c>
      <c r="C53" s="1285"/>
      <c r="D53" s="113"/>
      <c r="E53" s="1286" t="s">
        <v>44</v>
      </c>
      <c r="F53" s="1286"/>
      <c r="G53" s="1286"/>
      <c r="H53" s="1287"/>
      <c r="I53" s="114">
        <v>-10171</v>
      </c>
      <c r="J53" s="115">
        <v>-10168</v>
      </c>
      <c r="K53" s="115">
        <v>-10101</v>
      </c>
      <c r="L53" s="115">
        <v>-11054</v>
      </c>
      <c r="M53" s="116">
        <v>-12166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QFBHSxi63f6IfjP6yIQM2DPEQ9zxVN0wycc5Z0wmzRmgmjG8SwS1t2atg5cJly+3ZuyokIN+C+DBwvmBNwHKw==" saltValue="naLhhjsNrLOe3JLBfDuX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3" t="s">
        <v>47</v>
      </c>
      <c r="D55" s="1303"/>
      <c r="E55" s="1304"/>
      <c r="F55" s="128">
        <v>3621</v>
      </c>
      <c r="G55" s="128">
        <v>3998</v>
      </c>
      <c r="H55" s="129">
        <v>4575</v>
      </c>
    </row>
    <row r="56" spans="2:8" ht="52.5" customHeight="1" x14ac:dyDescent="0.15">
      <c r="B56" s="130"/>
      <c r="C56" s="1305" t="s">
        <v>48</v>
      </c>
      <c r="D56" s="1305"/>
      <c r="E56" s="1306"/>
      <c r="F56" s="131">
        <v>205</v>
      </c>
      <c r="G56" s="131">
        <v>205</v>
      </c>
      <c r="H56" s="132">
        <v>5</v>
      </c>
    </row>
    <row r="57" spans="2:8" ht="53.25" customHeight="1" x14ac:dyDescent="0.15">
      <c r="B57" s="130"/>
      <c r="C57" s="1307" t="s">
        <v>49</v>
      </c>
      <c r="D57" s="1307"/>
      <c r="E57" s="1308"/>
      <c r="F57" s="133">
        <v>2688</v>
      </c>
      <c r="G57" s="133">
        <v>2692</v>
      </c>
      <c r="H57" s="134">
        <v>2678</v>
      </c>
    </row>
    <row r="58" spans="2:8" ht="45.75" customHeight="1" x14ac:dyDescent="0.15">
      <c r="B58" s="135"/>
      <c r="C58" s="1295" t="s">
        <v>579</v>
      </c>
      <c r="D58" s="1296"/>
      <c r="E58" s="1297"/>
      <c r="F58" s="136">
        <v>1745</v>
      </c>
      <c r="G58" s="136">
        <v>1745</v>
      </c>
      <c r="H58" s="137">
        <v>1716</v>
      </c>
    </row>
    <row r="59" spans="2:8" ht="45.75" customHeight="1" x14ac:dyDescent="0.15">
      <c r="B59" s="135"/>
      <c r="C59" s="1295" t="s">
        <v>580</v>
      </c>
      <c r="D59" s="1296"/>
      <c r="E59" s="1297"/>
      <c r="F59" s="136">
        <v>446</v>
      </c>
      <c r="G59" s="136">
        <v>446</v>
      </c>
      <c r="H59" s="137">
        <v>446</v>
      </c>
    </row>
    <row r="60" spans="2:8" ht="45.75" customHeight="1" x14ac:dyDescent="0.15">
      <c r="B60" s="135"/>
      <c r="C60" s="1295" t="s">
        <v>582</v>
      </c>
      <c r="D60" s="1296"/>
      <c r="E60" s="1297"/>
      <c r="F60" s="136">
        <v>238</v>
      </c>
      <c r="G60" s="136">
        <v>238</v>
      </c>
      <c r="H60" s="137">
        <v>238</v>
      </c>
    </row>
    <row r="61" spans="2:8" ht="45.75" customHeight="1" x14ac:dyDescent="0.15">
      <c r="B61" s="135"/>
      <c r="C61" s="1295" t="s">
        <v>581</v>
      </c>
      <c r="D61" s="1296"/>
      <c r="E61" s="1297"/>
      <c r="F61" s="136">
        <v>239</v>
      </c>
      <c r="G61" s="136">
        <v>238</v>
      </c>
      <c r="H61" s="137">
        <v>237</v>
      </c>
    </row>
    <row r="62" spans="2:8" ht="45.75" customHeight="1" thickBot="1" x14ac:dyDescent="0.2">
      <c r="B62" s="138"/>
      <c r="C62" s="1298" t="s">
        <v>583</v>
      </c>
      <c r="D62" s="1299"/>
      <c r="E62" s="1300"/>
      <c r="F62" s="139">
        <v>19</v>
      </c>
      <c r="G62" s="139">
        <v>19</v>
      </c>
      <c r="H62" s="140">
        <v>19</v>
      </c>
    </row>
    <row r="63" spans="2:8" ht="52.5" customHeight="1" thickBot="1" x14ac:dyDescent="0.2">
      <c r="B63" s="141"/>
      <c r="C63" s="1301" t="s">
        <v>50</v>
      </c>
      <c r="D63" s="1301"/>
      <c r="E63" s="1302"/>
      <c r="F63" s="142">
        <v>6514</v>
      </c>
      <c r="G63" s="142">
        <v>6895</v>
      </c>
      <c r="H63" s="143">
        <v>7258</v>
      </c>
    </row>
    <row r="64" spans="2:8" ht="15" customHeight="1" x14ac:dyDescent="0.15"/>
  </sheetData>
  <sheetProtection algorithmName="SHA-512" hashValue="2BaVjukfjdC2Rt549iARI68W33vgUXC+uUqMp8D2QCh+3J56wGflqEGR1xR5EOxOA1PugoRIeUyJUABte9Xu1A==" saltValue="leuTf+BuN9OSCpHdxJK+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588</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589</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546</v>
      </c>
      <c r="BQ50" s="1314"/>
      <c r="BR50" s="1314"/>
      <c r="BS50" s="1314"/>
      <c r="BT50" s="1314"/>
      <c r="BU50" s="1314"/>
      <c r="BV50" s="1314"/>
      <c r="BW50" s="1314"/>
      <c r="BX50" s="1314" t="s">
        <v>547</v>
      </c>
      <c r="BY50" s="1314"/>
      <c r="BZ50" s="1314"/>
      <c r="CA50" s="1314"/>
      <c r="CB50" s="1314"/>
      <c r="CC50" s="1314"/>
      <c r="CD50" s="1314"/>
      <c r="CE50" s="1314"/>
      <c r="CF50" s="1314" t="s">
        <v>548</v>
      </c>
      <c r="CG50" s="1314"/>
      <c r="CH50" s="1314"/>
      <c r="CI50" s="1314"/>
      <c r="CJ50" s="1314"/>
      <c r="CK50" s="1314"/>
      <c r="CL50" s="1314"/>
      <c r="CM50" s="1314"/>
      <c r="CN50" s="1314" t="s">
        <v>549</v>
      </c>
      <c r="CO50" s="1314"/>
      <c r="CP50" s="1314"/>
      <c r="CQ50" s="1314"/>
      <c r="CR50" s="1314"/>
      <c r="CS50" s="1314"/>
      <c r="CT50" s="1314"/>
      <c r="CU50" s="1314"/>
      <c r="CV50" s="1314" t="s">
        <v>550</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590</v>
      </c>
      <c r="AO51" s="1312"/>
      <c r="AP51" s="1312"/>
      <c r="AQ51" s="1312"/>
      <c r="AR51" s="1312"/>
      <c r="AS51" s="1312"/>
      <c r="AT51" s="1312"/>
      <c r="AU51" s="1312"/>
      <c r="AV51" s="1312"/>
      <c r="AW51" s="1312"/>
      <c r="AX51" s="1312"/>
      <c r="AY51" s="1312"/>
      <c r="AZ51" s="1312"/>
      <c r="BA51" s="1312"/>
      <c r="BB51" s="1312" t="s">
        <v>591</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592</v>
      </c>
      <c r="BC53" s="1312"/>
      <c r="BD53" s="1312"/>
      <c r="BE53" s="1312"/>
      <c r="BF53" s="1312"/>
      <c r="BG53" s="1312"/>
      <c r="BH53" s="1312"/>
      <c r="BI53" s="1312"/>
      <c r="BJ53" s="1312"/>
      <c r="BK53" s="1312"/>
      <c r="BL53" s="1312"/>
      <c r="BM53" s="1312"/>
      <c r="BN53" s="1312"/>
      <c r="BO53" s="1312"/>
      <c r="BP53" s="1309">
        <v>48.1</v>
      </c>
      <c r="BQ53" s="1309"/>
      <c r="BR53" s="1309"/>
      <c r="BS53" s="1309"/>
      <c r="BT53" s="1309"/>
      <c r="BU53" s="1309"/>
      <c r="BV53" s="1309"/>
      <c r="BW53" s="1309"/>
      <c r="BX53" s="1309">
        <v>50</v>
      </c>
      <c r="BY53" s="1309"/>
      <c r="BZ53" s="1309"/>
      <c r="CA53" s="1309"/>
      <c r="CB53" s="1309"/>
      <c r="CC53" s="1309"/>
      <c r="CD53" s="1309"/>
      <c r="CE53" s="1309"/>
      <c r="CF53" s="1309">
        <v>52.5</v>
      </c>
      <c r="CG53" s="1309"/>
      <c r="CH53" s="1309"/>
      <c r="CI53" s="1309"/>
      <c r="CJ53" s="1309"/>
      <c r="CK53" s="1309"/>
      <c r="CL53" s="1309"/>
      <c r="CM53" s="1309"/>
      <c r="CN53" s="1309">
        <v>54.6</v>
      </c>
      <c r="CO53" s="1309"/>
      <c r="CP53" s="1309"/>
      <c r="CQ53" s="1309"/>
      <c r="CR53" s="1309"/>
      <c r="CS53" s="1309"/>
      <c r="CT53" s="1309"/>
      <c r="CU53" s="1309"/>
      <c r="CV53" s="1309">
        <v>55.4</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593</v>
      </c>
      <c r="AO55" s="1314"/>
      <c r="AP55" s="1314"/>
      <c r="AQ55" s="1314"/>
      <c r="AR55" s="1314"/>
      <c r="AS55" s="1314"/>
      <c r="AT55" s="1314"/>
      <c r="AU55" s="1314"/>
      <c r="AV55" s="1314"/>
      <c r="AW55" s="1314"/>
      <c r="AX55" s="1314"/>
      <c r="AY55" s="1314"/>
      <c r="AZ55" s="1314"/>
      <c r="BA55" s="1314"/>
      <c r="BB55" s="1312" t="s">
        <v>591</v>
      </c>
      <c r="BC55" s="1312"/>
      <c r="BD55" s="1312"/>
      <c r="BE55" s="1312"/>
      <c r="BF55" s="1312"/>
      <c r="BG55" s="1312"/>
      <c r="BH55" s="1312"/>
      <c r="BI55" s="1312"/>
      <c r="BJ55" s="1312"/>
      <c r="BK55" s="1312"/>
      <c r="BL55" s="1312"/>
      <c r="BM55" s="1312"/>
      <c r="BN55" s="1312"/>
      <c r="BO55" s="1312"/>
      <c r="BP55" s="1309">
        <v>13</v>
      </c>
      <c r="BQ55" s="1309"/>
      <c r="BR55" s="1309"/>
      <c r="BS55" s="1309"/>
      <c r="BT55" s="1309"/>
      <c r="BU55" s="1309"/>
      <c r="BV55" s="1309"/>
      <c r="BW55" s="1309"/>
      <c r="BX55" s="1309">
        <v>35.299999999999997</v>
      </c>
      <c r="BY55" s="1309"/>
      <c r="BZ55" s="1309"/>
      <c r="CA55" s="1309"/>
      <c r="CB55" s="1309"/>
      <c r="CC55" s="1309"/>
      <c r="CD55" s="1309"/>
      <c r="CE55" s="1309"/>
      <c r="CF55" s="1309">
        <v>31.9</v>
      </c>
      <c r="CG55" s="1309"/>
      <c r="CH55" s="1309"/>
      <c r="CI55" s="1309"/>
      <c r="CJ55" s="1309"/>
      <c r="CK55" s="1309"/>
      <c r="CL55" s="1309"/>
      <c r="CM55" s="1309"/>
      <c r="CN55" s="1309">
        <v>24.2</v>
      </c>
      <c r="CO55" s="1309"/>
      <c r="CP55" s="1309"/>
      <c r="CQ55" s="1309"/>
      <c r="CR55" s="1309"/>
      <c r="CS55" s="1309"/>
      <c r="CT55" s="1309"/>
      <c r="CU55" s="1309"/>
      <c r="CV55" s="1309">
        <v>22.1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592</v>
      </c>
      <c r="BC57" s="1312"/>
      <c r="BD57" s="1312"/>
      <c r="BE57" s="1312"/>
      <c r="BF57" s="1312"/>
      <c r="BG57" s="1312"/>
      <c r="BH57" s="1312"/>
      <c r="BI57" s="1312"/>
      <c r="BJ57" s="1312"/>
      <c r="BK57" s="1312"/>
      <c r="BL57" s="1312"/>
      <c r="BM57" s="1312"/>
      <c r="BN57" s="1312"/>
      <c r="BO57" s="1312"/>
      <c r="BP57" s="1309">
        <v>53.4</v>
      </c>
      <c r="BQ57" s="1309"/>
      <c r="BR57" s="1309"/>
      <c r="BS57" s="1309"/>
      <c r="BT57" s="1309"/>
      <c r="BU57" s="1309"/>
      <c r="BV57" s="1309"/>
      <c r="BW57" s="1309"/>
      <c r="BX57" s="1309">
        <v>60.4</v>
      </c>
      <c r="BY57" s="1309"/>
      <c r="BZ57" s="1309"/>
      <c r="CA57" s="1309"/>
      <c r="CB57" s="1309"/>
      <c r="CC57" s="1309"/>
      <c r="CD57" s="1309"/>
      <c r="CE57" s="1309"/>
      <c r="CF57" s="1309">
        <v>59.3</v>
      </c>
      <c r="CG57" s="1309"/>
      <c r="CH57" s="1309"/>
      <c r="CI57" s="1309"/>
      <c r="CJ57" s="1309"/>
      <c r="CK57" s="1309"/>
      <c r="CL57" s="1309"/>
      <c r="CM57" s="1309"/>
      <c r="CN57" s="1309">
        <v>59.9</v>
      </c>
      <c r="CO57" s="1309"/>
      <c r="CP57" s="1309"/>
      <c r="CQ57" s="1309"/>
      <c r="CR57" s="1309"/>
      <c r="CS57" s="1309"/>
      <c r="CT57" s="1309"/>
      <c r="CU57" s="1309"/>
      <c r="CV57" s="1309">
        <v>61.5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594</v>
      </c>
    </row>
    <row r="64" spans="1:109" x14ac:dyDescent="0.15">
      <c r="B64" s="395"/>
      <c r="G64" s="402"/>
      <c r="I64" s="415"/>
      <c r="J64" s="415"/>
      <c r="K64" s="415"/>
      <c r="L64" s="415"/>
      <c r="M64" s="415"/>
      <c r="N64" s="416"/>
      <c r="AM64" s="402"/>
      <c r="AN64" s="402" t="s">
        <v>587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595</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589</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546</v>
      </c>
      <c r="BQ72" s="1314"/>
      <c r="BR72" s="1314"/>
      <c r="BS72" s="1314"/>
      <c r="BT72" s="1314"/>
      <c r="BU72" s="1314"/>
      <c r="BV72" s="1314"/>
      <c r="BW72" s="1314"/>
      <c r="BX72" s="1314" t="s">
        <v>547</v>
      </c>
      <c r="BY72" s="1314"/>
      <c r="BZ72" s="1314"/>
      <c r="CA72" s="1314"/>
      <c r="CB72" s="1314"/>
      <c r="CC72" s="1314"/>
      <c r="CD72" s="1314"/>
      <c r="CE72" s="1314"/>
      <c r="CF72" s="1314" t="s">
        <v>548</v>
      </c>
      <c r="CG72" s="1314"/>
      <c r="CH72" s="1314"/>
      <c r="CI72" s="1314"/>
      <c r="CJ72" s="1314"/>
      <c r="CK72" s="1314"/>
      <c r="CL72" s="1314"/>
      <c r="CM72" s="1314"/>
      <c r="CN72" s="1314" t="s">
        <v>549</v>
      </c>
      <c r="CO72" s="1314"/>
      <c r="CP72" s="1314"/>
      <c r="CQ72" s="1314"/>
      <c r="CR72" s="1314"/>
      <c r="CS72" s="1314"/>
      <c r="CT72" s="1314"/>
      <c r="CU72" s="1314"/>
      <c r="CV72" s="1314" t="s">
        <v>550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590</v>
      </c>
      <c r="AO73" s="1312"/>
      <c r="AP73" s="1312"/>
      <c r="AQ73" s="1312"/>
      <c r="AR73" s="1312"/>
      <c r="AS73" s="1312"/>
      <c r="AT73" s="1312"/>
      <c r="AU73" s="1312"/>
      <c r="AV73" s="1312"/>
      <c r="AW73" s="1312"/>
      <c r="AX73" s="1312"/>
      <c r="AY73" s="1312"/>
      <c r="AZ73" s="1312"/>
      <c r="BA73" s="1312"/>
      <c r="BB73" s="1312" t="s">
        <v>591</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596</v>
      </c>
      <c r="BC75" s="1312"/>
      <c r="BD75" s="1312"/>
      <c r="BE75" s="1312"/>
      <c r="BF75" s="1312"/>
      <c r="BG75" s="1312"/>
      <c r="BH75" s="1312"/>
      <c r="BI75" s="1312"/>
      <c r="BJ75" s="1312"/>
      <c r="BK75" s="1312"/>
      <c r="BL75" s="1312"/>
      <c r="BM75" s="1312"/>
      <c r="BN75" s="1312"/>
      <c r="BO75" s="1312"/>
      <c r="BP75" s="1309">
        <v>-2.5</v>
      </c>
      <c r="BQ75" s="1309"/>
      <c r="BR75" s="1309"/>
      <c r="BS75" s="1309"/>
      <c r="BT75" s="1309"/>
      <c r="BU75" s="1309"/>
      <c r="BV75" s="1309"/>
      <c r="BW75" s="1309"/>
      <c r="BX75" s="1309">
        <v>-2.2999999999999998</v>
      </c>
      <c r="BY75" s="1309"/>
      <c r="BZ75" s="1309"/>
      <c r="CA75" s="1309"/>
      <c r="CB75" s="1309"/>
      <c r="CC75" s="1309"/>
      <c r="CD75" s="1309"/>
      <c r="CE75" s="1309"/>
      <c r="CF75" s="1309">
        <v>-2.1</v>
      </c>
      <c r="CG75" s="1309"/>
      <c r="CH75" s="1309"/>
      <c r="CI75" s="1309"/>
      <c r="CJ75" s="1309"/>
      <c r="CK75" s="1309"/>
      <c r="CL75" s="1309"/>
      <c r="CM75" s="1309"/>
      <c r="CN75" s="1309">
        <v>-2</v>
      </c>
      <c r="CO75" s="1309"/>
      <c r="CP75" s="1309"/>
      <c r="CQ75" s="1309"/>
      <c r="CR75" s="1309"/>
      <c r="CS75" s="1309"/>
      <c r="CT75" s="1309"/>
      <c r="CU75" s="1309"/>
      <c r="CV75" s="1309">
        <v>-2</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593</v>
      </c>
      <c r="AO77" s="1314"/>
      <c r="AP77" s="1314"/>
      <c r="AQ77" s="1314"/>
      <c r="AR77" s="1314"/>
      <c r="AS77" s="1314"/>
      <c r="AT77" s="1314"/>
      <c r="AU77" s="1314"/>
      <c r="AV77" s="1314"/>
      <c r="AW77" s="1314"/>
      <c r="AX77" s="1314"/>
      <c r="AY77" s="1314"/>
      <c r="AZ77" s="1314"/>
      <c r="BA77" s="1314"/>
      <c r="BB77" s="1312" t="s">
        <v>591</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35.299999999999997</v>
      </c>
      <c r="BY77" s="1309"/>
      <c r="BZ77" s="1309"/>
      <c r="CA77" s="1309"/>
      <c r="CB77" s="1309"/>
      <c r="CC77" s="1309"/>
      <c r="CD77" s="1309"/>
      <c r="CE77" s="1309"/>
      <c r="CF77" s="1309">
        <v>31.9</v>
      </c>
      <c r="CG77" s="1309"/>
      <c r="CH77" s="1309"/>
      <c r="CI77" s="1309"/>
      <c r="CJ77" s="1309"/>
      <c r="CK77" s="1309"/>
      <c r="CL77" s="1309"/>
      <c r="CM77" s="1309"/>
      <c r="CN77" s="1309">
        <v>24.2</v>
      </c>
      <c r="CO77" s="1309"/>
      <c r="CP77" s="1309"/>
      <c r="CQ77" s="1309"/>
      <c r="CR77" s="1309"/>
      <c r="CS77" s="1309"/>
      <c r="CT77" s="1309"/>
      <c r="CU77" s="1309"/>
      <c r="CV77" s="1309">
        <v>22.1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596</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6.9</v>
      </c>
      <c r="BY79" s="1309"/>
      <c r="BZ79" s="1309"/>
      <c r="CA79" s="1309"/>
      <c r="CB79" s="1309"/>
      <c r="CC79" s="1309"/>
      <c r="CD79" s="1309"/>
      <c r="CE79" s="1309"/>
      <c r="CF79" s="1309">
        <v>6.6</v>
      </c>
      <c r="CG79" s="1309"/>
      <c r="CH79" s="1309"/>
      <c r="CI79" s="1309"/>
      <c r="CJ79" s="1309"/>
      <c r="CK79" s="1309"/>
      <c r="CL79" s="1309"/>
      <c r="CM79" s="1309"/>
      <c r="CN79" s="1309">
        <v>6.4</v>
      </c>
      <c r="CO79" s="1309"/>
      <c r="CP79" s="1309"/>
      <c r="CQ79" s="1309"/>
      <c r="CR79" s="1309"/>
      <c r="CS79" s="1309"/>
      <c r="CT79" s="1309"/>
      <c r="CU79" s="1309"/>
      <c r="CV79" s="1309">
        <v>6.3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gxxneKotZrquMQpnGDait2o7cbFTmHCiDZIM03Dqe9hXH32Sce4C6LENzHu00ZMELEFObdVJLs5fQyP5/zUBOA==" saltValue="wrIlG83i41wPKbhIUE/6M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o/an30Kt+alaE45L6NporUo5Hkqb2Wha8bMY5gaVGTrZlOMtC68ICaFOuwcAPSxpt8RXqCJH9nUEoDKqOsIAHg==" saltValue="kYzgiP8dE5MOuDoHsgY47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m6YGzn8H4fvgCdlv5BAXx/SvDogutVs4WR7ejxqTV3CWnzmNpqmP8xvCgoIy9EX8XxU/xF3/ELn+aA63ePZXZA==" saltValue="i/Uk3UYCsaut4jE6oCrS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543</v>
      </c>
      <c r="G2" s="157"/>
      <c r="H2" s="158"/>
    </row>
    <row r="3" spans="1:8" x14ac:dyDescent="0.15">
      <c r="A3" s="154" t="s">
        <v>536</v>
      </c>
      <c r="B3" s="159"/>
      <c r="C3" s="160"/>
      <c r="D3" s="161">
        <v>29216</v>
      </c>
      <c r="E3" s="162"/>
      <c r="F3" s="163">
        <v>49919</v>
      </c>
      <c r="G3" s="164"/>
      <c r="H3" s="165"/>
    </row>
    <row r="4" spans="1:8" x14ac:dyDescent="0.15">
      <c r="A4" s="166"/>
      <c r="B4" s="167"/>
      <c r="C4" s="168"/>
      <c r="D4" s="169">
        <v>22491</v>
      </c>
      <c r="E4" s="170"/>
      <c r="F4" s="171">
        <v>26398</v>
      </c>
      <c r="G4" s="172"/>
      <c r="H4" s="173"/>
    </row>
    <row r="5" spans="1:8" x14ac:dyDescent="0.15">
      <c r="A5" s="154" t="s">
        <v>538</v>
      </c>
      <c r="B5" s="159"/>
      <c r="C5" s="160"/>
      <c r="D5" s="161">
        <v>27471</v>
      </c>
      <c r="E5" s="162"/>
      <c r="F5" s="163">
        <v>44504</v>
      </c>
      <c r="G5" s="164"/>
      <c r="H5" s="165"/>
    </row>
    <row r="6" spans="1:8" x14ac:dyDescent="0.15">
      <c r="A6" s="166"/>
      <c r="B6" s="167"/>
      <c r="C6" s="168"/>
      <c r="D6" s="169">
        <v>22705</v>
      </c>
      <c r="E6" s="170"/>
      <c r="F6" s="171">
        <v>25876</v>
      </c>
      <c r="G6" s="172"/>
      <c r="H6" s="173"/>
    </row>
    <row r="7" spans="1:8" x14ac:dyDescent="0.15">
      <c r="A7" s="154" t="s">
        <v>539</v>
      </c>
      <c r="B7" s="159"/>
      <c r="C7" s="160"/>
      <c r="D7" s="161">
        <v>27507</v>
      </c>
      <c r="E7" s="162"/>
      <c r="F7" s="163">
        <v>47820</v>
      </c>
      <c r="G7" s="164"/>
      <c r="H7" s="165"/>
    </row>
    <row r="8" spans="1:8" x14ac:dyDescent="0.15">
      <c r="A8" s="166"/>
      <c r="B8" s="167"/>
      <c r="C8" s="168"/>
      <c r="D8" s="169">
        <v>11953</v>
      </c>
      <c r="E8" s="170"/>
      <c r="F8" s="171">
        <v>25855</v>
      </c>
      <c r="G8" s="172"/>
      <c r="H8" s="173"/>
    </row>
    <row r="9" spans="1:8" x14ac:dyDescent="0.15">
      <c r="A9" s="154" t="s">
        <v>540</v>
      </c>
      <c r="B9" s="159"/>
      <c r="C9" s="160"/>
      <c r="D9" s="161">
        <v>14642</v>
      </c>
      <c r="E9" s="162"/>
      <c r="F9" s="163">
        <v>41934</v>
      </c>
      <c r="G9" s="164"/>
      <c r="H9" s="165"/>
    </row>
    <row r="10" spans="1:8" x14ac:dyDescent="0.15">
      <c r="A10" s="166"/>
      <c r="B10" s="167"/>
      <c r="C10" s="168"/>
      <c r="D10" s="169">
        <v>8483</v>
      </c>
      <c r="E10" s="170"/>
      <c r="F10" s="171">
        <v>23352</v>
      </c>
      <c r="G10" s="172"/>
      <c r="H10" s="173"/>
    </row>
    <row r="11" spans="1:8" x14ac:dyDescent="0.15">
      <c r="A11" s="154" t="s">
        <v>541</v>
      </c>
      <c r="B11" s="159"/>
      <c r="C11" s="160"/>
      <c r="D11" s="161">
        <v>23911</v>
      </c>
      <c r="E11" s="162"/>
      <c r="F11" s="163">
        <v>45588</v>
      </c>
      <c r="G11" s="164"/>
      <c r="H11" s="165"/>
    </row>
    <row r="12" spans="1:8" x14ac:dyDescent="0.15">
      <c r="A12" s="166"/>
      <c r="B12" s="167"/>
      <c r="C12" s="174"/>
      <c r="D12" s="169">
        <v>9025</v>
      </c>
      <c r="E12" s="170"/>
      <c r="F12" s="171">
        <v>24150</v>
      </c>
      <c r="G12" s="172"/>
      <c r="H12" s="173"/>
    </row>
    <row r="13" spans="1:8" x14ac:dyDescent="0.15">
      <c r="A13" s="154"/>
      <c r="B13" s="159"/>
      <c r="C13" s="175"/>
      <c r="D13" s="176">
        <v>24549</v>
      </c>
      <c r="E13" s="177"/>
      <c r="F13" s="178">
        <v>45953</v>
      </c>
      <c r="G13" s="179"/>
      <c r="H13" s="165"/>
    </row>
    <row r="14" spans="1:8" x14ac:dyDescent="0.15">
      <c r="A14" s="166"/>
      <c r="B14" s="167"/>
      <c r="C14" s="168"/>
      <c r="D14" s="169">
        <v>14931</v>
      </c>
      <c r="E14" s="170"/>
      <c r="F14" s="171">
        <v>25126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5.07</v>
      </c>
      <c r="C19" s="180">
        <f>ROUND(VALUE(SUBSTITUTE(実質収支比率等に係る経年分析!G$48,"▲","-")),2)</f>
        <v>6.87</v>
      </c>
      <c r="D19" s="180">
        <f>ROUND(VALUE(SUBSTITUTE(実質収支比率等に係る経年分析!H$48,"▲","-")),2)</f>
        <v>6.71</v>
      </c>
      <c r="E19" s="180">
        <f>ROUND(VALUE(SUBSTITUTE(実質収支比率等に係る経年分析!I$48,"▲","-")),2)</f>
        <v>9.58</v>
      </c>
      <c r="F19" s="180">
        <f>ROUND(VALUE(SUBSTITUTE(実質収支比率等に係る経年分析!J$48,"▲","-")),2)</f>
        <v>7.72</v>
      </c>
    </row>
    <row r="20" spans="1:11" x14ac:dyDescent="0.15">
      <c r="A20" s="180" t="s">
        <v>54</v>
      </c>
      <c r="B20" s="180">
        <f>ROUND(VALUE(SUBSTITUTE(実質収支比率等に係る経年分析!F$47,"▲","-")),2)</f>
        <v>45.79</v>
      </c>
      <c r="C20" s="180">
        <f>ROUND(VALUE(SUBSTITUTE(実質収支比率等に係る経年分析!G$47,"▲","-")),2)</f>
        <v>41.83</v>
      </c>
      <c r="D20" s="180">
        <f>ROUND(VALUE(SUBSTITUTE(実質収支比率等に係る経年分析!H$47,"▲","-")),2)</f>
        <v>40.19</v>
      </c>
      <c r="E20" s="180">
        <f>ROUND(VALUE(SUBSTITUTE(実質収支比率等に係る経年分析!I$47,"▲","-")),2)</f>
        <v>43.52</v>
      </c>
      <c r="F20" s="180">
        <f>ROUND(VALUE(SUBSTITUTE(実質収支比率等に係る経年分析!J$47,"▲","-")),2)</f>
        <v>49.32</v>
      </c>
    </row>
    <row r="21" spans="1:11" x14ac:dyDescent="0.15">
      <c r="A21" s="180" t="s">
        <v>55</v>
      </c>
      <c r="B21" s="180">
        <f>IF(ISNUMBER(VALUE(SUBSTITUTE(実質収支比率等に係る経年分析!F$49,"▲","-"))),ROUND(VALUE(SUBSTITUTE(実質収支比率等に係る経年分析!F$49,"▲","-")),2),NA())</f>
        <v>-2.15</v>
      </c>
      <c r="C21" s="180">
        <f>IF(ISNUMBER(VALUE(SUBSTITUTE(実質収支比率等に係る経年分析!G$49,"▲","-"))),ROUND(VALUE(SUBSTITUTE(実質収支比率等に係る経年分析!G$49,"▲","-")),2),NA())</f>
        <v>-4.6900000000000004</v>
      </c>
      <c r="D21" s="180">
        <f>IF(ISNUMBER(VALUE(SUBSTITUTE(実質収支比率等に係る経年分析!H$49,"▲","-"))),ROUND(VALUE(SUBSTITUTE(実質収支比率等に係る経年分析!H$49,"▲","-")),2),NA())</f>
        <v>-2.92</v>
      </c>
      <c r="E21" s="180">
        <f>IF(ISNUMBER(VALUE(SUBSTITUTE(実質収支比率等に係る経年分析!I$49,"▲","-"))),ROUND(VALUE(SUBSTITUTE(実質収支比率等に係る経年分析!I$49,"▲","-")),2),NA())</f>
        <v>3.79</v>
      </c>
      <c r="F21" s="180">
        <f>IF(ISNUMBER(VALUE(SUBSTITUTE(実質収支比率等に係る経年分析!J$49,"▲","-"))),ROUND(VALUE(SUBSTITUTE(実質収支比率等に係る経年分析!J$49,"▲","-")),2),NA())</f>
        <v>7.14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22.1</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富谷市後期高齢者医療特別会計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富谷市下水道事業特別会計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富谷市国民健康保険特別会計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0.36</v>
      </c>
    </row>
    <row r="34" spans="1:16" x14ac:dyDescent="0.15">
      <c r="A34" s="181" t="str">
        <f>IF(連結実質赤字比率に係る赤字・黒字の構成分析!C$36="",NA(),連結実質赤字比率に係る赤字・黒字の構成分析!C$36)</f>
        <v>富谷市介護保険特別会計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5.0599999999999996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7.71</v>
      </c>
    </row>
    <row r="36" spans="1:16" x14ac:dyDescent="0.15">
      <c r="A36" s="181" t="str">
        <f>IF(連結実質赤字比率に係る赤字・黒字の構成分析!C$34="",NA(),連結実質赤字比率に係る赤字・黒字の構成分析!C$34)</f>
        <v>富谷市水道事業会計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17.149999999999999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834</v>
      </c>
      <c r="E42" s="182"/>
      <c r="F42" s="182"/>
      <c r="G42" s="182">
        <f>'実質公債費比率（分子）の構造'!L$52</f>
        <v>830</v>
      </c>
      <c r="H42" s="182"/>
      <c r="I42" s="182"/>
      <c r="J42" s="182">
        <f>'実質公債費比率（分子）の構造'!M$52</f>
        <v>817</v>
      </c>
      <c r="K42" s="182"/>
      <c r="L42" s="182"/>
      <c r="M42" s="182">
        <f>'実質公債費比率（分子）の構造'!N$52</f>
        <v>853</v>
      </c>
      <c r="N42" s="182"/>
      <c r="O42" s="182"/>
      <c r="P42" s="182">
        <f>'実質公債費比率（分子）の構造'!O$52</f>
        <v>849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5</v>
      </c>
      <c r="C44" s="182"/>
      <c r="D44" s="182"/>
      <c r="E44" s="182">
        <f>'実質公債費比率（分子）の構造'!L$50</f>
        <v>7</v>
      </c>
      <c r="F44" s="182"/>
      <c r="G44" s="182"/>
      <c r="H44" s="182">
        <f>'実質公債費比率（分子）の構造'!M$50</f>
        <v>7</v>
      </c>
      <c r="I44" s="182"/>
      <c r="J44" s="182"/>
      <c r="K44" s="182">
        <f>'実質公債費比率（分子）の構造'!N$50</f>
        <v>6</v>
      </c>
      <c r="L44" s="182"/>
      <c r="M44" s="182"/>
      <c r="N44" s="182">
        <f>'実質公債費比率（分子）の構造'!O$50</f>
        <v>4</v>
      </c>
      <c r="O44" s="182"/>
      <c r="P44" s="182"/>
    </row>
    <row r="45" spans="1:16" x14ac:dyDescent="0.15">
      <c r="A45" s="182" t="s">
        <v>65</v>
      </c>
      <c r="B45" s="182">
        <f>'実質公債費比率（分子）の構造'!K$49</f>
        <v>51</v>
      </c>
      <c r="C45" s="182"/>
      <c r="D45" s="182"/>
      <c r="E45" s="182">
        <f>'実質公債費比率（分子）の構造'!L$49</f>
        <v>56</v>
      </c>
      <c r="F45" s="182"/>
      <c r="G45" s="182"/>
      <c r="H45" s="182">
        <f>'実質公債費比率（分子）の構造'!M$49</f>
        <v>49</v>
      </c>
      <c r="I45" s="182"/>
      <c r="J45" s="182"/>
      <c r="K45" s="182">
        <f>'実質公債費比率（分子）の構造'!N$49</f>
        <v>50</v>
      </c>
      <c r="L45" s="182"/>
      <c r="M45" s="182"/>
      <c r="N45" s="182">
        <f>'実質公債費比率（分子）の構造'!O$49</f>
        <v>57</v>
      </c>
      <c r="O45" s="182"/>
      <c r="P45" s="182"/>
    </row>
    <row r="46" spans="1:16" x14ac:dyDescent="0.15">
      <c r="A46" s="182" t="s">
        <v>66</v>
      </c>
      <c r="B46" s="182">
        <f>'実質公債費比率（分子）の構造'!K$48</f>
        <v>133</v>
      </c>
      <c r="C46" s="182"/>
      <c r="D46" s="182"/>
      <c r="E46" s="182">
        <f>'実質公債費比率（分子）の構造'!L$48</f>
        <v>129</v>
      </c>
      <c r="F46" s="182"/>
      <c r="G46" s="182"/>
      <c r="H46" s="182">
        <f>'実質公債費比率（分子）の構造'!M$48</f>
        <v>120</v>
      </c>
      <c r="I46" s="182"/>
      <c r="J46" s="182"/>
      <c r="K46" s="182">
        <f>'実質公債費比率（分子）の構造'!N$48</f>
        <v>120</v>
      </c>
      <c r="L46" s="182"/>
      <c r="M46" s="182"/>
      <c r="N46" s="182">
        <f>'実質公債費比率（分子）の構造'!O$48</f>
        <v>103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472</v>
      </c>
      <c r="C49" s="182"/>
      <c r="D49" s="182"/>
      <c r="E49" s="182">
        <f>'実質公債費比率（分子）の構造'!L$45</f>
        <v>473</v>
      </c>
      <c r="F49" s="182"/>
      <c r="G49" s="182"/>
      <c r="H49" s="182">
        <f>'実質公債費比率（分子）の構造'!M$45</f>
        <v>473</v>
      </c>
      <c r="I49" s="182"/>
      <c r="J49" s="182"/>
      <c r="K49" s="182">
        <f>'実質公債費比率（分子）の構造'!N$45</f>
        <v>519</v>
      </c>
      <c r="L49" s="182"/>
      <c r="M49" s="182"/>
      <c r="N49" s="182">
        <f>'実質公債費比率（分子）の構造'!O$45</f>
        <v>504</v>
      </c>
      <c r="O49" s="182"/>
      <c r="P49" s="182"/>
    </row>
    <row r="50" spans="1:16" x14ac:dyDescent="0.15">
      <c r="A50" s="182" t="s">
        <v>70</v>
      </c>
      <c r="B50" s="182" t="e">
        <f>NA()</f>
        <v>#N/A</v>
      </c>
      <c r="C50" s="182">
        <f>IF(ISNUMBER('実質公債費比率（分子）の構造'!K$53),'実質公債費比率（分子）の構造'!K$53,NA())</f>
        <v>-173</v>
      </c>
      <c r="D50" s="182" t="e">
        <f>NA()</f>
        <v>#N/A</v>
      </c>
      <c r="E50" s="182" t="e">
        <f>NA()</f>
        <v>#N/A</v>
      </c>
      <c r="F50" s="182">
        <f>IF(ISNUMBER('実質公債費比率（分子）の構造'!L$53),'実質公債費比率（分子）の構造'!L$53,NA())</f>
        <v>-165</v>
      </c>
      <c r="G50" s="182" t="e">
        <f>NA()</f>
        <v>#N/A</v>
      </c>
      <c r="H50" s="182" t="e">
        <f>NA()</f>
        <v>#N/A</v>
      </c>
      <c r="I50" s="182">
        <f>IF(ISNUMBER('実質公債費比率（分子）の構造'!M$53),'実質公債費比率（分子）の構造'!M$53,NA())</f>
        <v>-168</v>
      </c>
      <c r="J50" s="182" t="e">
        <f>NA()</f>
        <v>#N/A</v>
      </c>
      <c r="K50" s="182" t="e">
        <f>NA()</f>
        <v>#N/A</v>
      </c>
      <c r="L50" s="182">
        <f>IF(ISNUMBER('実質公債費比率（分子）の構造'!N$53),'実質公債費比率（分子）の構造'!N$53,NA())</f>
        <v>-158</v>
      </c>
      <c r="M50" s="182" t="e">
        <f>NA()</f>
        <v>#N/A</v>
      </c>
      <c r="N50" s="182" t="e">
        <f>NA()</f>
        <v>#N/A</v>
      </c>
      <c r="O50" s="182">
        <f>IF(ISNUMBER('実質公債費比率（分子）の構造'!O$53),'実質公債費比率（分子）の構造'!O$53,NA())</f>
        <v>-181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9553</v>
      </c>
      <c r="E56" s="181"/>
      <c r="F56" s="181"/>
      <c r="G56" s="181">
        <f>'将来負担比率（分子）の構造'!J$52</f>
        <v>9605</v>
      </c>
      <c r="H56" s="181"/>
      <c r="I56" s="181"/>
      <c r="J56" s="181">
        <f>'将来負担比率（分子）の構造'!K$52</f>
        <v>9030</v>
      </c>
      <c r="K56" s="181"/>
      <c r="L56" s="181"/>
      <c r="M56" s="181">
        <f>'将来負担比率（分子）の構造'!L$52</f>
        <v>9258</v>
      </c>
      <c r="N56" s="181"/>
      <c r="O56" s="181"/>
      <c r="P56" s="181">
        <f>'将来負担比率（分子）の構造'!M$52</f>
        <v>9486</v>
      </c>
    </row>
    <row r="57" spans="1:16" x14ac:dyDescent="0.15">
      <c r="A57" s="181" t="s">
        <v>41</v>
      </c>
      <c r="B57" s="181"/>
      <c r="C57" s="181"/>
      <c r="D57" s="181">
        <f>'将来負担比率（分子）の構造'!I$51</f>
        <v>96</v>
      </c>
      <c r="E57" s="181"/>
      <c r="F57" s="181"/>
      <c r="G57" s="181">
        <f>'将来負担比率（分子）の構造'!J$51</f>
        <v>144</v>
      </c>
      <c r="H57" s="181"/>
      <c r="I57" s="181"/>
      <c r="J57" s="181">
        <f>'将来負担比率（分子）の構造'!K$51</f>
        <v>139</v>
      </c>
      <c r="K57" s="181"/>
      <c r="L57" s="181"/>
      <c r="M57" s="181">
        <f>'将来負担比率（分子）の構造'!L$51</f>
        <v>132</v>
      </c>
      <c r="N57" s="181"/>
      <c r="O57" s="181"/>
      <c r="P57" s="181">
        <f>'将来負担比率（分子）の構造'!M$51</f>
        <v>122</v>
      </c>
    </row>
    <row r="58" spans="1:16" x14ac:dyDescent="0.15">
      <c r="A58" s="181" t="s">
        <v>40</v>
      </c>
      <c r="B58" s="181"/>
      <c r="C58" s="181"/>
      <c r="D58" s="181">
        <f>'将来負担比率（分子）の構造'!I$50</f>
        <v>8550</v>
      </c>
      <c r="E58" s="181"/>
      <c r="F58" s="181"/>
      <c r="G58" s="181">
        <f>'将来負担比率（分子）の構造'!J$50</f>
        <v>8470</v>
      </c>
      <c r="H58" s="181"/>
      <c r="I58" s="181"/>
      <c r="J58" s="181">
        <f>'将来負担比率（分子）の構造'!K$50</f>
        <v>8760</v>
      </c>
      <c r="K58" s="181"/>
      <c r="L58" s="181"/>
      <c r="M58" s="181">
        <f>'将来負担比率（分子）の構造'!L$50</f>
        <v>9131</v>
      </c>
      <c r="N58" s="181"/>
      <c r="O58" s="181"/>
      <c r="P58" s="181">
        <f>'将来負担比率（分子）の構造'!M$50</f>
        <v>9437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v>
      </c>
      <c r="C61" s="181"/>
      <c r="D61" s="181"/>
      <c r="E61" s="181">
        <f>'将来負担比率（分子）の構造'!J$46</f>
        <v>2</v>
      </c>
      <c r="F61" s="181"/>
      <c r="G61" s="181"/>
      <c r="H61" s="181" t="str">
        <f>'将来負担比率（分子）の構造'!K$46</f>
        <v>-</v>
      </c>
      <c r="I61" s="181"/>
      <c r="J61" s="181"/>
      <c r="K61" s="181" t="str">
        <f>'将来負担比率（分子）の構造'!L$46</f>
        <v>-</v>
      </c>
      <c r="L61" s="181"/>
      <c r="M61" s="181"/>
      <c r="N61" s="181">
        <f>'将来負担比率（分子）の構造'!M$46</f>
        <v>0</v>
      </c>
      <c r="O61" s="181"/>
      <c r="P61" s="181"/>
    </row>
    <row r="62" spans="1:16" x14ac:dyDescent="0.15">
      <c r="A62" s="181" t="s">
        <v>34</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33</v>
      </c>
      <c r="B63" s="181">
        <f>'将来負担比率（分子）の構造'!I$44</f>
        <v>428</v>
      </c>
      <c r="C63" s="181"/>
      <c r="D63" s="181"/>
      <c r="E63" s="181">
        <f>'将来負担比率（分子）の構造'!J$44</f>
        <v>375</v>
      </c>
      <c r="F63" s="181"/>
      <c r="G63" s="181"/>
      <c r="H63" s="181">
        <f>'将来負担比率（分子）の構造'!K$44</f>
        <v>357</v>
      </c>
      <c r="I63" s="181"/>
      <c r="J63" s="181"/>
      <c r="K63" s="181">
        <f>'将来負担比率（分子）の構造'!L$44</f>
        <v>365</v>
      </c>
      <c r="L63" s="181"/>
      <c r="M63" s="181"/>
      <c r="N63" s="181">
        <f>'将来負担比率（分子）の構造'!M$44</f>
        <v>293</v>
      </c>
      <c r="O63" s="181"/>
      <c r="P63" s="181"/>
    </row>
    <row r="64" spans="1:16" x14ac:dyDescent="0.15">
      <c r="A64" s="181" t="s">
        <v>32</v>
      </c>
      <c r="B64" s="181">
        <f>'将来負担比率（分子）の構造'!I$43</f>
        <v>1087</v>
      </c>
      <c r="C64" s="181"/>
      <c r="D64" s="181"/>
      <c r="E64" s="181">
        <f>'将来負担比率（分子）の構造'!J$43</f>
        <v>925</v>
      </c>
      <c r="F64" s="181"/>
      <c r="G64" s="181"/>
      <c r="H64" s="181">
        <f>'将来負担比率（分子）の構造'!K$43</f>
        <v>721</v>
      </c>
      <c r="I64" s="181"/>
      <c r="J64" s="181"/>
      <c r="K64" s="181">
        <f>'将来負担比率（分子）の構造'!L$43</f>
        <v>530</v>
      </c>
      <c r="L64" s="181"/>
      <c r="M64" s="181"/>
      <c r="N64" s="181">
        <f>'将来負担比率（分子）の構造'!M$43</f>
        <v>496</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6512</v>
      </c>
      <c r="C66" s="181"/>
      <c r="D66" s="181"/>
      <c r="E66" s="181">
        <f>'将来負担比率（分子）の構造'!J$41</f>
        <v>6750</v>
      </c>
      <c r="F66" s="181"/>
      <c r="G66" s="181"/>
      <c r="H66" s="181">
        <f>'将来負担比率（分子）の構造'!K$41</f>
        <v>6752</v>
      </c>
      <c r="I66" s="181"/>
      <c r="J66" s="181"/>
      <c r="K66" s="181">
        <f>'将来負担比率（分子）の構造'!L$41</f>
        <v>6571</v>
      </c>
      <c r="L66" s="181"/>
      <c r="M66" s="181"/>
      <c r="N66" s="181">
        <f>'将来負担比率（分子）の構造'!M$41</f>
        <v>6090</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3621</v>
      </c>
      <c r="C72" s="185">
        <f>基金残高に係る経年分析!G55</f>
        <v>3998</v>
      </c>
      <c r="D72" s="185">
        <f>基金残高に係る経年分析!H55</f>
        <v>4575</v>
      </c>
    </row>
    <row r="73" spans="1:16" x14ac:dyDescent="0.15">
      <c r="A73" s="184" t="s">
        <v>77</v>
      </c>
      <c r="B73" s="185">
        <f>基金残高に係る経年分析!F56</f>
        <v>205</v>
      </c>
      <c r="C73" s="185">
        <f>基金残高に係る経年分析!G56</f>
        <v>205</v>
      </c>
      <c r="D73" s="185">
        <f>基金残高に係る経年分析!H56</f>
        <v>5</v>
      </c>
    </row>
    <row r="74" spans="1:16" x14ac:dyDescent="0.15">
      <c r="A74" s="184" t="s">
        <v>78</v>
      </c>
      <c r="B74" s="185">
        <f>基金残高に係る経年分析!F57</f>
        <v>2688</v>
      </c>
      <c r="C74" s="185">
        <f>基金残高に係る経年分析!G57</f>
        <v>2692</v>
      </c>
      <c r="D74" s="185">
        <f>基金残高に係る経年分析!H57</f>
        <v>2678</v>
      </c>
    </row>
  </sheetData>
  <sheetProtection algorithmName="SHA-512" hashValue="AlDL+1ly0Vwk7gthzUEIvEotObjbwcxHgBUGq+I+R+/YhieYriOGUGREuGt5WmdyWkGRxMy6rT/eMCJ4yzpF/w==" saltValue="8MYyzN6dl13s0RSBfLDq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208</v>
      </c>
      <c r="DI1" s="798"/>
      <c r="DJ1" s="798"/>
      <c r="DK1" s="798"/>
      <c r="DL1" s="798"/>
      <c r="DM1" s="798"/>
      <c r="DN1" s="799"/>
      <c r="DO1" s="226"/>
      <c r="DP1" s="797" t="s">
        <v>209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221</v>
      </c>
      <c r="C5" s="745"/>
      <c r="D5" s="745"/>
      <c r="E5" s="745"/>
      <c r="F5" s="745"/>
      <c r="G5" s="745"/>
      <c r="H5" s="745"/>
      <c r="I5" s="745"/>
      <c r="J5" s="745"/>
      <c r="K5" s="745"/>
      <c r="L5" s="745"/>
      <c r="M5" s="745"/>
      <c r="N5" s="745"/>
      <c r="O5" s="745"/>
      <c r="P5" s="745"/>
      <c r="Q5" s="746"/>
      <c r="R5" s="733">
        <v>6294433</v>
      </c>
      <c r="S5" s="734"/>
      <c r="T5" s="734"/>
      <c r="U5" s="734"/>
      <c r="V5" s="734"/>
      <c r="W5" s="734"/>
      <c r="X5" s="734"/>
      <c r="Y5" s="777"/>
      <c r="Z5" s="795">
        <v>40.9</v>
      </c>
      <c r="AA5" s="795"/>
      <c r="AB5" s="795"/>
      <c r="AC5" s="795"/>
      <c r="AD5" s="796">
        <v>6294433</v>
      </c>
      <c r="AE5" s="796"/>
      <c r="AF5" s="796"/>
      <c r="AG5" s="796"/>
      <c r="AH5" s="796"/>
      <c r="AI5" s="796"/>
      <c r="AJ5" s="796"/>
      <c r="AK5" s="796"/>
      <c r="AL5" s="778">
        <v>71.599999999999994</v>
      </c>
      <c r="AM5" s="749"/>
      <c r="AN5" s="749"/>
      <c r="AO5" s="779"/>
      <c r="AP5" s="744" t="s">
        <v>222</v>
      </c>
      <c r="AQ5" s="745"/>
      <c r="AR5" s="745"/>
      <c r="AS5" s="745"/>
      <c r="AT5" s="745"/>
      <c r="AU5" s="745"/>
      <c r="AV5" s="745"/>
      <c r="AW5" s="745"/>
      <c r="AX5" s="745"/>
      <c r="AY5" s="745"/>
      <c r="AZ5" s="745"/>
      <c r="BA5" s="745"/>
      <c r="BB5" s="745"/>
      <c r="BC5" s="745"/>
      <c r="BD5" s="745"/>
      <c r="BE5" s="745"/>
      <c r="BF5" s="746"/>
      <c r="BG5" s="678">
        <v>6289112</v>
      </c>
      <c r="BH5" s="679"/>
      <c r="BI5" s="679"/>
      <c r="BJ5" s="679"/>
      <c r="BK5" s="679"/>
      <c r="BL5" s="679"/>
      <c r="BM5" s="679"/>
      <c r="BN5" s="680"/>
      <c r="BO5" s="715">
        <v>99.9</v>
      </c>
      <c r="BP5" s="715"/>
      <c r="BQ5" s="715"/>
      <c r="BR5" s="715"/>
      <c r="BS5" s="716" t="s">
        <v>223</v>
      </c>
      <c r="BT5" s="716"/>
      <c r="BU5" s="716"/>
      <c r="BV5" s="716"/>
      <c r="BW5" s="716"/>
      <c r="BX5" s="716"/>
      <c r="BY5" s="716"/>
      <c r="BZ5" s="716"/>
      <c r="CA5" s="716"/>
      <c r="CB5" s="775"/>
      <c r="CD5" s="782" t="s">
        <v>217</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215</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145253</v>
      </c>
      <c r="S6" s="679"/>
      <c r="T6" s="679"/>
      <c r="U6" s="679"/>
      <c r="V6" s="679"/>
      <c r="W6" s="679"/>
      <c r="X6" s="679"/>
      <c r="Y6" s="680"/>
      <c r="Z6" s="715">
        <v>0.9</v>
      </c>
      <c r="AA6" s="715"/>
      <c r="AB6" s="715"/>
      <c r="AC6" s="715"/>
      <c r="AD6" s="716">
        <v>145253</v>
      </c>
      <c r="AE6" s="716"/>
      <c r="AF6" s="716"/>
      <c r="AG6" s="716"/>
      <c r="AH6" s="716"/>
      <c r="AI6" s="716"/>
      <c r="AJ6" s="716"/>
      <c r="AK6" s="716"/>
      <c r="AL6" s="681">
        <v>1.7</v>
      </c>
      <c r="AM6" s="682"/>
      <c r="AN6" s="682"/>
      <c r="AO6" s="717"/>
      <c r="AP6" s="675" t="s">
        <v>228</v>
      </c>
      <c r="AQ6" s="676"/>
      <c r="AR6" s="676"/>
      <c r="AS6" s="676"/>
      <c r="AT6" s="676"/>
      <c r="AU6" s="676"/>
      <c r="AV6" s="676"/>
      <c r="AW6" s="676"/>
      <c r="AX6" s="676"/>
      <c r="AY6" s="676"/>
      <c r="AZ6" s="676"/>
      <c r="BA6" s="676"/>
      <c r="BB6" s="676"/>
      <c r="BC6" s="676"/>
      <c r="BD6" s="676"/>
      <c r="BE6" s="676"/>
      <c r="BF6" s="677"/>
      <c r="BG6" s="678">
        <v>6289112</v>
      </c>
      <c r="BH6" s="679"/>
      <c r="BI6" s="679"/>
      <c r="BJ6" s="679"/>
      <c r="BK6" s="679"/>
      <c r="BL6" s="679"/>
      <c r="BM6" s="679"/>
      <c r="BN6" s="680"/>
      <c r="BO6" s="715">
        <v>99.9</v>
      </c>
      <c r="BP6" s="715"/>
      <c r="BQ6" s="715"/>
      <c r="BR6" s="715"/>
      <c r="BS6" s="716" t="s">
        <v>127</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152779</v>
      </c>
      <c r="CS6" s="679"/>
      <c r="CT6" s="679"/>
      <c r="CU6" s="679"/>
      <c r="CV6" s="679"/>
      <c r="CW6" s="679"/>
      <c r="CX6" s="679"/>
      <c r="CY6" s="680"/>
      <c r="CZ6" s="778">
        <v>1.1000000000000001</v>
      </c>
      <c r="DA6" s="749"/>
      <c r="DB6" s="749"/>
      <c r="DC6" s="781"/>
      <c r="DD6" s="684" t="s">
        <v>127</v>
      </c>
      <c r="DE6" s="679"/>
      <c r="DF6" s="679"/>
      <c r="DG6" s="679"/>
      <c r="DH6" s="679"/>
      <c r="DI6" s="679"/>
      <c r="DJ6" s="679"/>
      <c r="DK6" s="679"/>
      <c r="DL6" s="679"/>
      <c r="DM6" s="679"/>
      <c r="DN6" s="679"/>
      <c r="DO6" s="679"/>
      <c r="DP6" s="680"/>
      <c r="DQ6" s="684">
        <v>152779</v>
      </c>
      <c r="DR6" s="679"/>
      <c r="DS6" s="679"/>
      <c r="DT6" s="679"/>
      <c r="DU6" s="679"/>
      <c r="DV6" s="679"/>
      <c r="DW6" s="679"/>
      <c r="DX6" s="679"/>
      <c r="DY6" s="679"/>
      <c r="DZ6" s="679"/>
      <c r="EA6" s="679"/>
      <c r="EB6" s="679"/>
      <c r="EC6" s="722"/>
    </row>
    <row r="7" spans="2:143" ht="11.25" customHeight="1" x14ac:dyDescent="0.15">
      <c r="B7" s="675" t="s">
        <v>230</v>
      </c>
      <c r="C7" s="676"/>
      <c r="D7" s="676"/>
      <c r="E7" s="676"/>
      <c r="F7" s="676"/>
      <c r="G7" s="676"/>
      <c r="H7" s="676"/>
      <c r="I7" s="676"/>
      <c r="J7" s="676"/>
      <c r="K7" s="676"/>
      <c r="L7" s="676"/>
      <c r="M7" s="676"/>
      <c r="N7" s="676"/>
      <c r="O7" s="676"/>
      <c r="P7" s="676"/>
      <c r="Q7" s="677"/>
      <c r="R7" s="678">
        <v>4133</v>
      </c>
      <c r="S7" s="679"/>
      <c r="T7" s="679"/>
      <c r="U7" s="679"/>
      <c r="V7" s="679"/>
      <c r="W7" s="679"/>
      <c r="X7" s="679"/>
      <c r="Y7" s="680"/>
      <c r="Z7" s="715">
        <v>0</v>
      </c>
      <c r="AA7" s="715"/>
      <c r="AB7" s="715"/>
      <c r="AC7" s="715"/>
      <c r="AD7" s="716">
        <v>4133</v>
      </c>
      <c r="AE7" s="716"/>
      <c r="AF7" s="716"/>
      <c r="AG7" s="716"/>
      <c r="AH7" s="716"/>
      <c r="AI7" s="716"/>
      <c r="AJ7" s="716"/>
      <c r="AK7" s="716"/>
      <c r="AL7" s="681">
        <v>0</v>
      </c>
      <c r="AM7" s="682"/>
      <c r="AN7" s="682"/>
      <c r="AO7" s="717"/>
      <c r="AP7" s="675" t="s">
        <v>231</v>
      </c>
      <c r="AQ7" s="676"/>
      <c r="AR7" s="676"/>
      <c r="AS7" s="676"/>
      <c r="AT7" s="676"/>
      <c r="AU7" s="676"/>
      <c r="AV7" s="676"/>
      <c r="AW7" s="676"/>
      <c r="AX7" s="676"/>
      <c r="AY7" s="676"/>
      <c r="AZ7" s="676"/>
      <c r="BA7" s="676"/>
      <c r="BB7" s="676"/>
      <c r="BC7" s="676"/>
      <c r="BD7" s="676"/>
      <c r="BE7" s="676"/>
      <c r="BF7" s="677"/>
      <c r="BG7" s="678">
        <v>3344894</v>
      </c>
      <c r="BH7" s="679"/>
      <c r="BI7" s="679"/>
      <c r="BJ7" s="679"/>
      <c r="BK7" s="679"/>
      <c r="BL7" s="679"/>
      <c r="BM7" s="679"/>
      <c r="BN7" s="680"/>
      <c r="BO7" s="715">
        <v>53.1</v>
      </c>
      <c r="BP7" s="715"/>
      <c r="BQ7" s="715"/>
      <c r="BR7" s="715"/>
      <c r="BS7" s="716" t="s">
        <v>127</v>
      </c>
      <c r="BT7" s="716"/>
      <c r="BU7" s="716"/>
      <c r="BV7" s="716"/>
      <c r="BW7" s="716"/>
      <c r="BX7" s="716"/>
      <c r="BY7" s="716"/>
      <c r="BZ7" s="716"/>
      <c r="CA7" s="716"/>
      <c r="CB7" s="775"/>
      <c r="CD7" s="711" t="s">
        <v>232</v>
      </c>
      <c r="CE7" s="712"/>
      <c r="CF7" s="712"/>
      <c r="CG7" s="712"/>
      <c r="CH7" s="712"/>
      <c r="CI7" s="712"/>
      <c r="CJ7" s="712"/>
      <c r="CK7" s="712"/>
      <c r="CL7" s="712"/>
      <c r="CM7" s="712"/>
      <c r="CN7" s="712"/>
      <c r="CO7" s="712"/>
      <c r="CP7" s="712"/>
      <c r="CQ7" s="713"/>
      <c r="CR7" s="678">
        <v>2330832</v>
      </c>
      <c r="CS7" s="679"/>
      <c r="CT7" s="679"/>
      <c r="CU7" s="679"/>
      <c r="CV7" s="679"/>
      <c r="CW7" s="679"/>
      <c r="CX7" s="679"/>
      <c r="CY7" s="680"/>
      <c r="CZ7" s="715">
        <v>16.2</v>
      </c>
      <c r="DA7" s="715"/>
      <c r="DB7" s="715"/>
      <c r="DC7" s="715"/>
      <c r="DD7" s="684">
        <v>173634</v>
      </c>
      <c r="DE7" s="679"/>
      <c r="DF7" s="679"/>
      <c r="DG7" s="679"/>
      <c r="DH7" s="679"/>
      <c r="DI7" s="679"/>
      <c r="DJ7" s="679"/>
      <c r="DK7" s="679"/>
      <c r="DL7" s="679"/>
      <c r="DM7" s="679"/>
      <c r="DN7" s="679"/>
      <c r="DO7" s="679"/>
      <c r="DP7" s="680"/>
      <c r="DQ7" s="684">
        <v>1978270</v>
      </c>
      <c r="DR7" s="679"/>
      <c r="DS7" s="679"/>
      <c r="DT7" s="679"/>
      <c r="DU7" s="679"/>
      <c r="DV7" s="679"/>
      <c r="DW7" s="679"/>
      <c r="DX7" s="679"/>
      <c r="DY7" s="679"/>
      <c r="DZ7" s="679"/>
      <c r="EA7" s="679"/>
      <c r="EB7" s="679"/>
      <c r="EC7" s="722"/>
    </row>
    <row r="8" spans="2:143" ht="11.25" customHeight="1" x14ac:dyDescent="0.15">
      <c r="B8" s="675" t="s">
        <v>233</v>
      </c>
      <c r="C8" s="676"/>
      <c r="D8" s="676"/>
      <c r="E8" s="676"/>
      <c r="F8" s="676"/>
      <c r="G8" s="676"/>
      <c r="H8" s="676"/>
      <c r="I8" s="676"/>
      <c r="J8" s="676"/>
      <c r="K8" s="676"/>
      <c r="L8" s="676"/>
      <c r="M8" s="676"/>
      <c r="N8" s="676"/>
      <c r="O8" s="676"/>
      <c r="P8" s="676"/>
      <c r="Q8" s="677"/>
      <c r="R8" s="678">
        <v>19875</v>
      </c>
      <c r="S8" s="679"/>
      <c r="T8" s="679"/>
      <c r="U8" s="679"/>
      <c r="V8" s="679"/>
      <c r="W8" s="679"/>
      <c r="X8" s="679"/>
      <c r="Y8" s="680"/>
      <c r="Z8" s="715">
        <v>0.1</v>
      </c>
      <c r="AA8" s="715"/>
      <c r="AB8" s="715"/>
      <c r="AC8" s="715"/>
      <c r="AD8" s="716">
        <v>19875</v>
      </c>
      <c r="AE8" s="716"/>
      <c r="AF8" s="716"/>
      <c r="AG8" s="716"/>
      <c r="AH8" s="716"/>
      <c r="AI8" s="716"/>
      <c r="AJ8" s="716"/>
      <c r="AK8" s="716"/>
      <c r="AL8" s="681">
        <v>0.2</v>
      </c>
      <c r="AM8" s="682"/>
      <c r="AN8" s="682"/>
      <c r="AO8" s="717"/>
      <c r="AP8" s="675" t="s">
        <v>234</v>
      </c>
      <c r="AQ8" s="676"/>
      <c r="AR8" s="676"/>
      <c r="AS8" s="676"/>
      <c r="AT8" s="676"/>
      <c r="AU8" s="676"/>
      <c r="AV8" s="676"/>
      <c r="AW8" s="676"/>
      <c r="AX8" s="676"/>
      <c r="AY8" s="676"/>
      <c r="AZ8" s="676"/>
      <c r="BA8" s="676"/>
      <c r="BB8" s="676"/>
      <c r="BC8" s="676"/>
      <c r="BD8" s="676"/>
      <c r="BE8" s="676"/>
      <c r="BF8" s="677"/>
      <c r="BG8" s="678">
        <v>91041</v>
      </c>
      <c r="BH8" s="679"/>
      <c r="BI8" s="679"/>
      <c r="BJ8" s="679"/>
      <c r="BK8" s="679"/>
      <c r="BL8" s="679"/>
      <c r="BM8" s="679"/>
      <c r="BN8" s="680"/>
      <c r="BO8" s="715">
        <v>1.4</v>
      </c>
      <c r="BP8" s="715"/>
      <c r="BQ8" s="715"/>
      <c r="BR8" s="715"/>
      <c r="BS8" s="684" t="s">
        <v>127</v>
      </c>
      <c r="BT8" s="679"/>
      <c r="BU8" s="679"/>
      <c r="BV8" s="679"/>
      <c r="BW8" s="679"/>
      <c r="BX8" s="679"/>
      <c r="BY8" s="679"/>
      <c r="BZ8" s="679"/>
      <c r="CA8" s="679"/>
      <c r="CB8" s="722"/>
      <c r="CD8" s="711" t="s">
        <v>235</v>
      </c>
      <c r="CE8" s="712"/>
      <c r="CF8" s="712"/>
      <c r="CG8" s="712"/>
      <c r="CH8" s="712"/>
      <c r="CI8" s="712"/>
      <c r="CJ8" s="712"/>
      <c r="CK8" s="712"/>
      <c r="CL8" s="712"/>
      <c r="CM8" s="712"/>
      <c r="CN8" s="712"/>
      <c r="CO8" s="712"/>
      <c r="CP8" s="712"/>
      <c r="CQ8" s="713"/>
      <c r="CR8" s="678">
        <v>5417491</v>
      </c>
      <c r="CS8" s="679"/>
      <c r="CT8" s="679"/>
      <c r="CU8" s="679"/>
      <c r="CV8" s="679"/>
      <c r="CW8" s="679"/>
      <c r="CX8" s="679"/>
      <c r="CY8" s="680"/>
      <c r="CZ8" s="715">
        <v>37.700000000000003</v>
      </c>
      <c r="DA8" s="715"/>
      <c r="DB8" s="715"/>
      <c r="DC8" s="715"/>
      <c r="DD8" s="684">
        <v>87884</v>
      </c>
      <c r="DE8" s="679"/>
      <c r="DF8" s="679"/>
      <c r="DG8" s="679"/>
      <c r="DH8" s="679"/>
      <c r="DI8" s="679"/>
      <c r="DJ8" s="679"/>
      <c r="DK8" s="679"/>
      <c r="DL8" s="679"/>
      <c r="DM8" s="679"/>
      <c r="DN8" s="679"/>
      <c r="DO8" s="679"/>
      <c r="DP8" s="680"/>
      <c r="DQ8" s="684">
        <v>2744787</v>
      </c>
      <c r="DR8" s="679"/>
      <c r="DS8" s="679"/>
      <c r="DT8" s="679"/>
      <c r="DU8" s="679"/>
      <c r="DV8" s="679"/>
      <c r="DW8" s="679"/>
      <c r="DX8" s="679"/>
      <c r="DY8" s="679"/>
      <c r="DZ8" s="679"/>
      <c r="EA8" s="679"/>
      <c r="EB8" s="679"/>
      <c r="EC8" s="722"/>
    </row>
    <row r="9" spans="2:143" ht="11.25" customHeight="1" x14ac:dyDescent="0.15">
      <c r="B9" s="675" t="s">
        <v>236</v>
      </c>
      <c r="C9" s="676"/>
      <c r="D9" s="676"/>
      <c r="E9" s="676"/>
      <c r="F9" s="676"/>
      <c r="G9" s="676"/>
      <c r="H9" s="676"/>
      <c r="I9" s="676"/>
      <c r="J9" s="676"/>
      <c r="K9" s="676"/>
      <c r="L9" s="676"/>
      <c r="M9" s="676"/>
      <c r="N9" s="676"/>
      <c r="O9" s="676"/>
      <c r="P9" s="676"/>
      <c r="Q9" s="677"/>
      <c r="R9" s="678">
        <v>12181</v>
      </c>
      <c r="S9" s="679"/>
      <c r="T9" s="679"/>
      <c r="U9" s="679"/>
      <c r="V9" s="679"/>
      <c r="W9" s="679"/>
      <c r="X9" s="679"/>
      <c r="Y9" s="680"/>
      <c r="Z9" s="715">
        <v>0.1</v>
      </c>
      <c r="AA9" s="715"/>
      <c r="AB9" s="715"/>
      <c r="AC9" s="715"/>
      <c r="AD9" s="716">
        <v>12181</v>
      </c>
      <c r="AE9" s="716"/>
      <c r="AF9" s="716"/>
      <c r="AG9" s="716"/>
      <c r="AH9" s="716"/>
      <c r="AI9" s="716"/>
      <c r="AJ9" s="716"/>
      <c r="AK9" s="716"/>
      <c r="AL9" s="681">
        <v>0.1</v>
      </c>
      <c r="AM9" s="682"/>
      <c r="AN9" s="682"/>
      <c r="AO9" s="717"/>
      <c r="AP9" s="675" t="s">
        <v>237</v>
      </c>
      <c r="AQ9" s="676"/>
      <c r="AR9" s="676"/>
      <c r="AS9" s="676"/>
      <c r="AT9" s="676"/>
      <c r="AU9" s="676"/>
      <c r="AV9" s="676"/>
      <c r="AW9" s="676"/>
      <c r="AX9" s="676"/>
      <c r="AY9" s="676"/>
      <c r="AZ9" s="676"/>
      <c r="BA9" s="676"/>
      <c r="BB9" s="676"/>
      <c r="BC9" s="676"/>
      <c r="BD9" s="676"/>
      <c r="BE9" s="676"/>
      <c r="BF9" s="677"/>
      <c r="BG9" s="678">
        <v>2861041</v>
      </c>
      <c r="BH9" s="679"/>
      <c r="BI9" s="679"/>
      <c r="BJ9" s="679"/>
      <c r="BK9" s="679"/>
      <c r="BL9" s="679"/>
      <c r="BM9" s="679"/>
      <c r="BN9" s="680"/>
      <c r="BO9" s="715">
        <v>45.5</v>
      </c>
      <c r="BP9" s="715"/>
      <c r="BQ9" s="715"/>
      <c r="BR9" s="715"/>
      <c r="BS9" s="684" t="s">
        <v>127</v>
      </c>
      <c r="BT9" s="679"/>
      <c r="BU9" s="679"/>
      <c r="BV9" s="679"/>
      <c r="BW9" s="679"/>
      <c r="BX9" s="679"/>
      <c r="BY9" s="679"/>
      <c r="BZ9" s="679"/>
      <c r="CA9" s="679"/>
      <c r="CB9" s="722"/>
      <c r="CD9" s="711" t="s">
        <v>238</v>
      </c>
      <c r="CE9" s="712"/>
      <c r="CF9" s="712"/>
      <c r="CG9" s="712"/>
      <c r="CH9" s="712"/>
      <c r="CI9" s="712"/>
      <c r="CJ9" s="712"/>
      <c r="CK9" s="712"/>
      <c r="CL9" s="712"/>
      <c r="CM9" s="712"/>
      <c r="CN9" s="712"/>
      <c r="CO9" s="712"/>
      <c r="CP9" s="712"/>
      <c r="CQ9" s="713"/>
      <c r="CR9" s="678">
        <v>1062486</v>
      </c>
      <c r="CS9" s="679"/>
      <c r="CT9" s="679"/>
      <c r="CU9" s="679"/>
      <c r="CV9" s="679"/>
      <c r="CW9" s="679"/>
      <c r="CX9" s="679"/>
      <c r="CY9" s="680"/>
      <c r="CZ9" s="715">
        <v>7.4</v>
      </c>
      <c r="DA9" s="715"/>
      <c r="DB9" s="715"/>
      <c r="DC9" s="715"/>
      <c r="DD9" s="684">
        <v>49210</v>
      </c>
      <c r="DE9" s="679"/>
      <c r="DF9" s="679"/>
      <c r="DG9" s="679"/>
      <c r="DH9" s="679"/>
      <c r="DI9" s="679"/>
      <c r="DJ9" s="679"/>
      <c r="DK9" s="679"/>
      <c r="DL9" s="679"/>
      <c r="DM9" s="679"/>
      <c r="DN9" s="679"/>
      <c r="DO9" s="679"/>
      <c r="DP9" s="680"/>
      <c r="DQ9" s="684">
        <v>941858</v>
      </c>
      <c r="DR9" s="679"/>
      <c r="DS9" s="679"/>
      <c r="DT9" s="679"/>
      <c r="DU9" s="679"/>
      <c r="DV9" s="679"/>
      <c r="DW9" s="679"/>
      <c r="DX9" s="679"/>
      <c r="DY9" s="679"/>
      <c r="DZ9" s="679"/>
      <c r="EA9" s="679"/>
      <c r="EB9" s="679"/>
      <c r="EC9" s="722"/>
    </row>
    <row r="10" spans="2:143" ht="11.25" customHeight="1" x14ac:dyDescent="0.15">
      <c r="B10" s="675" t="s">
        <v>239</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5" t="s">
        <v>127</v>
      </c>
      <c r="AA10" s="715"/>
      <c r="AB10" s="715"/>
      <c r="AC10" s="715"/>
      <c r="AD10" s="716" t="s">
        <v>127</v>
      </c>
      <c r="AE10" s="716"/>
      <c r="AF10" s="716"/>
      <c r="AG10" s="716"/>
      <c r="AH10" s="716"/>
      <c r="AI10" s="716"/>
      <c r="AJ10" s="716"/>
      <c r="AK10" s="716"/>
      <c r="AL10" s="681" t="s">
        <v>127</v>
      </c>
      <c r="AM10" s="682"/>
      <c r="AN10" s="682"/>
      <c r="AO10" s="717"/>
      <c r="AP10" s="675" t="s">
        <v>240</v>
      </c>
      <c r="AQ10" s="676"/>
      <c r="AR10" s="676"/>
      <c r="AS10" s="676"/>
      <c r="AT10" s="676"/>
      <c r="AU10" s="676"/>
      <c r="AV10" s="676"/>
      <c r="AW10" s="676"/>
      <c r="AX10" s="676"/>
      <c r="AY10" s="676"/>
      <c r="AZ10" s="676"/>
      <c r="BA10" s="676"/>
      <c r="BB10" s="676"/>
      <c r="BC10" s="676"/>
      <c r="BD10" s="676"/>
      <c r="BE10" s="676"/>
      <c r="BF10" s="677"/>
      <c r="BG10" s="678">
        <v>130319</v>
      </c>
      <c r="BH10" s="679"/>
      <c r="BI10" s="679"/>
      <c r="BJ10" s="679"/>
      <c r="BK10" s="679"/>
      <c r="BL10" s="679"/>
      <c r="BM10" s="679"/>
      <c r="BN10" s="680"/>
      <c r="BO10" s="715">
        <v>2.1</v>
      </c>
      <c r="BP10" s="715"/>
      <c r="BQ10" s="715"/>
      <c r="BR10" s="715"/>
      <c r="BS10" s="684" t="s">
        <v>127</v>
      </c>
      <c r="BT10" s="679"/>
      <c r="BU10" s="679"/>
      <c r="BV10" s="679"/>
      <c r="BW10" s="679"/>
      <c r="BX10" s="679"/>
      <c r="BY10" s="679"/>
      <c r="BZ10" s="679"/>
      <c r="CA10" s="679"/>
      <c r="CB10" s="722"/>
      <c r="CD10" s="711" t="s">
        <v>241</v>
      </c>
      <c r="CE10" s="712"/>
      <c r="CF10" s="712"/>
      <c r="CG10" s="712"/>
      <c r="CH10" s="712"/>
      <c r="CI10" s="712"/>
      <c r="CJ10" s="712"/>
      <c r="CK10" s="712"/>
      <c r="CL10" s="712"/>
      <c r="CM10" s="712"/>
      <c r="CN10" s="712"/>
      <c r="CO10" s="712"/>
      <c r="CP10" s="712"/>
      <c r="CQ10" s="713"/>
      <c r="CR10" s="678">
        <v>50979</v>
      </c>
      <c r="CS10" s="679"/>
      <c r="CT10" s="679"/>
      <c r="CU10" s="679"/>
      <c r="CV10" s="679"/>
      <c r="CW10" s="679"/>
      <c r="CX10" s="679"/>
      <c r="CY10" s="680"/>
      <c r="CZ10" s="715">
        <v>0.4</v>
      </c>
      <c r="DA10" s="715"/>
      <c r="DB10" s="715"/>
      <c r="DC10" s="715"/>
      <c r="DD10" s="684" t="s">
        <v>127</v>
      </c>
      <c r="DE10" s="679"/>
      <c r="DF10" s="679"/>
      <c r="DG10" s="679"/>
      <c r="DH10" s="679"/>
      <c r="DI10" s="679"/>
      <c r="DJ10" s="679"/>
      <c r="DK10" s="679"/>
      <c r="DL10" s="679"/>
      <c r="DM10" s="679"/>
      <c r="DN10" s="679"/>
      <c r="DO10" s="679"/>
      <c r="DP10" s="680"/>
      <c r="DQ10" s="684">
        <v>32161</v>
      </c>
      <c r="DR10" s="679"/>
      <c r="DS10" s="679"/>
      <c r="DT10" s="679"/>
      <c r="DU10" s="679"/>
      <c r="DV10" s="679"/>
      <c r="DW10" s="679"/>
      <c r="DX10" s="679"/>
      <c r="DY10" s="679"/>
      <c r="DZ10" s="679"/>
      <c r="EA10" s="679"/>
      <c r="EB10" s="679"/>
      <c r="EC10" s="722"/>
    </row>
    <row r="11" spans="2:143" ht="11.25" customHeight="1" x14ac:dyDescent="0.15">
      <c r="B11" s="675" t="s">
        <v>242</v>
      </c>
      <c r="C11" s="676"/>
      <c r="D11" s="676"/>
      <c r="E11" s="676"/>
      <c r="F11" s="676"/>
      <c r="G11" s="676"/>
      <c r="H11" s="676"/>
      <c r="I11" s="676"/>
      <c r="J11" s="676"/>
      <c r="K11" s="676"/>
      <c r="L11" s="676"/>
      <c r="M11" s="676"/>
      <c r="N11" s="676"/>
      <c r="O11" s="676"/>
      <c r="P11" s="676"/>
      <c r="Q11" s="677"/>
      <c r="R11" s="678">
        <v>819108</v>
      </c>
      <c r="S11" s="679"/>
      <c r="T11" s="679"/>
      <c r="U11" s="679"/>
      <c r="V11" s="679"/>
      <c r="W11" s="679"/>
      <c r="X11" s="679"/>
      <c r="Y11" s="680"/>
      <c r="Z11" s="681">
        <v>5.3</v>
      </c>
      <c r="AA11" s="682"/>
      <c r="AB11" s="682"/>
      <c r="AC11" s="683"/>
      <c r="AD11" s="684">
        <v>819108</v>
      </c>
      <c r="AE11" s="679"/>
      <c r="AF11" s="679"/>
      <c r="AG11" s="679"/>
      <c r="AH11" s="679"/>
      <c r="AI11" s="679"/>
      <c r="AJ11" s="679"/>
      <c r="AK11" s="680"/>
      <c r="AL11" s="681">
        <v>9.3000000000000007</v>
      </c>
      <c r="AM11" s="682"/>
      <c r="AN11" s="682"/>
      <c r="AO11" s="717"/>
      <c r="AP11" s="675" t="s">
        <v>243</v>
      </c>
      <c r="AQ11" s="676"/>
      <c r="AR11" s="676"/>
      <c r="AS11" s="676"/>
      <c r="AT11" s="676"/>
      <c r="AU11" s="676"/>
      <c r="AV11" s="676"/>
      <c r="AW11" s="676"/>
      <c r="AX11" s="676"/>
      <c r="AY11" s="676"/>
      <c r="AZ11" s="676"/>
      <c r="BA11" s="676"/>
      <c r="BB11" s="676"/>
      <c r="BC11" s="676"/>
      <c r="BD11" s="676"/>
      <c r="BE11" s="676"/>
      <c r="BF11" s="677"/>
      <c r="BG11" s="678">
        <v>262493</v>
      </c>
      <c r="BH11" s="679"/>
      <c r="BI11" s="679"/>
      <c r="BJ11" s="679"/>
      <c r="BK11" s="679"/>
      <c r="BL11" s="679"/>
      <c r="BM11" s="679"/>
      <c r="BN11" s="680"/>
      <c r="BO11" s="715">
        <v>4.2</v>
      </c>
      <c r="BP11" s="715"/>
      <c r="BQ11" s="715"/>
      <c r="BR11" s="715"/>
      <c r="BS11" s="684" t="s">
        <v>127</v>
      </c>
      <c r="BT11" s="679"/>
      <c r="BU11" s="679"/>
      <c r="BV11" s="679"/>
      <c r="BW11" s="679"/>
      <c r="BX11" s="679"/>
      <c r="BY11" s="679"/>
      <c r="BZ11" s="679"/>
      <c r="CA11" s="679"/>
      <c r="CB11" s="722"/>
      <c r="CD11" s="711" t="s">
        <v>244</v>
      </c>
      <c r="CE11" s="712"/>
      <c r="CF11" s="712"/>
      <c r="CG11" s="712"/>
      <c r="CH11" s="712"/>
      <c r="CI11" s="712"/>
      <c r="CJ11" s="712"/>
      <c r="CK11" s="712"/>
      <c r="CL11" s="712"/>
      <c r="CM11" s="712"/>
      <c r="CN11" s="712"/>
      <c r="CO11" s="712"/>
      <c r="CP11" s="712"/>
      <c r="CQ11" s="713"/>
      <c r="CR11" s="678">
        <v>105452</v>
      </c>
      <c r="CS11" s="679"/>
      <c r="CT11" s="679"/>
      <c r="CU11" s="679"/>
      <c r="CV11" s="679"/>
      <c r="CW11" s="679"/>
      <c r="CX11" s="679"/>
      <c r="CY11" s="680"/>
      <c r="CZ11" s="715">
        <v>0.7</v>
      </c>
      <c r="DA11" s="715"/>
      <c r="DB11" s="715"/>
      <c r="DC11" s="715"/>
      <c r="DD11" s="684" t="s">
        <v>127</v>
      </c>
      <c r="DE11" s="679"/>
      <c r="DF11" s="679"/>
      <c r="DG11" s="679"/>
      <c r="DH11" s="679"/>
      <c r="DI11" s="679"/>
      <c r="DJ11" s="679"/>
      <c r="DK11" s="679"/>
      <c r="DL11" s="679"/>
      <c r="DM11" s="679"/>
      <c r="DN11" s="679"/>
      <c r="DO11" s="679"/>
      <c r="DP11" s="680"/>
      <c r="DQ11" s="684">
        <v>85366</v>
      </c>
      <c r="DR11" s="679"/>
      <c r="DS11" s="679"/>
      <c r="DT11" s="679"/>
      <c r="DU11" s="679"/>
      <c r="DV11" s="679"/>
      <c r="DW11" s="679"/>
      <c r="DX11" s="679"/>
      <c r="DY11" s="679"/>
      <c r="DZ11" s="679"/>
      <c r="EA11" s="679"/>
      <c r="EB11" s="679"/>
      <c r="EC11" s="722"/>
    </row>
    <row r="12" spans="2:143" ht="11.25" customHeight="1" x14ac:dyDescent="0.15">
      <c r="B12" s="675" t="s">
        <v>245</v>
      </c>
      <c r="C12" s="676"/>
      <c r="D12" s="676"/>
      <c r="E12" s="676"/>
      <c r="F12" s="676"/>
      <c r="G12" s="676"/>
      <c r="H12" s="676"/>
      <c r="I12" s="676"/>
      <c r="J12" s="676"/>
      <c r="K12" s="676"/>
      <c r="L12" s="676"/>
      <c r="M12" s="676"/>
      <c r="N12" s="676"/>
      <c r="O12" s="676"/>
      <c r="P12" s="676"/>
      <c r="Q12" s="677"/>
      <c r="R12" s="678">
        <v>36904</v>
      </c>
      <c r="S12" s="679"/>
      <c r="T12" s="679"/>
      <c r="U12" s="679"/>
      <c r="V12" s="679"/>
      <c r="W12" s="679"/>
      <c r="X12" s="679"/>
      <c r="Y12" s="680"/>
      <c r="Z12" s="715">
        <v>0.2</v>
      </c>
      <c r="AA12" s="715"/>
      <c r="AB12" s="715"/>
      <c r="AC12" s="715"/>
      <c r="AD12" s="716">
        <v>36904</v>
      </c>
      <c r="AE12" s="716"/>
      <c r="AF12" s="716"/>
      <c r="AG12" s="716"/>
      <c r="AH12" s="716"/>
      <c r="AI12" s="716"/>
      <c r="AJ12" s="716"/>
      <c r="AK12" s="716"/>
      <c r="AL12" s="681">
        <v>0.4</v>
      </c>
      <c r="AM12" s="682"/>
      <c r="AN12" s="682"/>
      <c r="AO12" s="717"/>
      <c r="AP12" s="675" t="s">
        <v>246</v>
      </c>
      <c r="AQ12" s="676"/>
      <c r="AR12" s="676"/>
      <c r="AS12" s="676"/>
      <c r="AT12" s="676"/>
      <c r="AU12" s="676"/>
      <c r="AV12" s="676"/>
      <c r="AW12" s="676"/>
      <c r="AX12" s="676"/>
      <c r="AY12" s="676"/>
      <c r="AZ12" s="676"/>
      <c r="BA12" s="676"/>
      <c r="BB12" s="676"/>
      <c r="BC12" s="676"/>
      <c r="BD12" s="676"/>
      <c r="BE12" s="676"/>
      <c r="BF12" s="677"/>
      <c r="BG12" s="678">
        <v>2554434</v>
      </c>
      <c r="BH12" s="679"/>
      <c r="BI12" s="679"/>
      <c r="BJ12" s="679"/>
      <c r="BK12" s="679"/>
      <c r="BL12" s="679"/>
      <c r="BM12" s="679"/>
      <c r="BN12" s="680"/>
      <c r="BO12" s="715">
        <v>40.6</v>
      </c>
      <c r="BP12" s="715"/>
      <c r="BQ12" s="715"/>
      <c r="BR12" s="715"/>
      <c r="BS12" s="684" t="s">
        <v>127</v>
      </c>
      <c r="BT12" s="679"/>
      <c r="BU12" s="679"/>
      <c r="BV12" s="679"/>
      <c r="BW12" s="679"/>
      <c r="BX12" s="679"/>
      <c r="BY12" s="679"/>
      <c r="BZ12" s="679"/>
      <c r="CA12" s="679"/>
      <c r="CB12" s="722"/>
      <c r="CD12" s="711" t="s">
        <v>247</v>
      </c>
      <c r="CE12" s="712"/>
      <c r="CF12" s="712"/>
      <c r="CG12" s="712"/>
      <c r="CH12" s="712"/>
      <c r="CI12" s="712"/>
      <c r="CJ12" s="712"/>
      <c r="CK12" s="712"/>
      <c r="CL12" s="712"/>
      <c r="CM12" s="712"/>
      <c r="CN12" s="712"/>
      <c r="CO12" s="712"/>
      <c r="CP12" s="712"/>
      <c r="CQ12" s="713"/>
      <c r="CR12" s="678">
        <v>178805</v>
      </c>
      <c r="CS12" s="679"/>
      <c r="CT12" s="679"/>
      <c r="CU12" s="679"/>
      <c r="CV12" s="679"/>
      <c r="CW12" s="679"/>
      <c r="CX12" s="679"/>
      <c r="CY12" s="680"/>
      <c r="CZ12" s="715">
        <v>1.2</v>
      </c>
      <c r="DA12" s="715"/>
      <c r="DB12" s="715"/>
      <c r="DC12" s="715"/>
      <c r="DD12" s="684" t="s">
        <v>127</v>
      </c>
      <c r="DE12" s="679"/>
      <c r="DF12" s="679"/>
      <c r="DG12" s="679"/>
      <c r="DH12" s="679"/>
      <c r="DI12" s="679"/>
      <c r="DJ12" s="679"/>
      <c r="DK12" s="679"/>
      <c r="DL12" s="679"/>
      <c r="DM12" s="679"/>
      <c r="DN12" s="679"/>
      <c r="DO12" s="679"/>
      <c r="DP12" s="680"/>
      <c r="DQ12" s="684">
        <v>118146</v>
      </c>
      <c r="DR12" s="679"/>
      <c r="DS12" s="679"/>
      <c r="DT12" s="679"/>
      <c r="DU12" s="679"/>
      <c r="DV12" s="679"/>
      <c r="DW12" s="679"/>
      <c r="DX12" s="679"/>
      <c r="DY12" s="679"/>
      <c r="DZ12" s="679"/>
      <c r="EA12" s="679"/>
      <c r="EB12" s="679"/>
      <c r="EC12" s="722"/>
    </row>
    <row r="13" spans="2:143" ht="11.25" customHeight="1" x14ac:dyDescent="0.15">
      <c r="B13" s="675" t="s">
        <v>248</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127</v>
      </c>
      <c r="AA13" s="715"/>
      <c r="AB13" s="715"/>
      <c r="AC13" s="715"/>
      <c r="AD13" s="716" t="s">
        <v>127</v>
      </c>
      <c r="AE13" s="716"/>
      <c r="AF13" s="716"/>
      <c r="AG13" s="716"/>
      <c r="AH13" s="716"/>
      <c r="AI13" s="716"/>
      <c r="AJ13" s="716"/>
      <c r="AK13" s="716"/>
      <c r="AL13" s="681" t="s">
        <v>127</v>
      </c>
      <c r="AM13" s="682"/>
      <c r="AN13" s="682"/>
      <c r="AO13" s="717"/>
      <c r="AP13" s="675" t="s">
        <v>249</v>
      </c>
      <c r="AQ13" s="676"/>
      <c r="AR13" s="676"/>
      <c r="AS13" s="676"/>
      <c r="AT13" s="676"/>
      <c r="AU13" s="676"/>
      <c r="AV13" s="676"/>
      <c r="AW13" s="676"/>
      <c r="AX13" s="676"/>
      <c r="AY13" s="676"/>
      <c r="AZ13" s="676"/>
      <c r="BA13" s="676"/>
      <c r="BB13" s="676"/>
      <c r="BC13" s="676"/>
      <c r="BD13" s="676"/>
      <c r="BE13" s="676"/>
      <c r="BF13" s="677"/>
      <c r="BG13" s="678">
        <v>2554434</v>
      </c>
      <c r="BH13" s="679"/>
      <c r="BI13" s="679"/>
      <c r="BJ13" s="679"/>
      <c r="BK13" s="679"/>
      <c r="BL13" s="679"/>
      <c r="BM13" s="679"/>
      <c r="BN13" s="680"/>
      <c r="BO13" s="715">
        <v>40.6</v>
      </c>
      <c r="BP13" s="715"/>
      <c r="BQ13" s="715"/>
      <c r="BR13" s="715"/>
      <c r="BS13" s="684" t="s">
        <v>127</v>
      </c>
      <c r="BT13" s="679"/>
      <c r="BU13" s="679"/>
      <c r="BV13" s="679"/>
      <c r="BW13" s="679"/>
      <c r="BX13" s="679"/>
      <c r="BY13" s="679"/>
      <c r="BZ13" s="679"/>
      <c r="CA13" s="679"/>
      <c r="CB13" s="722"/>
      <c r="CD13" s="711" t="s">
        <v>250</v>
      </c>
      <c r="CE13" s="712"/>
      <c r="CF13" s="712"/>
      <c r="CG13" s="712"/>
      <c r="CH13" s="712"/>
      <c r="CI13" s="712"/>
      <c r="CJ13" s="712"/>
      <c r="CK13" s="712"/>
      <c r="CL13" s="712"/>
      <c r="CM13" s="712"/>
      <c r="CN13" s="712"/>
      <c r="CO13" s="712"/>
      <c r="CP13" s="712"/>
      <c r="CQ13" s="713"/>
      <c r="CR13" s="678">
        <v>987820</v>
      </c>
      <c r="CS13" s="679"/>
      <c r="CT13" s="679"/>
      <c r="CU13" s="679"/>
      <c r="CV13" s="679"/>
      <c r="CW13" s="679"/>
      <c r="CX13" s="679"/>
      <c r="CY13" s="680"/>
      <c r="CZ13" s="715">
        <v>6.9</v>
      </c>
      <c r="DA13" s="715"/>
      <c r="DB13" s="715"/>
      <c r="DC13" s="715"/>
      <c r="DD13" s="684">
        <v>413275</v>
      </c>
      <c r="DE13" s="679"/>
      <c r="DF13" s="679"/>
      <c r="DG13" s="679"/>
      <c r="DH13" s="679"/>
      <c r="DI13" s="679"/>
      <c r="DJ13" s="679"/>
      <c r="DK13" s="679"/>
      <c r="DL13" s="679"/>
      <c r="DM13" s="679"/>
      <c r="DN13" s="679"/>
      <c r="DO13" s="679"/>
      <c r="DP13" s="680"/>
      <c r="DQ13" s="684">
        <v>643108</v>
      </c>
      <c r="DR13" s="679"/>
      <c r="DS13" s="679"/>
      <c r="DT13" s="679"/>
      <c r="DU13" s="679"/>
      <c r="DV13" s="679"/>
      <c r="DW13" s="679"/>
      <c r="DX13" s="679"/>
      <c r="DY13" s="679"/>
      <c r="DZ13" s="679"/>
      <c r="EA13" s="679"/>
      <c r="EB13" s="679"/>
      <c r="EC13" s="722"/>
    </row>
    <row r="14" spans="2:143" ht="11.25" customHeight="1" x14ac:dyDescent="0.15">
      <c r="B14" s="675" t="s">
        <v>251</v>
      </c>
      <c r="C14" s="676"/>
      <c r="D14" s="676"/>
      <c r="E14" s="676"/>
      <c r="F14" s="676"/>
      <c r="G14" s="676"/>
      <c r="H14" s="676"/>
      <c r="I14" s="676"/>
      <c r="J14" s="676"/>
      <c r="K14" s="676"/>
      <c r="L14" s="676"/>
      <c r="M14" s="676"/>
      <c r="N14" s="676"/>
      <c r="O14" s="676"/>
      <c r="P14" s="676"/>
      <c r="Q14" s="677"/>
      <c r="R14" s="678">
        <v>23051</v>
      </c>
      <c r="S14" s="679"/>
      <c r="T14" s="679"/>
      <c r="U14" s="679"/>
      <c r="V14" s="679"/>
      <c r="W14" s="679"/>
      <c r="X14" s="679"/>
      <c r="Y14" s="680"/>
      <c r="Z14" s="715">
        <v>0.1</v>
      </c>
      <c r="AA14" s="715"/>
      <c r="AB14" s="715"/>
      <c r="AC14" s="715"/>
      <c r="AD14" s="716">
        <v>23051</v>
      </c>
      <c r="AE14" s="716"/>
      <c r="AF14" s="716"/>
      <c r="AG14" s="716"/>
      <c r="AH14" s="716"/>
      <c r="AI14" s="716"/>
      <c r="AJ14" s="716"/>
      <c r="AK14" s="716"/>
      <c r="AL14" s="681">
        <v>0.3</v>
      </c>
      <c r="AM14" s="682"/>
      <c r="AN14" s="682"/>
      <c r="AO14" s="717"/>
      <c r="AP14" s="675" t="s">
        <v>252</v>
      </c>
      <c r="AQ14" s="676"/>
      <c r="AR14" s="676"/>
      <c r="AS14" s="676"/>
      <c r="AT14" s="676"/>
      <c r="AU14" s="676"/>
      <c r="AV14" s="676"/>
      <c r="AW14" s="676"/>
      <c r="AX14" s="676"/>
      <c r="AY14" s="676"/>
      <c r="AZ14" s="676"/>
      <c r="BA14" s="676"/>
      <c r="BB14" s="676"/>
      <c r="BC14" s="676"/>
      <c r="BD14" s="676"/>
      <c r="BE14" s="676"/>
      <c r="BF14" s="677"/>
      <c r="BG14" s="678">
        <v>111670</v>
      </c>
      <c r="BH14" s="679"/>
      <c r="BI14" s="679"/>
      <c r="BJ14" s="679"/>
      <c r="BK14" s="679"/>
      <c r="BL14" s="679"/>
      <c r="BM14" s="679"/>
      <c r="BN14" s="680"/>
      <c r="BO14" s="715">
        <v>1.8</v>
      </c>
      <c r="BP14" s="715"/>
      <c r="BQ14" s="715"/>
      <c r="BR14" s="715"/>
      <c r="BS14" s="684" t="s">
        <v>127</v>
      </c>
      <c r="BT14" s="679"/>
      <c r="BU14" s="679"/>
      <c r="BV14" s="679"/>
      <c r="BW14" s="679"/>
      <c r="BX14" s="679"/>
      <c r="BY14" s="679"/>
      <c r="BZ14" s="679"/>
      <c r="CA14" s="679"/>
      <c r="CB14" s="722"/>
      <c r="CD14" s="711" t="s">
        <v>253</v>
      </c>
      <c r="CE14" s="712"/>
      <c r="CF14" s="712"/>
      <c r="CG14" s="712"/>
      <c r="CH14" s="712"/>
      <c r="CI14" s="712"/>
      <c r="CJ14" s="712"/>
      <c r="CK14" s="712"/>
      <c r="CL14" s="712"/>
      <c r="CM14" s="712"/>
      <c r="CN14" s="712"/>
      <c r="CO14" s="712"/>
      <c r="CP14" s="712"/>
      <c r="CQ14" s="713"/>
      <c r="CR14" s="678">
        <v>647337</v>
      </c>
      <c r="CS14" s="679"/>
      <c r="CT14" s="679"/>
      <c r="CU14" s="679"/>
      <c r="CV14" s="679"/>
      <c r="CW14" s="679"/>
      <c r="CX14" s="679"/>
      <c r="CY14" s="680"/>
      <c r="CZ14" s="715">
        <v>4.5</v>
      </c>
      <c r="DA14" s="715"/>
      <c r="DB14" s="715"/>
      <c r="DC14" s="715"/>
      <c r="DD14" s="684">
        <v>11594</v>
      </c>
      <c r="DE14" s="679"/>
      <c r="DF14" s="679"/>
      <c r="DG14" s="679"/>
      <c r="DH14" s="679"/>
      <c r="DI14" s="679"/>
      <c r="DJ14" s="679"/>
      <c r="DK14" s="679"/>
      <c r="DL14" s="679"/>
      <c r="DM14" s="679"/>
      <c r="DN14" s="679"/>
      <c r="DO14" s="679"/>
      <c r="DP14" s="680"/>
      <c r="DQ14" s="684">
        <v>637738</v>
      </c>
      <c r="DR14" s="679"/>
      <c r="DS14" s="679"/>
      <c r="DT14" s="679"/>
      <c r="DU14" s="679"/>
      <c r="DV14" s="679"/>
      <c r="DW14" s="679"/>
      <c r="DX14" s="679"/>
      <c r="DY14" s="679"/>
      <c r="DZ14" s="679"/>
      <c r="EA14" s="679"/>
      <c r="EB14" s="679"/>
      <c r="EC14" s="722"/>
    </row>
    <row r="15" spans="2:143" ht="11.25" customHeight="1" x14ac:dyDescent="0.15">
      <c r="B15" s="675" t="s">
        <v>254</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127</v>
      </c>
      <c r="AA15" s="715"/>
      <c r="AB15" s="715"/>
      <c r="AC15" s="715"/>
      <c r="AD15" s="716" t="s">
        <v>127</v>
      </c>
      <c r="AE15" s="716"/>
      <c r="AF15" s="716"/>
      <c r="AG15" s="716"/>
      <c r="AH15" s="716"/>
      <c r="AI15" s="716"/>
      <c r="AJ15" s="716"/>
      <c r="AK15" s="716"/>
      <c r="AL15" s="681" t="s">
        <v>127</v>
      </c>
      <c r="AM15" s="682"/>
      <c r="AN15" s="682"/>
      <c r="AO15" s="717"/>
      <c r="AP15" s="675" t="s">
        <v>255</v>
      </c>
      <c r="AQ15" s="676"/>
      <c r="AR15" s="676"/>
      <c r="AS15" s="676"/>
      <c r="AT15" s="676"/>
      <c r="AU15" s="676"/>
      <c r="AV15" s="676"/>
      <c r="AW15" s="676"/>
      <c r="AX15" s="676"/>
      <c r="AY15" s="676"/>
      <c r="AZ15" s="676"/>
      <c r="BA15" s="676"/>
      <c r="BB15" s="676"/>
      <c r="BC15" s="676"/>
      <c r="BD15" s="676"/>
      <c r="BE15" s="676"/>
      <c r="BF15" s="677"/>
      <c r="BG15" s="678">
        <v>278114</v>
      </c>
      <c r="BH15" s="679"/>
      <c r="BI15" s="679"/>
      <c r="BJ15" s="679"/>
      <c r="BK15" s="679"/>
      <c r="BL15" s="679"/>
      <c r="BM15" s="679"/>
      <c r="BN15" s="680"/>
      <c r="BO15" s="715">
        <v>4.4000000000000004</v>
      </c>
      <c r="BP15" s="715"/>
      <c r="BQ15" s="715"/>
      <c r="BR15" s="715"/>
      <c r="BS15" s="684" t="s">
        <v>127</v>
      </c>
      <c r="BT15" s="679"/>
      <c r="BU15" s="679"/>
      <c r="BV15" s="679"/>
      <c r="BW15" s="679"/>
      <c r="BX15" s="679"/>
      <c r="BY15" s="679"/>
      <c r="BZ15" s="679"/>
      <c r="CA15" s="679"/>
      <c r="CB15" s="722"/>
      <c r="CD15" s="711" t="s">
        <v>256</v>
      </c>
      <c r="CE15" s="712"/>
      <c r="CF15" s="712"/>
      <c r="CG15" s="712"/>
      <c r="CH15" s="712"/>
      <c r="CI15" s="712"/>
      <c r="CJ15" s="712"/>
      <c r="CK15" s="712"/>
      <c r="CL15" s="712"/>
      <c r="CM15" s="712"/>
      <c r="CN15" s="712"/>
      <c r="CO15" s="712"/>
      <c r="CP15" s="712"/>
      <c r="CQ15" s="713"/>
      <c r="CR15" s="678">
        <v>2464033</v>
      </c>
      <c r="CS15" s="679"/>
      <c r="CT15" s="679"/>
      <c r="CU15" s="679"/>
      <c r="CV15" s="679"/>
      <c r="CW15" s="679"/>
      <c r="CX15" s="679"/>
      <c r="CY15" s="680"/>
      <c r="CZ15" s="715">
        <v>17.100000000000001</v>
      </c>
      <c r="DA15" s="715"/>
      <c r="DB15" s="715"/>
      <c r="DC15" s="715"/>
      <c r="DD15" s="684">
        <v>521310</v>
      </c>
      <c r="DE15" s="679"/>
      <c r="DF15" s="679"/>
      <c r="DG15" s="679"/>
      <c r="DH15" s="679"/>
      <c r="DI15" s="679"/>
      <c r="DJ15" s="679"/>
      <c r="DK15" s="679"/>
      <c r="DL15" s="679"/>
      <c r="DM15" s="679"/>
      <c r="DN15" s="679"/>
      <c r="DO15" s="679"/>
      <c r="DP15" s="680"/>
      <c r="DQ15" s="684">
        <v>1399275</v>
      </c>
      <c r="DR15" s="679"/>
      <c r="DS15" s="679"/>
      <c r="DT15" s="679"/>
      <c r="DU15" s="679"/>
      <c r="DV15" s="679"/>
      <c r="DW15" s="679"/>
      <c r="DX15" s="679"/>
      <c r="DY15" s="679"/>
      <c r="DZ15" s="679"/>
      <c r="EA15" s="679"/>
      <c r="EB15" s="679"/>
      <c r="EC15" s="722"/>
    </row>
    <row r="16" spans="2:143" ht="11.25" customHeight="1" x14ac:dyDescent="0.15">
      <c r="B16" s="675" t="s">
        <v>257</v>
      </c>
      <c r="C16" s="676"/>
      <c r="D16" s="676"/>
      <c r="E16" s="676"/>
      <c r="F16" s="676"/>
      <c r="G16" s="676"/>
      <c r="H16" s="676"/>
      <c r="I16" s="676"/>
      <c r="J16" s="676"/>
      <c r="K16" s="676"/>
      <c r="L16" s="676"/>
      <c r="M16" s="676"/>
      <c r="N16" s="676"/>
      <c r="O16" s="676"/>
      <c r="P16" s="676"/>
      <c r="Q16" s="677"/>
      <c r="R16" s="678">
        <v>5979</v>
      </c>
      <c r="S16" s="679"/>
      <c r="T16" s="679"/>
      <c r="U16" s="679"/>
      <c r="V16" s="679"/>
      <c r="W16" s="679"/>
      <c r="X16" s="679"/>
      <c r="Y16" s="680"/>
      <c r="Z16" s="715">
        <v>0</v>
      </c>
      <c r="AA16" s="715"/>
      <c r="AB16" s="715"/>
      <c r="AC16" s="715"/>
      <c r="AD16" s="716">
        <v>5979</v>
      </c>
      <c r="AE16" s="716"/>
      <c r="AF16" s="716"/>
      <c r="AG16" s="716"/>
      <c r="AH16" s="716"/>
      <c r="AI16" s="716"/>
      <c r="AJ16" s="716"/>
      <c r="AK16" s="716"/>
      <c r="AL16" s="681">
        <v>0.1</v>
      </c>
      <c r="AM16" s="682"/>
      <c r="AN16" s="682"/>
      <c r="AO16" s="717"/>
      <c r="AP16" s="675" t="s">
        <v>258</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127</v>
      </c>
      <c r="BP16" s="715"/>
      <c r="BQ16" s="715"/>
      <c r="BR16" s="715"/>
      <c r="BS16" s="684" t="s">
        <v>127</v>
      </c>
      <c r="BT16" s="679"/>
      <c r="BU16" s="679"/>
      <c r="BV16" s="679"/>
      <c r="BW16" s="679"/>
      <c r="BX16" s="679"/>
      <c r="BY16" s="679"/>
      <c r="BZ16" s="679"/>
      <c r="CA16" s="679"/>
      <c r="CB16" s="722"/>
      <c r="CD16" s="711" t="s">
        <v>259</v>
      </c>
      <c r="CE16" s="712"/>
      <c r="CF16" s="712"/>
      <c r="CG16" s="712"/>
      <c r="CH16" s="712"/>
      <c r="CI16" s="712"/>
      <c r="CJ16" s="712"/>
      <c r="CK16" s="712"/>
      <c r="CL16" s="712"/>
      <c r="CM16" s="712"/>
      <c r="CN16" s="712"/>
      <c r="CO16" s="712"/>
      <c r="CP16" s="712"/>
      <c r="CQ16" s="713"/>
      <c r="CR16" s="678">
        <v>234639</v>
      </c>
      <c r="CS16" s="679"/>
      <c r="CT16" s="679"/>
      <c r="CU16" s="679"/>
      <c r="CV16" s="679"/>
      <c r="CW16" s="679"/>
      <c r="CX16" s="679"/>
      <c r="CY16" s="680"/>
      <c r="CZ16" s="715">
        <v>1.6</v>
      </c>
      <c r="DA16" s="715"/>
      <c r="DB16" s="715"/>
      <c r="DC16" s="715"/>
      <c r="DD16" s="684" t="s">
        <v>127</v>
      </c>
      <c r="DE16" s="679"/>
      <c r="DF16" s="679"/>
      <c r="DG16" s="679"/>
      <c r="DH16" s="679"/>
      <c r="DI16" s="679"/>
      <c r="DJ16" s="679"/>
      <c r="DK16" s="679"/>
      <c r="DL16" s="679"/>
      <c r="DM16" s="679"/>
      <c r="DN16" s="679"/>
      <c r="DO16" s="679"/>
      <c r="DP16" s="680"/>
      <c r="DQ16" s="684">
        <v>139054</v>
      </c>
      <c r="DR16" s="679"/>
      <c r="DS16" s="679"/>
      <c r="DT16" s="679"/>
      <c r="DU16" s="679"/>
      <c r="DV16" s="679"/>
      <c r="DW16" s="679"/>
      <c r="DX16" s="679"/>
      <c r="DY16" s="679"/>
      <c r="DZ16" s="679"/>
      <c r="EA16" s="679"/>
      <c r="EB16" s="679"/>
      <c r="EC16" s="722"/>
    </row>
    <row r="17" spans="2:133" ht="11.25" customHeight="1" x14ac:dyDescent="0.15">
      <c r="B17" s="675" t="s">
        <v>260</v>
      </c>
      <c r="C17" s="676"/>
      <c r="D17" s="676"/>
      <c r="E17" s="676"/>
      <c r="F17" s="676"/>
      <c r="G17" s="676"/>
      <c r="H17" s="676"/>
      <c r="I17" s="676"/>
      <c r="J17" s="676"/>
      <c r="K17" s="676"/>
      <c r="L17" s="676"/>
      <c r="M17" s="676"/>
      <c r="N17" s="676"/>
      <c r="O17" s="676"/>
      <c r="P17" s="676"/>
      <c r="Q17" s="677"/>
      <c r="R17" s="678">
        <v>174072</v>
      </c>
      <c r="S17" s="679"/>
      <c r="T17" s="679"/>
      <c r="U17" s="679"/>
      <c r="V17" s="679"/>
      <c r="W17" s="679"/>
      <c r="X17" s="679"/>
      <c r="Y17" s="680"/>
      <c r="Z17" s="715">
        <v>1.1000000000000001</v>
      </c>
      <c r="AA17" s="715"/>
      <c r="AB17" s="715"/>
      <c r="AC17" s="715"/>
      <c r="AD17" s="716">
        <v>174072</v>
      </c>
      <c r="AE17" s="716"/>
      <c r="AF17" s="716"/>
      <c r="AG17" s="716"/>
      <c r="AH17" s="716"/>
      <c r="AI17" s="716"/>
      <c r="AJ17" s="716"/>
      <c r="AK17" s="716"/>
      <c r="AL17" s="681">
        <v>2</v>
      </c>
      <c r="AM17" s="682"/>
      <c r="AN17" s="682"/>
      <c r="AO17" s="717"/>
      <c r="AP17" s="675" t="s">
        <v>261</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127</v>
      </c>
      <c r="BP17" s="715"/>
      <c r="BQ17" s="715"/>
      <c r="BR17" s="715"/>
      <c r="BS17" s="684" t="s">
        <v>127</v>
      </c>
      <c r="BT17" s="679"/>
      <c r="BU17" s="679"/>
      <c r="BV17" s="679"/>
      <c r="BW17" s="679"/>
      <c r="BX17" s="679"/>
      <c r="BY17" s="679"/>
      <c r="BZ17" s="679"/>
      <c r="CA17" s="679"/>
      <c r="CB17" s="722"/>
      <c r="CD17" s="711" t="s">
        <v>262</v>
      </c>
      <c r="CE17" s="712"/>
      <c r="CF17" s="712"/>
      <c r="CG17" s="712"/>
      <c r="CH17" s="712"/>
      <c r="CI17" s="712"/>
      <c r="CJ17" s="712"/>
      <c r="CK17" s="712"/>
      <c r="CL17" s="712"/>
      <c r="CM17" s="712"/>
      <c r="CN17" s="712"/>
      <c r="CO17" s="712"/>
      <c r="CP17" s="712"/>
      <c r="CQ17" s="713"/>
      <c r="CR17" s="678">
        <v>753992</v>
      </c>
      <c r="CS17" s="679"/>
      <c r="CT17" s="679"/>
      <c r="CU17" s="679"/>
      <c r="CV17" s="679"/>
      <c r="CW17" s="679"/>
      <c r="CX17" s="679"/>
      <c r="CY17" s="680"/>
      <c r="CZ17" s="715">
        <v>5.2</v>
      </c>
      <c r="DA17" s="715"/>
      <c r="DB17" s="715"/>
      <c r="DC17" s="715"/>
      <c r="DD17" s="684" t="s">
        <v>127</v>
      </c>
      <c r="DE17" s="679"/>
      <c r="DF17" s="679"/>
      <c r="DG17" s="679"/>
      <c r="DH17" s="679"/>
      <c r="DI17" s="679"/>
      <c r="DJ17" s="679"/>
      <c r="DK17" s="679"/>
      <c r="DL17" s="679"/>
      <c r="DM17" s="679"/>
      <c r="DN17" s="679"/>
      <c r="DO17" s="679"/>
      <c r="DP17" s="680"/>
      <c r="DQ17" s="684">
        <v>748200</v>
      </c>
      <c r="DR17" s="679"/>
      <c r="DS17" s="679"/>
      <c r="DT17" s="679"/>
      <c r="DU17" s="679"/>
      <c r="DV17" s="679"/>
      <c r="DW17" s="679"/>
      <c r="DX17" s="679"/>
      <c r="DY17" s="679"/>
      <c r="DZ17" s="679"/>
      <c r="EA17" s="679"/>
      <c r="EB17" s="679"/>
      <c r="EC17" s="722"/>
    </row>
    <row r="18" spans="2:133" ht="11.25" customHeight="1" x14ac:dyDescent="0.15">
      <c r="B18" s="675" t="s">
        <v>263</v>
      </c>
      <c r="C18" s="676"/>
      <c r="D18" s="676"/>
      <c r="E18" s="676"/>
      <c r="F18" s="676"/>
      <c r="G18" s="676"/>
      <c r="H18" s="676"/>
      <c r="I18" s="676"/>
      <c r="J18" s="676"/>
      <c r="K18" s="676"/>
      <c r="L18" s="676"/>
      <c r="M18" s="676"/>
      <c r="N18" s="676"/>
      <c r="O18" s="676"/>
      <c r="P18" s="676"/>
      <c r="Q18" s="677"/>
      <c r="R18" s="678">
        <v>76238</v>
      </c>
      <c r="S18" s="679"/>
      <c r="T18" s="679"/>
      <c r="U18" s="679"/>
      <c r="V18" s="679"/>
      <c r="W18" s="679"/>
      <c r="X18" s="679"/>
      <c r="Y18" s="680"/>
      <c r="Z18" s="715">
        <v>0.5</v>
      </c>
      <c r="AA18" s="715"/>
      <c r="AB18" s="715"/>
      <c r="AC18" s="715"/>
      <c r="AD18" s="716">
        <v>76238</v>
      </c>
      <c r="AE18" s="716"/>
      <c r="AF18" s="716"/>
      <c r="AG18" s="716"/>
      <c r="AH18" s="716"/>
      <c r="AI18" s="716"/>
      <c r="AJ18" s="716"/>
      <c r="AK18" s="716"/>
      <c r="AL18" s="681">
        <v>0.9</v>
      </c>
      <c r="AM18" s="682"/>
      <c r="AN18" s="682"/>
      <c r="AO18" s="717"/>
      <c r="AP18" s="675" t="s">
        <v>264</v>
      </c>
      <c r="AQ18" s="676"/>
      <c r="AR18" s="676"/>
      <c r="AS18" s="676"/>
      <c r="AT18" s="676"/>
      <c r="AU18" s="676"/>
      <c r="AV18" s="676"/>
      <c r="AW18" s="676"/>
      <c r="AX18" s="676"/>
      <c r="AY18" s="676"/>
      <c r="AZ18" s="676"/>
      <c r="BA18" s="676"/>
      <c r="BB18" s="676"/>
      <c r="BC18" s="676"/>
      <c r="BD18" s="676"/>
      <c r="BE18" s="676"/>
      <c r="BF18" s="677"/>
      <c r="BG18" s="678" t="s">
        <v>127</v>
      </c>
      <c r="BH18" s="679"/>
      <c r="BI18" s="679"/>
      <c r="BJ18" s="679"/>
      <c r="BK18" s="679"/>
      <c r="BL18" s="679"/>
      <c r="BM18" s="679"/>
      <c r="BN18" s="680"/>
      <c r="BO18" s="715" t="s">
        <v>127</v>
      </c>
      <c r="BP18" s="715"/>
      <c r="BQ18" s="715"/>
      <c r="BR18" s="715"/>
      <c r="BS18" s="684" t="s">
        <v>127</v>
      </c>
      <c r="BT18" s="679"/>
      <c r="BU18" s="679"/>
      <c r="BV18" s="679"/>
      <c r="BW18" s="679"/>
      <c r="BX18" s="679"/>
      <c r="BY18" s="679"/>
      <c r="BZ18" s="679"/>
      <c r="CA18" s="679"/>
      <c r="CB18" s="722"/>
      <c r="CD18" s="711" t="s">
        <v>265</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127</v>
      </c>
      <c r="DA18" s="715"/>
      <c r="DB18" s="715"/>
      <c r="DC18" s="715"/>
      <c r="DD18" s="684" t="s">
        <v>127</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x14ac:dyDescent="0.15">
      <c r="B19" s="675" t="s">
        <v>266</v>
      </c>
      <c r="C19" s="676"/>
      <c r="D19" s="676"/>
      <c r="E19" s="676"/>
      <c r="F19" s="676"/>
      <c r="G19" s="676"/>
      <c r="H19" s="676"/>
      <c r="I19" s="676"/>
      <c r="J19" s="676"/>
      <c r="K19" s="676"/>
      <c r="L19" s="676"/>
      <c r="M19" s="676"/>
      <c r="N19" s="676"/>
      <c r="O19" s="676"/>
      <c r="P19" s="676"/>
      <c r="Q19" s="677"/>
      <c r="R19" s="678">
        <v>3100</v>
      </c>
      <c r="S19" s="679"/>
      <c r="T19" s="679"/>
      <c r="U19" s="679"/>
      <c r="V19" s="679"/>
      <c r="W19" s="679"/>
      <c r="X19" s="679"/>
      <c r="Y19" s="680"/>
      <c r="Z19" s="715">
        <v>0</v>
      </c>
      <c r="AA19" s="715"/>
      <c r="AB19" s="715"/>
      <c r="AC19" s="715"/>
      <c r="AD19" s="716">
        <v>3100</v>
      </c>
      <c r="AE19" s="716"/>
      <c r="AF19" s="716"/>
      <c r="AG19" s="716"/>
      <c r="AH19" s="716"/>
      <c r="AI19" s="716"/>
      <c r="AJ19" s="716"/>
      <c r="AK19" s="716"/>
      <c r="AL19" s="681">
        <v>0</v>
      </c>
      <c r="AM19" s="682"/>
      <c r="AN19" s="682"/>
      <c r="AO19" s="717"/>
      <c r="AP19" s="675" t="s">
        <v>267</v>
      </c>
      <c r="AQ19" s="676"/>
      <c r="AR19" s="676"/>
      <c r="AS19" s="676"/>
      <c r="AT19" s="676"/>
      <c r="AU19" s="676"/>
      <c r="AV19" s="676"/>
      <c r="AW19" s="676"/>
      <c r="AX19" s="676"/>
      <c r="AY19" s="676"/>
      <c r="AZ19" s="676"/>
      <c r="BA19" s="676"/>
      <c r="BB19" s="676"/>
      <c r="BC19" s="676"/>
      <c r="BD19" s="676"/>
      <c r="BE19" s="676"/>
      <c r="BF19" s="677"/>
      <c r="BG19" s="678">
        <v>5321</v>
      </c>
      <c r="BH19" s="679"/>
      <c r="BI19" s="679"/>
      <c r="BJ19" s="679"/>
      <c r="BK19" s="679"/>
      <c r="BL19" s="679"/>
      <c r="BM19" s="679"/>
      <c r="BN19" s="680"/>
      <c r="BO19" s="715">
        <v>0.1</v>
      </c>
      <c r="BP19" s="715"/>
      <c r="BQ19" s="715"/>
      <c r="BR19" s="715"/>
      <c r="BS19" s="684" t="s">
        <v>127</v>
      </c>
      <c r="BT19" s="679"/>
      <c r="BU19" s="679"/>
      <c r="BV19" s="679"/>
      <c r="BW19" s="679"/>
      <c r="BX19" s="679"/>
      <c r="BY19" s="679"/>
      <c r="BZ19" s="679"/>
      <c r="CA19" s="679"/>
      <c r="CB19" s="722"/>
      <c r="CD19" s="711" t="s">
        <v>268</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127</v>
      </c>
      <c r="DA19" s="715"/>
      <c r="DB19" s="715"/>
      <c r="DC19" s="715"/>
      <c r="DD19" s="684" t="s">
        <v>127</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2"/>
    </row>
    <row r="20" spans="2:133" ht="11.25" customHeight="1" x14ac:dyDescent="0.15">
      <c r="B20" s="675" t="s">
        <v>269</v>
      </c>
      <c r="C20" s="676"/>
      <c r="D20" s="676"/>
      <c r="E20" s="676"/>
      <c r="F20" s="676"/>
      <c r="G20" s="676"/>
      <c r="H20" s="676"/>
      <c r="I20" s="676"/>
      <c r="J20" s="676"/>
      <c r="K20" s="676"/>
      <c r="L20" s="676"/>
      <c r="M20" s="676"/>
      <c r="N20" s="676"/>
      <c r="O20" s="676"/>
      <c r="P20" s="676"/>
      <c r="Q20" s="677"/>
      <c r="R20" s="678">
        <v>799</v>
      </c>
      <c r="S20" s="679"/>
      <c r="T20" s="679"/>
      <c r="U20" s="679"/>
      <c r="V20" s="679"/>
      <c r="W20" s="679"/>
      <c r="X20" s="679"/>
      <c r="Y20" s="680"/>
      <c r="Z20" s="715">
        <v>0</v>
      </c>
      <c r="AA20" s="715"/>
      <c r="AB20" s="715"/>
      <c r="AC20" s="715"/>
      <c r="AD20" s="716">
        <v>799</v>
      </c>
      <c r="AE20" s="716"/>
      <c r="AF20" s="716"/>
      <c r="AG20" s="716"/>
      <c r="AH20" s="716"/>
      <c r="AI20" s="716"/>
      <c r="AJ20" s="716"/>
      <c r="AK20" s="716"/>
      <c r="AL20" s="681">
        <v>0</v>
      </c>
      <c r="AM20" s="682"/>
      <c r="AN20" s="682"/>
      <c r="AO20" s="717"/>
      <c r="AP20" s="675" t="s">
        <v>270</v>
      </c>
      <c r="AQ20" s="676"/>
      <c r="AR20" s="676"/>
      <c r="AS20" s="676"/>
      <c r="AT20" s="676"/>
      <c r="AU20" s="676"/>
      <c r="AV20" s="676"/>
      <c r="AW20" s="676"/>
      <c r="AX20" s="676"/>
      <c r="AY20" s="676"/>
      <c r="AZ20" s="676"/>
      <c r="BA20" s="676"/>
      <c r="BB20" s="676"/>
      <c r="BC20" s="676"/>
      <c r="BD20" s="676"/>
      <c r="BE20" s="676"/>
      <c r="BF20" s="677"/>
      <c r="BG20" s="678">
        <v>5321</v>
      </c>
      <c r="BH20" s="679"/>
      <c r="BI20" s="679"/>
      <c r="BJ20" s="679"/>
      <c r="BK20" s="679"/>
      <c r="BL20" s="679"/>
      <c r="BM20" s="679"/>
      <c r="BN20" s="680"/>
      <c r="BO20" s="715">
        <v>0.1</v>
      </c>
      <c r="BP20" s="715"/>
      <c r="BQ20" s="715"/>
      <c r="BR20" s="715"/>
      <c r="BS20" s="684" t="s">
        <v>127</v>
      </c>
      <c r="BT20" s="679"/>
      <c r="BU20" s="679"/>
      <c r="BV20" s="679"/>
      <c r="BW20" s="679"/>
      <c r="BX20" s="679"/>
      <c r="BY20" s="679"/>
      <c r="BZ20" s="679"/>
      <c r="CA20" s="679"/>
      <c r="CB20" s="722"/>
      <c r="CD20" s="711" t="s">
        <v>271</v>
      </c>
      <c r="CE20" s="712"/>
      <c r="CF20" s="712"/>
      <c r="CG20" s="712"/>
      <c r="CH20" s="712"/>
      <c r="CI20" s="712"/>
      <c r="CJ20" s="712"/>
      <c r="CK20" s="712"/>
      <c r="CL20" s="712"/>
      <c r="CM20" s="712"/>
      <c r="CN20" s="712"/>
      <c r="CO20" s="712"/>
      <c r="CP20" s="712"/>
      <c r="CQ20" s="713"/>
      <c r="CR20" s="678">
        <v>14386645</v>
      </c>
      <c r="CS20" s="679"/>
      <c r="CT20" s="679"/>
      <c r="CU20" s="679"/>
      <c r="CV20" s="679"/>
      <c r="CW20" s="679"/>
      <c r="CX20" s="679"/>
      <c r="CY20" s="680"/>
      <c r="CZ20" s="715">
        <v>100</v>
      </c>
      <c r="DA20" s="715"/>
      <c r="DB20" s="715"/>
      <c r="DC20" s="715"/>
      <c r="DD20" s="684">
        <v>1256907</v>
      </c>
      <c r="DE20" s="679"/>
      <c r="DF20" s="679"/>
      <c r="DG20" s="679"/>
      <c r="DH20" s="679"/>
      <c r="DI20" s="679"/>
      <c r="DJ20" s="679"/>
      <c r="DK20" s="679"/>
      <c r="DL20" s="679"/>
      <c r="DM20" s="679"/>
      <c r="DN20" s="679"/>
      <c r="DO20" s="679"/>
      <c r="DP20" s="680"/>
      <c r="DQ20" s="684">
        <v>9620742</v>
      </c>
      <c r="DR20" s="679"/>
      <c r="DS20" s="679"/>
      <c r="DT20" s="679"/>
      <c r="DU20" s="679"/>
      <c r="DV20" s="679"/>
      <c r="DW20" s="679"/>
      <c r="DX20" s="679"/>
      <c r="DY20" s="679"/>
      <c r="DZ20" s="679"/>
      <c r="EA20" s="679"/>
      <c r="EB20" s="679"/>
      <c r="EC20" s="722"/>
    </row>
    <row r="21" spans="2:133" ht="11.25" customHeight="1" x14ac:dyDescent="0.15">
      <c r="B21" s="675" t="s">
        <v>272</v>
      </c>
      <c r="C21" s="676"/>
      <c r="D21" s="676"/>
      <c r="E21" s="676"/>
      <c r="F21" s="676"/>
      <c r="G21" s="676"/>
      <c r="H21" s="676"/>
      <c r="I21" s="676"/>
      <c r="J21" s="676"/>
      <c r="K21" s="676"/>
      <c r="L21" s="676"/>
      <c r="M21" s="676"/>
      <c r="N21" s="676"/>
      <c r="O21" s="676"/>
      <c r="P21" s="676"/>
      <c r="Q21" s="677"/>
      <c r="R21" s="678">
        <v>93935</v>
      </c>
      <c r="S21" s="679"/>
      <c r="T21" s="679"/>
      <c r="U21" s="679"/>
      <c r="V21" s="679"/>
      <c r="W21" s="679"/>
      <c r="X21" s="679"/>
      <c r="Y21" s="680"/>
      <c r="Z21" s="715">
        <v>0.6</v>
      </c>
      <c r="AA21" s="715"/>
      <c r="AB21" s="715"/>
      <c r="AC21" s="715"/>
      <c r="AD21" s="716">
        <v>93935</v>
      </c>
      <c r="AE21" s="716"/>
      <c r="AF21" s="716"/>
      <c r="AG21" s="716"/>
      <c r="AH21" s="716"/>
      <c r="AI21" s="716"/>
      <c r="AJ21" s="716"/>
      <c r="AK21" s="716"/>
      <c r="AL21" s="681">
        <v>1.1000000000000001</v>
      </c>
      <c r="AM21" s="682"/>
      <c r="AN21" s="682"/>
      <c r="AO21" s="717"/>
      <c r="AP21" s="772" t="s">
        <v>273</v>
      </c>
      <c r="AQ21" s="780"/>
      <c r="AR21" s="780"/>
      <c r="AS21" s="780"/>
      <c r="AT21" s="780"/>
      <c r="AU21" s="780"/>
      <c r="AV21" s="780"/>
      <c r="AW21" s="780"/>
      <c r="AX21" s="780"/>
      <c r="AY21" s="780"/>
      <c r="AZ21" s="780"/>
      <c r="BA21" s="780"/>
      <c r="BB21" s="780"/>
      <c r="BC21" s="780"/>
      <c r="BD21" s="780"/>
      <c r="BE21" s="780"/>
      <c r="BF21" s="774"/>
      <c r="BG21" s="678">
        <v>5321</v>
      </c>
      <c r="BH21" s="679"/>
      <c r="BI21" s="679"/>
      <c r="BJ21" s="679"/>
      <c r="BK21" s="679"/>
      <c r="BL21" s="679"/>
      <c r="BM21" s="679"/>
      <c r="BN21" s="680"/>
      <c r="BO21" s="715">
        <v>0.1</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274</v>
      </c>
      <c r="C22" s="676"/>
      <c r="D22" s="676"/>
      <c r="E22" s="676"/>
      <c r="F22" s="676"/>
      <c r="G22" s="676"/>
      <c r="H22" s="676"/>
      <c r="I22" s="676"/>
      <c r="J22" s="676"/>
      <c r="K22" s="676"/>
      <c r="L22" s="676"/>
      <c r="M22" s="676"/>
      <c r="N22" s="676"/>
      <c r="O22" s="676"/>
      <c r="P22" s="676"/>
      <c r="Q22" s="677"/>
      <c r="R22" s="678">
        <v>1696979</v>
      </c>
      <c r="S22" s="679"/>
      <c r="T22" s="679"/>
      <c r="U22" s="679"/>
      <c r="V22" s="679"/>
      <c r="W22" s="679"/>
      <c r="X22" s="679"/>
      <c r="Y22" s="680"/>
      <c r="Z22" s="715">
        <v>11</v>
      </c>
      <c r="AA22" s="715"/>
      <c r="AB22" s="715"/>
      <c r="AC22" s="715"/>
      <c r="AD22" s="716">
        <v>1217243</v>
      </c>
      <c r="AE22" s="716"/>
      <c r="AF22" s="716"/>
      <c r="AG22" s="716"/>
      <c r="AH22" s="716"/>
      <c r="AI22" s="716"/>
      <c r="AJ22" s="716"/>
      <c r="AK22" s="716"/>
      <c r="AL22" s="681">
        <v>13.9</v>
      </c>
      <c r="AM22" s="682"/>
      <c r="AN22" s="682"/>
      <c r="AO22" s="717"/>
      <c r="AP22" s="772" t="s">
        <v>275</v>
      </c>
      <c r="AQ22" s="780"/>
      <c r="AR22" s="780"/>
      <c r="AS22" s="780"/>
      <c r="AT22" s="780"/>
      <c r="AU22" s="780"/>
      <c r="AV22" s="780"/>
      <c r="AW22" s="780"/>
      <c r="AX22" s="780"/>
      <c r="AY22" s="780"/>
      <c r="AZ22" s="780"/>
      <c r="BA22" s="780"/>
      <c r="BB22" s="780"/>
      <c r="BC22" s="780"/>
      <c r="BD22" s="780"/>
      <c r="BE22" s="780"/>
      <c r="BF22" s="774"/>
      <c r="BG22" s="678" t="s">
        <v>127</v>
      </c>
      <c r="BH22" s="679"/>
      <c r="BI22" s="679"/>
      <c r="BJ22" s="679"/>
      <c r="BK22" s="679"/>
      <c r="BL22" s="679"/>
      <c r="BM22" s="679"/>
      <c r="BN22" s="680"/>
      <c r="BO22" s="715" t="s">
        <v>127</v>
      </c>
      <c r="BP22" s="715"/>
      <c r="BQ22" s="715"/>
      <c r="BR22" s="715"/>
      <c r="BS22" s="684" t="s">
        <v>127</v>
      </c>
      <c r="BT22" s="679"/>
      <c r="BU22" s="679"/>
      <c r="BV22" s="679"/>
      <c r="BW22" s="679"/>
      <c r="BX22" s="679"/>
      <c r="BY22" s="679"/>
      <c r="BZ22" s="679"/>
      <c r="CA22" s="679"/>
      <c r="CB22" s="722"/>
      <c r="CD22" s="782" t="s">
        <v>276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277</v>
      </c>
      <c r="C23" s="676"/>
      <c r="D23" s="676"/>
      <c r="E23" s="676"/>
      <c r="F23" s="676"/>
      <c r="G23" s="676"/>
      <c r="H23" s="676"/>
      <c r="I23" s="676"/>
      <c r="J23" s="676"/>
      <c r="K23" s="676"/>
      <c r="L23" s="676"/>
      <c r="M23" s="676"/>
      <c r="N23" s="676"/>
      <c r="O23" s="676"/>
      <c r="P23" s="676"/>
      <c r="Q23" s="677"/>
      <c r="R23" s="678">
        <v>1217243</v>
      </c>
      <c r="S23" s="679"/>
      <c r="T23" s="679"/>
      <c r="U23" s="679"/>
      <c r="V23" s="679"/>
      <c r="W23" s="679"/>
      <c r="X23" s="679"/>
      <c r="Y23" s="680"/>
      <c r="Z23" s="715">
        <v>7.9</v>
      </c>
      <c r="AA23" s="715"/>
      <c r="AB23" s="715"/>
      <c r="AC23" s="715"/>
      <c r="AD23" s="716">
        <v>1217243</v>
      </c>
      <c r="AE23" s="716"/>
      <c r="AF23" s="716"/>
      <c r="AG23" s="716"/>
      <c r="AH23" s="716"/>
      <c r="AI23" s="716"/>
      <c r="AJ23" s="716"/>
      <c r="AK23" s="716"/>
      <c r="AL23" s="681">
        <v>13.9</v>
      </c>
      <c r="AM23" s="682"/>
      <c r="AN23" s="682"/>
      <c r="AO23" s="717"/>
      <c r="AP23" s="772" t="s">
        <v>278</v>
      </c>
      <c r="AQ23" s="780"/>
      <c r="AR23" s="780"/>
      <c r="AS23" s="780"/>
      <c r="AT23" s="780"/>
      <c r="AU23" s="780"/>
      <c r="AV23" s="780"/>
      <c r="AW23" s="780"/>
      <c r="AX23" s="780"/>
      <c r="AY23" s="780"/>
      <c r="AZ23" s="780"/>
      <c r="BA23" s="780"/>
      <c r="BB23" s="780"/>
      <c r="BC23" s="780"/>
      <c r="BD23" s="780"/>
      <c r="BE23" s="780"/>
      <c r="BF23" s="774"/>
      <c r="BG23" s="678" t="s">
        <v>127</v>
      </c>
      <c r="BH23" s="679"/>
      <c r="BI23" s="679"/>
      <c r="BJ23" s="679"/>
      <c r="BK23" s="679"/>
      <c r="BL23" s="679"/>
      <c r="BM23" s="679"/>
      <c r="BN23" s="680"/>
      <c r="BO23" s="715" t="s">
        <v>127</v>
      </c>
      <c r="BP23" s="715"/>
      <c r="BQ23" s="715"/>
      <c r="BR23" s="715"/>
      <c r="BS23" s="684" t="s">
        <v>127</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279</v>
      </c>
      <c r="CS23" s="783"/>
      <c r="CT23" s="783"/>
      <c r="CU23" s="783"/>
      <c r="CV23" s="783"/>
      <c r="CW23" s="783"/>
      <c r="CX23" s="783"/>
      <c r="CY23" s="784"/>
      <c r="CZ23" s="782" t="s">
        <v>280</v>
      </c>
      <c r="DA23" s="783"/>
      <c r="DB23" s="783"/>
      <c r="DC23" s="784"/>
      <c r="DD23" s="782" t="s">
        <v>281</v>
      </c>
      <c r="DE23" s="783"/>
      <c r="DF23" s="783"/>
      <c r="DG23" s="783"/>
      <c r="DH23" s="783"/>
      <c r="DI23" s="783"/>
      <c r="DJ23" s="783"/>
      <c r="DK23" s="784"/>
      <c r="DL23" s="791" t="s">
        <v>282</v>
      </c>
      <c r="DM23" s="792"/>
      <c r="DN23" s="792"/>
      <c r="DO23" s="792"/>
      <c r="DP23" s="792"/>
      <c r="DQ23" s="792"/>
      <c r="DR23" s="792"/>
      <c r="DS23" s="792"/>
      <c r="DT23" s="792"/>
      <c r="DU23" s="792"/>
      <c r="DV23" s="793"/>
      <c r="DW23" s="782" t="s">
        <v>283</v>
      </c>
      <c r="DX23" s="783"/>
      <c r="DY23" s="783"/>
      <c r="DZ23" s="783"/>
      <c r="EA23" s="783"/>
      <c r="EB23" s="783"/>
      <c r="EC23" s="784"/>
    </row>
    <row r="24" spans="2:133" ht="11.25" customHeight="1" x14ac:dyDescent="0.15">
      <c r="B24" s="675" t="s">
        <v>284</v>
      </c>
      <c r="C24" s="676"/>
      <c r="D24" s="676"/>
      <c r="E24" s="676"/>
      <c r="F24" s="676"/>
      <c r="G24" s="676"/>
      <c r="H24" s="676"/>
      <c r="I24" s="676"/>
      <c r="J24" s="676"/>
      <c r="K24" s="676"/>
      <c r="L24" s="676"/>
      <c r="M24" s="676"/>
      <c r="N24" s="676"/>
      <c r="O24" s="676"/>
      <c r="P24" s="676"/>
      <c r="Q24" s="677"/>
      <c r="R24" s="678">
        <v>408337</v>
      </c>
      <c r="S24" s="679"/>
      <c r="T24" s="679"/>
      <c r="U24" s="679"/>
      <c r="V24" s="679"/>
      <c r="W24" s="679"/>
      <c r="X24" s="679"/>
      <c r="Y24" s="680"/>
      <c r="Z24" s="715">
        <v>2.7</v>
      </c>
      <c r="AA24" s="715"/>
      <c r="AB24" s="715"/>
      <c r="AC24" s="715"/>
      <c r="AD24" s="716" t="s">
        <v>127</v>
      </c>
      <c r="AE24" s="716"/>
      <c r="AF24" s="716"/>
      <c r="AG24" s="716"/>
      <c r="AH24" s="716"/>
      <c r="AI24" s="716"/>
      <c r="AJ24" s="716"/>
      <c r="AK24" s="716"/>
      <c r="AL24" s="681" t="s">
        <v>127</v>
      </c>
      <c r="AM24" s="682"/>
      <c r="AN24" s="682"/>
      <c r="AO24" s="717"/>
      <c r="AP24" s="772" t="s">
        <v>285</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127</v>
      </c>
      <c r="BP24" s="715"/>
      <c r="BQ24" s="715"/>
      <c r="BR24" s="715"/>
      <c r="BS24" s="684" t="s">
        <v>127</v>
      </c>
      <c r="BT24" s="679"/>
      <c r="BU24" s="679"/>
      <c r="BV24" s="679"/>
      <c r="BW24" s="679"/>
      <c r="BX24" s="679"/>
      <c r="BY24" s="679"/>
      <c r="BZ24" s="679"/>
      <c r="CA24" s="679"/>
      <c r="CB24" s="722"/>
      <c r="CD24" s="736" t="s">
        <v>286</v>
      </c>
      <c r="CE24" s="737"/>
      <c r="CF24" s="737"/>
      <c r="CG24" s="737"/>
      <c r="CH24" s="737"/>
      <c r="CI24" s="737"/>
      <c r="CJ24" s="737"/>
      <c r="CK24" s="737"/>
      <c r="CL24" s="737"/>
      <c r="CM24" s="737"/>
      <c r="CN24" s="737"/>
      <c r="CO24" s="737"/>
      <c r="CP24" s="737"/>
      <c r="CQ24" s="738"/>
      <c r="CR24" s="733">
        <v>6307751</v>
      </c>
      <c r="CS24" s="734"/>
      <c r="CT24" s="734"/>
      <c r="CU24" s="734"/>
      <c r="CV24" s="734"/>
      <c r="CW24" s="734"/>
      <c r="CX24" s="734"/>
      <c r="CY24" s="777"/>
      <c r="CZ24" s="778">
        <v>43.8</v>
      </c>
      <c r="DA24" s="749"/>
      <c r="DB24" s="749"/>
      <c r="DC24" s="781"/>
      <c r="DD24" s="776">
        <v>3914632</v>
      </c>
      <c r="DE24" s="734"/>
      <c r="DF24" s="734"/>
      <c r="DG24" s="734"/>
      <c r="DH24" s="734"/>
      <c r="DI24" s="734"/>
      <c r="DJ24" s="734"/>
      <c r="DK24" s="777"/>
      <c r="DL24" s="776">
        <v>3646549</v>
      </c>
      <c r="DM24" s="734"/>
      <c r="DN24" s="734"/>
      <c r="DO24" s="734"/>
      <c r="DP24" s="734"/>
      <c r="DQ24" s="734"/>
      <c r="DR24" s="734"/>
      <c r="DS24" s="734"/>
      <c r="DT24" s="734"/>
      <c r="DU24" s="734"/>
      <c r="DV24" s="777"/>
      <c r="DW24" s="778">
        <v>41.5</v>
      </c>
      <c r="DX24" s="749"/>
      <c r="DY24" s="749"/>
      <c r="DZ24" s="749"/>
      <c r="EA24" s="749"/>
      <c r="EB24" s="749"/>
      <c r="EC24" s="779"/>
    </row>
    <row r="25" spans="2:133" ht="11.25" customHeight="1" x14ac:dyDescent="0.15">
      <c r="B25" s="675" t="s">
        <v>287</v>
      </c>
      <c r="C25" s="676"/>
      <c r="D25" s="676"/>
      <c r="E25" s="676"/>
      <c r="F25" s="676"/>
      <c r="G25" s="676"/>
      <c r="H25" s="676"/>
      <c r="I25" s="676"/>
      <c r="J25" s="676"/>
      <c r="K25" s="676"/>
      <c r="L25" s="676"/>
      <c r="M25" s="676"/>
      <c r="N25" s="676"/>
      <c r="O25" s="676"/>
      <c r="P25" s="676"/>
      <c r="Q25" s="677"/>
      <c r="R25" s="678">
        <v>71399</v>
      </c>
      <c r="S25" s="679"/>
      <c r="T25" s="679"/>
      <c r="U25" s="679"/>
      <c r="V25" s="679"/>
      <c r="W25" s="679"/>
      <c r="X25" s="679"/>
      <c r="Y25" s="680"/>
      <c r="Z25" s="715">
        <v>0.5</v>
      </c>
      <c r="AA25" s="715"/>
      <c r="AB25" s="715"/>
      <c r="AC25" s="715"/>
      <c r="AD25" s="716" t="s">
        <v>127</v>
      </c>
      <c r="AE25" s="716"/>
      <c r="AF25" s="716"/>
      <c r="AG25" s="716"/>
      <c r="AH25" s="716"/>
      <c r="AI25" s="716"/>
      <c r="AJ25" s="716"/>
      <c r="AK25" s="716"/>
      <c r="AL25" s="681" t="s">
        <v>127</v>
      </c>
      <c r="AM25" s="682"/>
      <c r="AN25" s="682"/>
      <c r="AO25" s="717"/>
      <c r="AP25" s="772" t="s">
        <v>288</v>
      </c>
      <c r="AQ25" s="780"/>
      <c r="AR25" s="780"/>
      <c r="AS25" s="780"/>
      <c r="AT25" s="780"/>
      <c r="AU25" s="780"/>
      <c r="AV25" s="780"/>
      <c r="AW25" s="780"/>
      <c r="AX25" s="780"/>
      <c r="AY25" s="780"/>
      <c r="AZ25" s="780"/>
      <c r="BA25" s="780"/>
      <c r="BB25" s="780"/>
      <c r="BC25" s="780"/>
      <c r="BD25" s="780"/>
      <c r="BE25" s="780"/>
      <c r="BF25" s="774"/>
      <c r="BG25" s="678" t="s">
        <v>127</v>
      </c>
      <c r="BH25" s="679"/>
      <c r="BI25" s="679"/>
      <c r="BJ25" s="679"/>
      <c r="BK25" s="679"/>
      <c r="BL25" s="679"/>
      <c r="BM25" s="679"/>
      <c r="BN25" s="680"/>
      <c r="BO25" s="715" t="s">
        <v>127</v>
      </c>
      <c r="BP25" s="715"/>
      <c r="BQ25" s="715"/>
      <c r="BR25" s="715"/>
      <c r="BS25" s="684" t="s">
        <v>127</v>
      </c>
      <c r="BT25" s="679"/>
      <c r="BU25" s="679"/>
      <c r="BV25" s="679"/>
      <c r="BW25" s="679"/>
      <c r="BX25" s="679"/>
      <c r="BY25" s="679"/>
      <c r="BZ25" s="679"/>
      <c r="CA25" s="679"/>
      <c r="CB25" s="722"/>
      <c r="CD25" s="711" t="s">
        <v>289</v>
      </c>
      <c r="CE25" s="712"/>
      <c r="CF25" s="712"/>
      <c r="CG25" s="712"/>
      <c r="CH25" s="712"/>
      <c r="CI25" s="712"/>
      <c r="CJ25" s="712"/>
      <c r="CK25" s="712"/>
      <c r="CL25" s="712"/>
      <c r="CM25" s="712"/>
      <c r="CN25" s="712"/>
      <c r="CO25" s="712"/>
      <c r="CP25" s="712"/>
      <c r="CQ25" s="713"/>
      <c r="CR25" s="678">
        <v>2203630</v>
      </c>
      <c r="CS25" s="697"/>
      <c r="CT25" s="697"/>
      <c r="CU25" s="697"/>
      <c r="CV25" s="697"/>
      <c r="CW25" s="697"/>
      <c r="CX25" s="697"/>
      <c r="CY25" s="698"/>
      <c r="CZ25" s="681">
        <v>15.3</v>
      </c>
      <c r="DA25" s="699"/>
      <c r="DB25" s="699"/>
      <c r="DC25" s="700"/>
      <c r="DD25" s="684">
        <v>2078349</v>
      </c>
      <c r="DE25" s="697"/>
      <c r="DF25" s="697"/>
      <c r="DG25" s="697"/>
      <c r="DH25" s="697"/>
      <c r="DI25" s="697"/>
      <c r="DJ25" s="697"/>
      <c r="DK25" s="698"/>
      <c r="DL25" s="684">
        <v>2060266</v>
      </c>
      <c r="DM25" s="697"/>
      <c r="DN25" s="697"/>
      <c r="DO25" s="697"/>
      <c r="DP25" s="697"/>
      <c r="DQ25" s="697"/>
      <c r="DR25" s="697"/>
      <c r="DS25" s="697"/>
      <c r="DT25" s="697"/>
      <c r="DU25" s="697"/>
      <c r="DV25" s="698"/>
      <c r="DW25" s="681">
        <v>23.4</v>
      </c>
      <c r="DX25" s="699"/>
      <c r="DY25" s="699"/>
      <c r="DZ25" s="699"/>
      <c r="EA25" s="699"/>
      <c r="EB25" s="699"/>
      <c r="EC25" s="714"/>
    </row>
    <row r="26" spans="2:133" ht="11.25" customHeight="1" x14ac:dyDescent="0.15">
      <c r="B26" s="675" t="s">
        <v>290</v>
      </c>
      <c r="C26" s="676"/>
      <c r="D26" s="676"/>
      <c r="E26" s="676"/>
      <c r="F26" s="676"/>
      <c r="G26" s="676"/>
      <c r="H26" s="676"/>
      <c r="I26" s="676"/>
      <c r="J26" s="676"/>
      <c r="K26" s="676"/>
      <c r="L26" s="676"/>
      <c r="M26" s="676"/>
      <c r="N26" s="676"/>
      <c r="O26" s="676"/>
      <c r="P26" s="676"/>
      <c r="Q26" s="677"/>
      <c r="R26" s="678">
        <v>9231968</v>
      </c>
      <c r="S26" s="679"/>
      <c r="T26" s="679"/>
      <c r="U26" s="679"/>
      <c r="V26" s="679"/>
      <c r="W26" s="679"/>
      <c r="X26" s="679"/>
      <c r="Y26" s="680"/>
      <c r="Z26" s="715">
        <v>60</v>
      </c>
      <c r="AA26" s="715"/>
      <c r="AB26" s="715"/>
      <c r="AC26" s="715"/>
      <c r="AD26" s="716">
        <v>8752232</v>
      </c>
      <c r="AE26" s="716"/>
      <c r="AF26" s="716"/>
      <c r="AG26" s="716"/>
      <c r="AH26" s="716"/>
      <c r="AI26" s="716"/>
      <c r="AJ26" s="716"/>
      <c r="AK26" s="716"/>
      <c r="AL26" s="681">
        <v>99.6</v>
      </c>
      <c r="AM26" s="682"/>
      <c r="AN26" s="682"/>
      <c r="AO26" s="717"/>
      <c r="AP26" s="772" t="s">
        <v>291</v>
      </c>
      <c r="AQ26" s="773"/>
      <c r="AR26" s="773"/>
      <c r="AS26" s="773"/>
      <c r="AT26" s="773"/>
      <c r="AU26" s="773"/>
      <c r="AV26" s="773"/>
      <c r="AW26" s="773"/>
      <c r="AX26" s="773"/>
      <c r="AY26" s="773"/>
      <c r="AZ26" s="773"/>
      <c r="BA26" s="773"/>
      <c r="BB26" s="773"/>
      <c r="BC26" s="773"/>
      <c r="BD26" s="773"/>
      <c r="BE26" s="773"/>
      <c r="BF26" s="774"/>
      <c r="BG26" s="678" t="s">
        <v>127</v>
      </c>
      <c r="BH26" s="679"/>
      <c r="BI26" s="679"/>
      <c r="BJ26" s="679"/>
      <c r="BK26" s="679"/>
      <c r="BL26" s="679"/>
      <c r="BM26" s="679"/>
      <c r="BN26" s="680"/>
      <c r="BO26" s="715" t="s">
        <v>127</v>
      </c>
      <c r="BP26" s="715"/>
      <c r="BQ26" s="715"/>
      <c r="BR26" s="715"/>
      <c r="BS26" s="684" t="s">
        <v>127</v>
      </c>
      <c r="BT26" s="679"/>
      <c r="BU26" s="679"/>
      <c r="BV26" s="679"/>
      <c r="BW26" s="679"/>
      <c r="BX26" s="679"/>
      <c r="BY26" s="679"/>
      <c r="BZ26" s="679"/>
      <c r="CA26" s="679"/>
      <c r="CB26" s="722"/>
      <c r="CD26" s="711" t="s">
        <v>292</v>
      </c>
      <c r="CE26" s="712"/>
      <c r="CF26" s="712"/>
      <c r="CG26" s="712"/>
      <c r="CH26" s="712"/>
      <c r="CI26" s="712"/>
      <c r="CJ26" s="712"/>
      <c r="CK26" s="712"/>
      <c r="CL26" s="712"/>
      <c r="CM26" s="712"/>
      <c r="CN26" s="712"/>
      <c r="CO26" s="712"/>
      <c r="CP26" s="712"/>
      <c r="CQ26" s="713"/>
      <c r="CR26" s="678">
        <v>1608216</v>
      </c>
      <c r="CS26" s="679"/>
      <c r="CT26" s="679"/>
      <c r="CU26" s="679"/>
      <c r="CV26" s="679"/>
      <c r="CW26" s="679"/>
      <c r="CX26" s="679"/>
      <c r="CY26" s="680"/>
      <c r="CZ26" s="681">
        <v>11.2</v>
      </c>
      <c r="DA26" s="699"/>
      <c r="DB26" s="699"/>
      <c r="DC26" s="700"/>
      <c r="DD26" s="684">
        <v>1487780</v>
      </c>
      <c r="DE26" s="679"/>
      <c r="DF26" s="679"/>
      <c r="DG26" s="679"/>
      <c r="DH26" s="679"/>
      <c r="DI26" s="679"/>
      <c r="DJ26" s="679"/>
      <c r="DK26" s="680"/>
      <c r="DL26" s="684" t="s">
        <v>127</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15">
      <c r="B27" s="675" t="s">
        <v>293</v>
      </c>
      <c r="C27" s="676"/>
      <c r="D27" s="676"/>
      <c r="E27" s="676"/>
      <c r="F27" s="676"/>
      <c r="G27" s="676"/>
      <c r="H27" s="676"/>
      <c r="I27" s="676"/>
      <c r="J27" s="676"/>
      <c r="K27" s="676"/>
      <c r="L27" s="676"/>
      <c r="M27" s="676"/>
      <c r="N27" s="676"/>
      <c r="O27" s="676"/>
      <c r="P27" s="676"/>
      <c r="Q27" s="677"/>
      <c r="R27" s="678">
        <v>7095</v>
      </c>
      <c r="S27" s="679"/>
      <c r="T27" s="679"/>
      <c r="U27" s="679"/>
      <c r="V27" s="679"/>
      <c r="W27" s="679"/>
      <c r="X27" s="679"/>
      <c r="Y27" s="680"/>
      <c r="Z27" s="715">
        <v>0</v>
      </c>
      <c r="AA27" s="715"/>
      <c r="AB27" s="715"/>
      <c r="AC27" s="715"/>
      <c r="AD27" s="716">
        <v>7095</v>
      </c>
      <c r="AE27" s="716"/>
      <c r="AF27" s="716"/>
      <c r="AG27" s="716"/>
      <c r="AH27" s="716"/>
      <c r="AI27" s="716"/>
      <c r="AJ27" s="716"/>
      <c r="AK27" s="716"/>
      <c r="AL27" s="681">
        <v>0.1</v>
      </c>
      <c r="AM27" s="682"/>
      <c r="AN27" s="682"/>
      <c r="AO27" s="717"/>
      <c r="AP27" s="675" t="s">
        <v>294</v>
      </c>
      <c r="AQ27" s="676"/>
      <c r="AR27" s="676"/>
      <c r="AS27" s="676"/>
      <c r="AT27" s="676"/>
      <c r="AU27" s="676"/>
      <c r="AV27" s="676"/>
      <c r="AW27" s="676"/>
      <c r="AX27" s="676"/>
      <c r="AY27" s="676"/>
      <c r="AZ27" s="676"/>
      <c r="BA27" s="676"/>
      <c r="BB27" s="676"/>
      <c r="BC27" s="676"/>
      <c r="BD27" s="676"/>
      <c r="BE27" s="676"/>
      <c r="BF27" s="677"/>
      <c r="BG27" s="678">
        <v>6294433</v>
      </c>
      <c r="BH27" s="679"/>
      <c r="BI27" s="679"/>
      <c r="BJ27" s="679"/>
      <c r="BK27" s="679"/>
      <c r="BL27" s="679"/>
      <c r="BM27" s="679"/>
      <c r="BN27" s="680"/>
      <c r="BO27" s="715">
        <v>100</v>
      </c>
      <c r="BP27" s="715"/>
      <c r="BQ27" s="715"/>
      <c r="BR27" s="715"/>
      <c r="BS27" s="684" t="s">
        <v>127</v>
      </c>
      <c r="BT27" s="679"/>
      <c r="BU27" s="679"/>
      <c r="BV27" s="679"/>
      <c r="BW27" s="679"/>
      <c r="BX27" s="679"/>
      <c r="BY27" s="679"/>
      <c r="BZ27" s="679"/>
      <c r="CA27" s="679"/>
      <c r="CB27" s="722"/>
      <c r="CD27" s="711" t="s">
        <v>295</v>
      </c>
      <c r="CE27" s="712"/>
      <c r="CF27" s="712"/>
      <c r="CG27" s="712"/>
      <c r="CH27" s="712"/>
      <c r="CI27" s="712"/>
      <c r="CJ27" s="712"/>
      <c r="CK27" s="712"/>
      <c r="CL27" s="712"/>
      <c r="CM27" s="712"/>
      <c r="CN27" s="712"/>
      <c r="CO27" s="712"/>
      <c r="CP27" s="712"/>
      <c r="CQ27" s="713"/>
      <c r="CR27" s="678">
        <v>3350129</v>
      </c>
      <c r="CS27" s="697"/>
      <c r="CT27" s="697"/>
      <c r="CU27" s="697"/>
      <c r="CV27" s="697"/>
      <c r="CW27" s="697"/>
      <c r="CX27" s="697"/>
      <c r="CY27" s="698"/>
      <c r="CZ27" s="681">
        <v>23.3</v>
      </c>
      <c r="DA27" s="699"/>
      <c r="DB27" s="699"/>
      <c r="DC27" s="700"/>
      <c r="DD27" s="684">
        <v>1088083</v>
      </c>
      <c r="DE27" s="697"/>
      <c r="DF27" s="697"/>
      <c r="DG27" s="697"/>
      <c r="DH27" s="697"/>
      <c r="DI27" s="697"/>
      <c r="DJ27" s="697"/>
      <c r="DK27" s="698"/>
      <c r="DL27" s="684">
        <v>1088083</v>
      </c>
      <c r="DM27" s="697"/>
      <c r="DN27" s="697"/>
      <c r="DO27" s="697"/>
      <c r="DP27" s="697"/>
      <c r="DQ27" s="697"/>
      <c r="DR27" s="697"/>
      <c r="DS27" s="697"/>
      <c r="DT27" s="697"/>
      <c r="DU27" s="697"/>
      <c r="DV27" s="698"/>
      <c r="DW27" s="681">
        <v>12.4</v>
      </c>
      <c r="DX27" s="699"/>
      <c r="DY27" s="699"/>
      <c r="DZ27" s="699"/>
      <c r="EA27" s="699"/>
      <c r="EB27" s="699"/>
      <c r="EC27" s="714"/>
    </row>
    <row r="28" spans="2:133" ht="11.25" customHeight="1" x14ac:dyDescent="0.15">
      <c r="B28" s="675" t="s">
        <v>296</v>
      </c>
      <c r="C28" s="676"/>
      <c r="D28" s="676"/>
      <c r="E28" s="676"/>
      <c r="F28" s="676"/>
      <c r="G28" s="676"/>
      <c r="H28" s="676"/>
      <c r="I28" s="676"/>
      <c r="J28" s="676"/>
      <c r="K28" s="676"/>
      <c r="L28" s="676"/>
      <c r="M28" s="676"/>
      <c r="N28" s="676"/>
      <c r="O28" s="676"/>
      <c r="P28" s="676"/>
      <c r="Q28" s="677"/>
      <c r="R28" s="678">
        <v>106539</v>
      </c>
      <c r="S28" s="679"/>
      <c r="T28" s="679"/>
      <c r="U28" s="679"/>
      <c r="V28" s="679"/>
      <c r="W28" s="679"/>
      <c r="X28" s="679"/>
      <c r="Y28" s="680"/>
      <c r="Z28" s="715">
        <v>0.7</v>
      </c>
      <c r="AA28" s="715"/>
      <c r="AB28" s="715"/>
      <c r="AC28" s="715"/>
      <c r="AD28" s="716" t="s">
        <v>127</v>
      </c>
      <c r="AE28" s="716"/>
      <c r="AF28" s="716"/>
      <c r="AG28" s="716"/>
      <c r="AH28" s="716"/>
      <c r="AI28" s="716"/>
      <c r="AJ28" s="716"/>
      <c r="AK28" s="716"/>
      <c r="AL28" s="681" t="s">
        <v>127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297</v>
      </c>
      <c r="CE28" s="712"/>
      <c r="CF28" s="712"/>
      <c r="CG28" s="712"/>
      <c r="CH28" s="712"/>
      <c r="CI28" s="712"/>
      <c r="CJ28" s="712"/>
      <c r="CK28" s="712"/>
      <c r="CL28" s="712"/>
      <c r="CM28" s="712"/>
      <c r="CN28" s="712"/>
      <c r="CO28" s="712"/>
      <c r="CP28" s="712"/>
      <c r="CQ28" s="713"/>
      <c r="CR28" s="678">
        <v>753992</v>
      </c>
      <c r="CS28" s="679"/>
      <c r="CT28" s="679"/>
      <c r="CU28" s="679"/>
      <c r="CV28" s="679"/>
      <c r="CW28" s="679"/>
      <c r="CX28" s="679"/>
      <c r="CY28" s="680"/>
      <c r="CZ28" s="681">
        <v>5.2</v>
      </c>
      <c r="DA28" s="699"/>
      <c r="DB28" s="699"/>
      <c r="DC28" s="700"/>
      <c r="DD28" s="684">
        <v>748200</v>
      </c>
      <c r="DE28" s="679"/>
      <c r="DF28" s="679"/>
      <c r="DG28" s="679"/>
      <c r="DH28" s="679"/>
      <c r="DI28" s="679"/>
      <c r="DJ28" s="679"/>
      <c r="DK28" s="680"/>
      <c r="DL28" s="684">
        <v>498200</v>
      </c>
      <c r="DM28" s="679"/>
      <c r="DN28" s="679"/>
      <c r="DO28" s="679"/>
      <c r="DP28" s="679"/>
      <c r="DQ28" s="679"/>
      <c r="DR28" s="679"/>
      <c r="DS28" s="679"/>
      <c r="DT28" s="679"/>
      <c r="DU28" s="679"/>
      <c r="DV28" s="680"/>
      <c r="DW28" s="681">
        <v>5.7</v>
      </c>
      <c r="DX28" s="699"/>
      <c r="DY28" s="699"/>
      <c r="DZ28" s="699"/>
      <c r="EA28" s="699"/>
      <c r="EB28" s="699"/>
      <c r="EC28" s="714"/>
    </row>
    <row r="29" spans="2:133" ht="11.25" customHeight="1" x14ac:dyDescent="0.15">
      <c r="B29" s="675" t="s">
        <v>298</v>
      </c>
      <c r="C29" s="676"/>
      <c r="D29" s="676"/>
      <c r="E29" s="676"/>
      <c r="F29" s="676"/>
      <c r="G29" s="676"/>
      <c r="H29" s="676"/>
      <c r="I29" s="676"/>
      <c r="J29" s="676"/>
      <c r="K29" s="676"/>
      <c r="L29" s="676"/>
      <c r="M29" s="676"/>
      <c r="N29" s="676"/>
      <c r="O29" s="676"/>
      <c r="P29" s="676"/>
      <c r="Q29" s="677"/>
      <c r="R29" s="678">
        <v>132051</v>
      </c>
      <c r="S29" s="679"/>
      <c r="T29" s="679"/>
      <c r="U29" s="679"/>
      <c r="V29" s="679"/>
      <c r="W29" s="679"/>
      <c r="X29" s="679"/>
      <c r="Y29" s="680"/>
      <c r="Z29" s="715">
        <v>0.9</v>
      </c>
      <c r="AA29" s="715"/>
      <c r="AB29" s="715"/>
      <c r="AC29" s="715"/>
      <c r="AD29" s="716">
        <v>26978</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299</v>
      </c>
      <c r="CE29" s="767"/>
      <c r="CF29" s="711" t="s">
        <v>300</v>
      </c>
      <c r="CG29" s="712"/>
      <c r="CH29" s="712"/>
      <c r="CI29" s="712"/>
      <c r="CJ29" s="712"/>
      <c r="CK29" s="712"/>
      <c r="CL29" s="712"/>
      <c r="CM29" s="712"/>
      <c r="CN29" s="712"/>
      <c r="CO29" s="712"/>
      <c r="CP29" s="712"/>
      <c r="CQ29" s="713"/>
      <c r="CR29" s="678">
        <v>753992</v>
      </c>
      <c r="CS29" s="697"/>
      <c r="CT29" s="697"/>
      <c r="CU29" s="697"/>
      <c r="CV29" s="697"/>
      <c r="CW29" s="697"/>
      <c r="CX29" s="697"/>
      <c r="CY29" s="698"/>
      <c r="CZ29" s="681">
        <v>5.2</v>
      </c>
      <c r="DA29" s="699"/>
      <c r="DB29" s="699"/>
      <c r="DC29" s="700"/>
      <c r="DD29" s="684">
        <v>748200</v>
      </c>
      <c r="DE29" s="697"/>
      <c r="DF29" s="697"/>
      <c r="DG29" s="697"/>
      <c r="DH29" s="697"/>
      <c r="DI29" s="697"/>
      <c r="DJ29" s="697"/>
      <c r="DK29" s="698"/>
      <c r="DL29" s="684">
        <v>498200</v>
      </c>
      <c r="DM29" s="697"/>
      <c r="DN29" s="697"/>
      <c r="DO29" s="697"/>
      <c r="DP29" s="697"/>
      <c r="DQ29" s="697"/>
      <c r="DR29" s="697"/>
      <c r="DS29" s="697"/>
      <c r="DT29" s="697"/>
      <c r="DU29" s="697"/>
      <c r="DV29" s="698"/>
      <c r="DW29" s="681">
        <v>5.7</v>
      </c>
      <c r="DX29" s="699"/>
      <c r="DY29" s="699"/>
      <c r="DZ29" s="699"/>
      <c r="EA29" s="699"/>
      <c r="EB29" s="699"/>
      <c r="EC29" s="714"/>
    </row>
    <row r="30" spans="2:133" ht="11.25" customHeight="1" x14ac:dyDescent="0.15">
      <c r="B30" s="675" t="s">
        <v>301</v>
      </c>
      <c r="C30" s="676"/>
      <c r="D30" s="676"/>
      <c r="E30" s="676"/>
      <c r="F30" s="676"/>
      <c r="G30" s="676"/>
      <c r="H30" s="676"/>
      <c r="I30" s="676"/>
      <c r="J30" s="676"/>
      <c r="K30" s="676"/>
      <c r="L30" s="676"/>
      <c r="M30" s="676"/>
      <c r="N30" s="676"/>
      <c r="O30" s="676"/>
      <c r="P30" s="676"/>
      <c r="Q30" s="677"/>
      <c r="R30" s="678">
        <v>33827</v>
      </c>
      <c r="S30" s="679"/>
      <c r="T30" s="679"/>
      <c r="U30" s="679"/>
      <c r="V30" s="679"/>
      <c r="W30" s="679"/>
      <c r="X30" s="679"/>
      <c r="Y30" s="680"/>
      <c r="Z30" s="715">
        <v>0.2</v>
      </c>
      <c r="AA30" s="715"/>
      <c r="AB30" s="715"/>
      <c r="AC30" s="715"/>
      <c r="AD30" s="716" t="s">
        <v>127</v>
      </c>
      <c r="AE30" s="716"/>
      <c r="AF30" s="716"/>
      <c r="AG30" s="716"/>
      <c r="AH30" s="716"/>
      <c r="AI30" s="716"/>
      <c r="AJ30" s="716"/>
      <c r="AK30" s="716"/>
      <c r="AL30" s="681" t="s">
        <v>127</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302</v>
      </c>
      <c r="BH30" s="764"/>
      <c r="BI30" s="764"/>
      <c r="BJ30" s="764"/>
      <c r="BK30" s="764"/>
      <c r="BL30" s="764"/>
      <c r="BM30" s="764"/>
      <c r="BN30" s="764"/>
      <c r="BO30" s="764"/>
      <c r="BP30" s="764"/>
      <c r="BQ30" s="765"/>
      <c r="BR30" s="739" t="s">
        <v>303</v>
      </c>
      <c r="BS30" s="764"/>
      <c r="BT30" s="764"/>
      <c r="BU30" s="764"/>
      <c r="BV30" s="764"/>
      <c r="BW30" s="764"/>
      <c r="BX30" s="764"/>
      <c r="BY30" s="764"/>
      <c r="BZ30" s="764"/>
      <c r="CA30" s="764"/>
      <c r="CB30" s="765"/>
      <c r="CD30" s="768"/>
      <c r="CE30" s="769"/>
      <c r="CF30" s="711" t="s">
        <v>304</v>
      </c>
      <c r="CG30" s="712"/>
      <c r="CH30" s="712"/>
      <c r="CI30" s="712"/>
      <c r="CJ30" s="712"/>
      <c r="CK30" s="712"/>
      <c r="CL30" s="712"/>
      <c r="CM30" s="712"/>
      <c r="CN30" s="712"/>
      <c r="CO30" s="712"/>
      <c r="CP30" s="712"/>
      <c r="CQ30" s="713"/>
      <c r="CR30" s="678">
        <v>710831</v>
      </c>
      <c r="CS30" s="679"/>
      <c r="CT30" s="679"/>
      <c r="CU30" s="679"/>
      <c r="CV30" s="679"/>
      <c r="CW30" s="679"/>
      <c r="CX30" s="679"/>
      <c r="CY30" s="680"/>
      <c r="CZ30" s="681">
        <v>4.9000000000000004</v>
      </c>
      <c r="DA30" s="699"/>
      <c r="DB30" s="699"/>
      <c r="DC30" s="700"/>
      <c r="DD30" s="684">
        <v>705039</v>
      </c>
      <c r="DE30" s="679"/>
      <c r="DF30" s="679"/>
      <c r="DG30" s="679"/>
      <c r="DH30" s="679"/>
      <c r="DI30" s="679"/>
      <c r="DJ30" s="679"/>
      <c r="DK30" s="680"/>
      <c r="DL30" s="684">
        <v>455039</v>
      </c>
      <c r="DM30" s="679"/>
      <c r="DN30" s="679"/>
      <c r="DO30" s="679"/>
      <c r="DP30" s="679"/>
      <c r="DQ30" s="679"/>
      <c r="DR30" s="679"/>
      <c r="DS30" s="679"/>
      <c r="DT30" s="679"/>
      <c r="DU30" s="679"/>
      <c r="DV30" s="680"/>
      <c r="DW30" s="681">
        <v>5.2</v>
      </c>
      <c r="DX30" s="699"/>
      <c r="DY30" s="699"/>
      <c r="DZ30" s="699"/>
      <c r="EA30" s="699"/>
      <c r="EB30" s="699"/>
      <c r="EC30" s="714"/>
    </row>
    <row r="31" spans="2:133" ht="11.25" customHeight="1" x14ac:dyDescent="0.15">
      <c r="B31" s="675" t="s">
        <v>305</v>
      </c>
      <c r="C31" s="676"/>
      <c r="D31" s="676"/>
      <c r="E31" s="676"/>
      <c r="F31" s="676"/>
      <c r="G31" s="676"/>
      <c r="H31" s="676"/>
      <c r="I31" s="676"/>
      <c r="J31" s="676"/>
      <c r="K31" s="676"/>
      <c r="L31" s="676"/>
      <c r="M31" s="676"/>
      <c r="N31" s="676"/>
      <c r="O31" s="676"/>
      <c r="P31" s="676"/>
      <c r="Q31" s="677"/>
      <c r="R31" s="678">
        <v>2222183</v>
      </c>
      <c r="S31" s="679"/>
      <c r="T31" s="679"/>
      <c r="U31" s="679"/>
      <c r="V31" s="679"/>
      <c r="W31" s="679"/>
      <c r="X31" s="679"/>
      <c r="Y31" s="680"/>
      <c r="Z31" s="715">
        <v>14.4</v>
      </c>
      <c r="AA31" s="715"/>
      <c r="AB31" s="715"/>
      <c r="AC31" s="715"/>
      <c r="AD31" s="716" t="s">
        <v>127</v>
      </c>
      <c r="AE31" s="716"/>
      <c r="AF31" s="716"/>
      <c r="AG31" s="716"/>
      <c r="AH31" s="716"/>
      <c r="AI31" s="716"/>
      <c r="AJ31" s="716"/>
      <c r="AK31" s="716"/>
      <c r="AL31" s="681" t="s">
        <v>127</v>
      </c>
      <c r="AM31" s="682"/>
      <c r="AN31" s="682"/>
      <c r="AO31" s="717"/>
      <c r="AP31" s="752" t="s">
        <v>306</v>
      </c>
      <c r="AQ31" s="753"/>
      <c r="AR31" s="753"/>
      <c r="AS31" s="753"/>
      <c r="AT31" s="758" t="s">
        <v>307</v>
      </c>
      <c r="AU31" s="231"/>
      <c r="AV31" s="231"/>
      <c r="AW31" s="231"/>
      <c r="AX31" s="744" t="s">
        <v>183</v>
      </c>
      <c r="AY31" s="745"/>
      <c r="AZ31" s="745"/>
      <c r="BA31" s="745"/>
      <c r="BB31" s="745"/>
      <c r="BC31" s="745"/>
      <c r="BD31" s="745"/>
      <c r="BE31" s="745"/>
      <c r="BF31" s="746"/>
      <c r="BG31" s="747">
        <v>99.5</v>
      </c>
      <c r="BH31" s="748"/>
      <c r="BI31" s="748"/>
      <c r="BJ31" s="748"/>
      <c r="BK31" s="748"/>
      <c r="BL31" s="748"/>
      <c r="BM31" s="749">
        <v>98.3</v>
      </c>
      <c r="BN31" s="748"/>
      <c r="BO31" s="748"/>
      <c r="BP31" s="748"/>
      <c r="BQ31" s="750"/>
      <c r="BR31" s="747">
        <v>99.3</v>
      </c>
      <c r="BS31" s="748"/>
      <c r="BT31" s="748"/>
      <c r="BU31" s="748"/>
      <c r="BV31" s="748"/>
      <c r="BW31" s="748"/>
      <c r="BX31" s="749">
        <v>98</v>
      </c>
      <c r="BY31" s="748"/>
      <c r="BZ31" s="748"/>
      <c r="CA31" s="748"/>
      <c r="CB31" s="750"/>
      <c r="CD31" s="768"/>
      <c r="CE31" s="769"/>
      <c r="CF31" s="711" t="s">
        <v>308</v>
      </c>
      <c r="CG31" s="712"/>
      <c r="CH31" s="712"/>
      <c r="CI31" s="712"/>
      <c r="CJ31" s="712"/>
      <c r="CK31" s="712"/>
      <c r="CL31" s="712"/>
      <c r="CM31" s="712"/>
      <c r="CN31" s="712"/>
      <c r="CO31" s="712"/>
      <c r="CP31" s="712"/>
      <c r="CQ31" s="713"/>
      <c r="CR31" s="678">
        <v>43161</v>
      </c>
      <c r="CS31" s="697"/>
      <c r="CT31" s="697"/>
      <c r="CU31" s="697"/>
      <c r="CV31" s="697"/>
      <c r="CW31" s="697"/>
      <c r="CX31" s="697"/>
      <c r="CY31" s="698"/>
      <c r="CZ31" s="681">
        <v>0.3</v>
      </c>
      <c r="DA31" s="699"/>
      <c r="DB31" s="699"/>
      <c r="DC31" s="700"/>
      <c r="DD31" s="684">
        <v>43161</v>
      </c>
      <c r="DE31" s="697"/>
      <c r="DF31" s="697"/>
      <c r="DG31" s="697"/>
      <c r="DH31" s="697"/>
      <c r="DI31" s="697"/>
      <c r="DJ31" s="697"/>
      <c r="DK31" s="698"/>
      <c r="DL31" s="684">
        <v>43161</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61" t="s">
        <v>309</v>
      </c>
      <c r="C32" s="762"/>
      <c r="D32" s="762"/>
      <c r="E32" s="762"/>
      <c r="F32" s="762"/>
      <c r="G32" s="762"/>
      <c r="H32" s="762"/>
      <c r="I32" s="762"/>
      <c r="J32" s="762"/>
      <c r="K32" s="762"/>
      <c r="L32" s="762"/>
      <c r="M32" s="762"/>
      <c r="N32" s="762"/>
      <c r="O32" s="762"/>
      <c r="P32" s="762"/>
      <c r="Q32" s="763"/>
      <c r="R32" s="678" t="s">
        <v>127</v>
      </c>
      <c r="S32" s="679"/>
      <c r="T32" s="679"/>
      <c r="U32" s="679"/>
      <c r="V32" s="679"/>
      <c r="W32" s="679"/>
      <c r="X32" s="679"/>
      <c r="Y32" s="680"/>
      <c r="Z32" s="715" t="s">
        <v>127</v>
      </c>
      <c r="AA32" s="715"/>
      <c r="AB32" s="715"/>
      <c r="AC32" s="715"/>
      <c r="AD32" s="716" t="s">
        <v>127</v>
      </c>
      <c r="AE32" s="716"/>
      <c r="AF32" s="716"/>
      <c r="AG32" s="716"/>
      <c r="AH32" s="716"/>
      <c r="AI32" s="716"/>
      <c r="AJ32" s="716"/>
      <c r="AK32" s="716"/>
      <c r="AL32" s="681" t="s">
        <v>127</v>
      </c>
      <c r="AM32" s="682"/>
      <c r="AN32" s="682"/>
      <c r="AO32" s="717"/>
      <c r="AP32" s="754"/>
      <c r="AQ32" s="755"/>
      <c r="AR32" s="755"/>
      <c r="AS32" s="755"/>
      <c r="AT32" s="759"/>
      <c r="AU32" s="230" t="s">
        <v>310</v>
      </c>
      <c r="AV32" s="230"/>
      <c r="AW32" s="230"/>
      <c r="AX32" s="675" t="s">
        <v>311</v>
      </c>
      <c r="AY32" s="676"/>
      <c r="AZ32" s="676"/>
      <c r="BA32" s="676"/>
      <c r="BB32" s="676"/>
      <c r="BC32" s="676"/>
      <c r="BD32" s="676"/>
      <c r="BE32" s="676"/>
      <c r="BF32" s="677"/>
      <c r="BG32" s="751">
        <v>99.4</v>
      </c>
      <c r="BH32" s="697"/>
      <c r="BI32" s="697"/>
      <c r="BJ32" s="697"/>
      <c r="BK32" s="697"/>
      <c r="BL32" s="697"/>
      <c r="BM32" s="682">
        <v>98.1</v>
      </c>
      <c r="BN32" s="743"/>
      <c r="BO32" s="743"/>
      <c r="BP32" s="743"/>
      <c r="BQ32" s="721"/>
      <c r="BR32" s="751">
        <v>99</v>
      </c>
      <c r="BS32" s="697"/>
      <c r="BT32" s="697"/>
      <c r="BU32" s="697"/>
      <c r="BV32" s="697"/>
      <c r="BW32" s="697"/>
      <c r="BX32" s="682">
        <v>98</v>
      </c>
      <c r="BY32" s="743"/>
      <c r="BZ32" s="743"/>
      <c r="CA32" s="743"/>
      <c r="CB32" s="721"/>
      <c r="CD32" s="770"/>
      <c r="CE32" s="771"/>
      <c r="CF32" s="711" t="s">
        <v>312</v>
      </c>
      <c r="CG32" s="712"/>
      <c r="CH32" s="712"/>
      <c r="CI32" s="712"/>
      <c r="CJ32" s="712"/>
      <c r="CK32" s="712"/>
      <c r="CL32" s="712"/>
      <c r="CM32" s="712"/>
      <c r="CN32" s="712"/>
      <c r="CO32" s="712"/>
      <c r="CP32" s="712"/>
      <c r="CQ32" s="713"/>
      <c r="CR32" s="678" t="s">
        <v>127</v>
      </c>
      <c r="CS32" s="679"/>
      <c r="CT32" s="679"/>
      <c r="CU32" s="679"/>
      <c r="CV32" s="679"/>
      <c r="CW32" s="679"/>
      <c r="CX32" s="679"/>
      <c r="CY32" s="680"/>
      <c r="CZ32" s="681" t="s">
        <v>127</v>
      </c>
      <c r="DA32" s="699"/>
      <c r="DB32" s="699"/>
      <c r="DC32" s="700"/>
      <c r="DD32" s="684" t="s">
        <v>127</v>
      </c>
      <c r="DE32" s="679"/>
      <c r="DF32" s="679"/>
      <c r="DG32" s="679"/>
      <c r="DH32" s="679"/>
      <c r="DI32" s="679"/>
      <c r="DJ32" s="679"/>
      <c r="DK32" s="680"/>
      <c r="DL32" s="684" t="s">
        <v>127</v>
      </c>
      <c r="DM32" s="679"/>
      <c r="DN32" s="679"/>
      <c r="DO32" s="679"/>
      <c r="DP32" s="679"/>
      <c r="DQ32" s="679"/>
      <c r="DR32" s="679"/>
      <c r="DS32" s="679"/>
      <c r="DT32" s="679"/>
      <c r="DU32" s="679"/>
      <c r="DV32" s="680"/>
      <c r="DW32" s="681" t="s">
        <v>127</v>
      </c>
      <c r="DX32" s="699"/>
      <c r="DY32" s="699"/>
      <c r="DZ32" s="699"/>
      <c r="EA32" s="699"/>
      <c r="EB32" s="699"/>
      <c r="EC32" s="714"/>
    </row>
    <row r="33" spans="2:133" ht="11.25" customHeight="1" x14ac:dyDescent="0.15">
      <c r="B33" s="675" t="s">
        <v>313</v>
      </c>
      <c r="C33" s="676"/>
      <c r="D33" s="676"/>
      <c r="E33" s="676"/>
      <c r="F33" s="676"/>
      <c r="G33" s="676"/>
      <c r="H33" s="676"/>
      <c r="I33" s="676"/>
      <c r="J33" s="676"/>
      <c r="K33" s="676"/>
      <c r="L33" s="676"/>
      <c r="M33" s="676"/>
      <c r="N33" s="676"/>
      <c r="O33" s="676"/>
      <c r="P33" s="676"/>
      <c r="Q33" s="677"/>
      <c r="R33" s="678">
        <v>1047092</v>
      </c>
      <c r="S33" s="679"/>
      <c r="T33" s="679"/>
      <c r="U33" s="679"/>
      <c r="V33" s="679"/>
      <c r="W33" s="679"/>
      <c r="X33" s="679"/>
      <c r="Y33" s="680"/>
      <c r="Z33" s="715">
        <v>6.8</v>
      </c>
      <c r="AA33" s="715"/>
      <c r="AB33" s="715"/>
      <c r="AC33" s="715"/>
      <c r="AD33" s="716" t="s">
        <v>127</v>
      </c>
      <c r="AE33" s="716"/>
      <c r="AF33" s="716"/>
      <c r="AG33" s="716"/>
      <c r="AH33" s="716"/>
      <c r="AI33" s="716"/>
      <c r="AJ33" s="716"/>
      <c r="AK33" s="716"/>
      <c r="AL33" s="681" t="s">
        <v>127</v>
      </c>
      <c r="AM33" s="682"/>
      <c r="AN33" s="682"/>
      <c r="AO33" s="717"/>
      <c r="AP33" s="756"/>
      <c r="AQ33" s="757"/>
      <c r="AR33" s="757"/>
      <c r="AS33" s="757"/>
      <c r="AT33" s="760"/>
      <c r="AU33" s="232"/>
      <c r="AV33" s="232"/>
      <c r="AW33" s="232"/>
      <c r="AX33" s="659" t="s">
        <v>314</v>
      </c>
      <c r="AY33" s="660"/>
      <c r="AZ33" s="660"/>
      <c r="BA33" s="660"/>
      <c r="BB33" s="660"/>
      <c r="BC33" s="660"/>
      <c r="BD33" s="660"/>
      <c r="BE33" s="660"/>
      <c r="BF33" s="661"/>
      <c r="BG33" s="742">
        <v>99.6</v>
      </c>
      <c r="BH33" s="663"/>
      <c r="BI33" s="663"/>
      <c r="BJ33" s="663"/>
      <c r="BK33" s="663"/>
      <c r="BL33" s="663"/>
      <c r="BM33" s="706">
        <v>98.3</v>
      </c>
      <c r="BN33" s="663"/>
      <c r="BO33" s="663"/>
      <c r="BP33" s="663"/>
      <c r="BQ33" s="727"/>
      <c r="BR33" s="742">
        <v>99.6</v>
      </c>
      <c r="BS33" s="663"/>
      <c r="BT33" s="663"/>
      <c r="BU33" s="663"/>
      <c r="BV33" s="663"/>
      <c r="BW33" s="663"/>
      <c r="BX33" s="706">
        <v>98.2</v>
      </c>
      <c r="BY33" s="663"/>
      <c r="BZ33" s="663"/>
      <c r="CA33" s="663"/>
      <c r="CB33" s="727"/>
      <c r="CD33" s="711" t="s">
        <v>315</v>
      </c>
      <c r="CE33" s="712"/>
      <c r="CF33" s="712"/>
      <c r="CG33" s="712"/>
      <c r="CH33" s="712"/>
      <c r="CI33" s="712"/>
      <c r="CJ33" s="712"/>
      <c r="CK33" s="712"/>
      <c r="CL33" s="712"/>
      <c r="CM33" s="712"/>
      <c r="CN33" s="712"/>
      <c r="CO33" s="712"/>
      <c r="CP33" s="712"/>
      <c r="CQ33" s="713"/>
      <c r="CR33" s="678">
        <v>6587348</v>
      </c>
      <c r="CS33" s="697"/>
      <c r="CT33" s="697"/>
      <c r="CU33" s="697"/>
      <c r="CV33" s="697"/>
      <c r="CW33" s="697"/>
      <c r="CX33" s="697"/>
      <c r="CY33" s="698"/>
      <c r="CZ33" s="681">
        <v>45.8</v>
      </c>
      <c r="DA33" s="699"/>
      <c r="DB33" s="699"/>
      <c r="DC33" s="700"/>
      <c r="DD33" s="684">
        <v>5299875</v>
      </c>
      <c r="DE33" s="697"/>
      <c r="DF33" s="697"/>
      <c r="DG33" s="697"/>
      <c r="DH33" s="697"/>
      <c r="DI33" s="697"/>
      <c r="DJ33" s="697"/>
      <c r="DK33" s="698"/>
      <c r="DL33" s="684">
        <v>4327858</v>
      </c>
      <c r="DM33" s="697"/>
      <c r="DN33" s="697"/>
      <c r="DO33" s="697"/>
      <c r="DP33" s="697"/>
      <c r="DQ33" s="697"/>
      <c r="DR33" s="697"/>
      <c r="DS33" s="697"/>
      <c r="DT33" s="697"/>
      <c r="DU33" s="697"/>
      <c r="DV33" s="698"/>
      <c r="DW33" s="681">
        <v>49.3</v>
      </c>
      <c r="DX33" s="699"/>
      <c r="DY33" s="699"/>
      <c r="DZ33" s="699"/>
      <c r="EA33" s="699"/>
      <c r="EB33" s="699"/>
      <c r="EC33" s="714"/>
    </row>
    <row r="34" spans="2:133" ht="11.25" customHeight="1" x14ac:dyDescent="0.15">
      <c r="B34" s="675" t="s">
        <v>316</v>
      </c>
      <c r="C34" s="676"/>
      <c r="D34" s="676"/>
      <c r="E34" s="676"/>
      <c r="F34" s="676"/>
      <c r="G34" s="676"/>
      <c r="H34" s="676"/>
      <c r="I34" s="676"/>
      <c r="J34" s="676"/>
      <c r="K34" s="676"/>
      <c r="L34" s="676"/>
      <c r="M34" s="676"/>
      <c r="N34" s="676"/>
      <c r="O34" s="676"/>
      <c r="P34" s="676"/>
      <c r="Q34" s="677"/>
      <c r="R34" s="678">
        <v>56621</v>
      </c>
      <c r="S34" s="679"/>
      <c r="T34" s="679"/>
      <c r="U34" s="679"/>
      <c r="V34" s="679"/>
      <c r="W34" s="679"/>
      <c r="X34" s="679"/>
      <c r="Y34" s="680"/>
      <c r="Z34" s="715">
        <v>0.4</v>
      </c>
      <c r="AA34" s="715"/>
      <c r="AB34" s="715"/>
      <c r="AC34" s="715"/>
      <c r="AD34" s="716" t="s">
        <v>127</v>
      </c>
      <c r="AE34" s="716"/>
      <c r="AF34" s="716"/>
      <c r="AG34" s="716"/>
      <c r="AH34" s="716"/>
      <c r="AI34" s="716"/>
      <c r="AJ34" s="716"/>
      <c r="AK34" s="716"/>
      <c r="AL34" s="681" t="s">
        <v>127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2657020</v>
      </c>
      <c r="CS34" s="679"/>
      <c r="CT34" s="679"/>
      <c r="CU34" s="679"/>
      <c r="CV34" s="679"/>
      <c r="CW34" s="679"/>
      <c r="CX34" s="679"/>
      <c r="CY34" s="680"/>
      <c r="CZ34" s="681">
        <v>18.5</v>
      </c>
      <c r="DA34" s="699"/>
      <c r="DB34" s="699"/>
      <c r="DC34" s="700"/>
      <c r="DD34" s="684">
        <v>1935058</v>
      </c>
      <c r="DE34" s="679"/>
      <c r="DF34" s="679"/>
      <c r="DG34" s="679"/>
      <c r="DH34" s="679"/>
      <c r="DI34" s="679"/>
      <c r="DJ34" s="679"/>
      <c r="DK34" s="680"/>
      <c r="DL34" s="684">
        <v>1813020</v>
      </c>
      <c r="DM34" s="679"/>
      <c r="DN34" s="679"/>
      <c r="DO34" s="679"/>
      <c r="DP34" s="679"/>
      <c r="DQ34" s="679"/>
      <c r="DR34" s="679"/>
      <c r="DS34" s="679"/>
      <c r="DT34" s="679"/>
      <c r="DU34" s="679"/>
      <c r="DV34" s="680"/>
      <c r="DW34" s="681">
        <v>20.6</v>
      </c>
      <c r="DX34" s="699"/>
      <c r="DY34" s="699"/>
      <c r="DZ34" s="699"/>
      <c r="EA34" s="699"/>
      <c r="EB34" s="699"/>
      <c r="EC34" s="714"/>
    </row>
    <row r="35" spans="2:133" ht="11.25" customHeight="1" x14ac:dyDescent="0.15">
      <c r="B35" s="675" t="s">
        <v>318</v>
      </c>
      <c r="C35" s="676"/>
      <c r="D35" s="676"/>
      <c r="E35" s="676"/>
      <c r="F35" s="676"/>
      <c r="G35" s="676"/>
      <c r="H35" s="676"/>
      <c r="I35" s="676"/>
      <c r="J35" s="676"/>
      <c r="K35" s="676"/>
      <c r="L35" s="676"/>
      <c r="M35" s="676"/>
      <c r="N35" s="676"/>
      <c r="O35" s="676"/>
      <c r="P35" s="676"/>
      <c r="Q35" s="677"/>
      <c r="R35" s="678">
        <v>58201</v>
      </c>
      <c r="S35" s="679"/>
      <c r="T35" s="679"/>
      <c r="U35" s="679"/>
      <c r="V35" s="679"/>
      <c r="W35" s="679"/>
      <c r="X35" s="679"/>
      <c r="Y35" s="680"/>
      <c r="Z35" s="715">
        <v>0.4</v>
      </c>
      <c r="AA35" s="715"/>
      <c r="AB35" s="715"/>
      <c r="AC35" s="715"/>
      <c r="AD35" s="716" t="s">
        <v>127</v>
      </c>
      <c r="AE35" s="716"/>
      <c r="AF35" s="716"/>
      <c r="AG35" s="716"/>
      <c r="AH35" s="716"/>
      <c r="AI35" s="716"/>
      <c r="AJ35" s="716"/>
      <c r="AK35" s="716"/>
      <c r="AL35" s="681" t="s">
        <v>127</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832934</v>
      </c>
      <c r="CS35" s="697"/>
      <c r="CT35" s="697"/>
      <c r="CU35" s="697"/>
      <c r="CV35" s="697"/>
      <c r="CW35" s="697"/>
      <c r="CX35" s="697"/>
      <c r="CY35" s="698"/>
      <c r="CZ35" s="681">
        <v>5.8</v>
      </c>
      <c r="DA35" s="699"/>
      <c r="DB35" s="699"/>
      <c r="DC35" s="700"/>
      <c r="DD35" s="684">
        <v>758476</v>
      </c>
      <c r="DE35" s="697"/>
      <c r="DF35" s="697"/>
      <c r="DG35" s="697"/>
      <c r="DH35" s="697"/>
      <c r="DI35" s="697"/>
      <c r="DJ35" s="697"/>
      <c r="DK35" s="698"/>
      <c r="DL35" s="684">
        <v>758476</v>
      </c>
      <c r="DM35" s="697"/>
      <c r="DN35" s="697"/>
      <c r="DO35" s="697"/>
      <c r="DP35" s="697"/>
      <c r="DQ35" s="697"/>
      <c r="DR35" s="697"/>
      <c r="DS35" s="697"/>
      <c r="DT35" s="697"/>
      <c r="DU35" s="697"/>
      <c r="DV35" s="698"/>
      <c r="DW35" s="681">
        <v>8.6</v>
      </c>
      <c r="DX35" s="699"/>
      <c r="DY35" s="699"/>
      <c r="DZ35" s="699"/>
      <c r="EA35" s="699"/>
      <c r="EB35" s="699"/>
      <c r="EC35" s="714"/>
    </row>
    <row r="36" spans="2:133" ht="11.25" customHeight="1" x14ac:dyDescent="0.15">
      <c r="B36" s="675" t="s">
        <v>322</v>
      </c>
      <c r="C36" s="676"/>
      <c r="D36" s="676"/>
      <c r="E36" s="676"/>
      <c r="F36" s="676"/>
      <c r="G36" s="676"/>
      <c r="H36" s="676"/>
      <c r="I36" s="676"/>
      <c r="J36" s="676"/>
      <c r="K36" s="676"/>
      <c r="L36" s="676"/>
      <c r="M36" s="676"/>
      <c r="N36" s="676"/>
      <c r="O36" s="676"/>
      <c r="P36" s="676"/>
      <c r="Q36" s="677"/>
      <c r="R36" s="678">
        <v>289041</v>
      </c>
      <c r="S36" s="679"/>
      <c r="T36" s="679"/>
      <c r="U36" s="679"/>
      <c r="V36" s="679"/>
      <c r="W36" s="679"/>
      <c r="X36" s="679"/>
      <c r="Y36" s="680"/>
      <c r="Z36" s="715">
        <v>1.9</v>
      </c>
      <c r="AA36" s="715"/>
      <c r="AB36" s="715"/>
      <c r="AC36" s="715"/>
      <c r="AD36" s="716" t="s">
        <v>127</v>
      </c>
      <c r="AE36" s="716"/>
      <c r="AF36" s="716"/>
      <c r="AG36" s="716"/>
      <c r="AH36" s="716"/>
      <c r="AI36" s="716"/>
      <c r="AJ36" s="716"/>
      <c r="AK36" s="716"/>
      <c r="AL36" s="681" t="s">
        <v>127</v>
      </c>
      <c r="AM36" s="682"/>
      <c r="AN36" s="682"/>
      <c r="AO36" s="717"/>
      <c r="AP36" s="235"/>
      <c r="AQ36" s="730" t="s">
        <v>323</v>
      </c>
      <c r="AR36" s="731"/>
      <c r="AS36" s="731"/>
      <c r="AT36" s="731"/>
      <c r="AU36" s="731"/>
      <c r="AV36" s="731"/>
      <c r="AW36" s="731"/>
      <c r="AX36" s="731"/>
      <c r="AY36" s="732"/>
      <c r="AZ36" s="733">
        <v>1185520</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33496</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1278896</v>
      </c>
      <c r="CS36" s="679"/>
      <c r="CT36" s="679"/>
      <c r="CU36" s="679"/>
      <c r="CV36" s="679"/>
      <c r="CW36" s="679"/>
      <c r="CX36" s="679"/>
      <c r="CY36" s="680"/>
      <c r="CZ36" s="681">
        <v>8.9</v>
      </c>
      <c r="DA36" s="699"/>
      <c r="DB36" s="699"/>
      <c r="DC36" s="700"/>
      <c r="DD36" s="684">
        <v>1062677</v>
      </c>
      <c r="DE36" s="679"/>
      <c r="DF36" s="679"/>
      <c r="DG36" s="679"/>
      <c r="DH36" s="679"/>
      <c r="DI36" s="679"/>
      <c r="DJ36" s="679"/>
      <c r="DK36" s="680"/>
      <c r="DL36" s="684">
        <v>977129</v>
      </c>
      <c r="DM36" s="679"/>
      <c r="DN36" s="679"/>
      <c r="DO36" s="679"/>
      <c r="DP36" s="679"/>
      <c r="DQ36" s="679"/>
      <c r="DR36" s="679"/>
      <c r="DS36" s="679"/>
      <c r="DT36" s="679"/>
      <c r="DU36" s="679"/>
      <c r="DV36" s="680"/>
      <c r="DW36" s="681">
        <v>11.1</v>
      </c>
      <c r="DX36" s="699"/>
      <c r="DY36" s="699"/>
      <c r="DZ36" s="699"/>
      <c r="EA36" s="699"/>
      <c r="EB36" s="699"/>
      <c r="EC36" s="714"/>
    </row>
    <row r="37" spans="2:133" ht="11.25" customHeight="1" x14ac:dyDescent="0.15">
      <c r="B37" s="675" t="s">
        <v>326</v>
      </c>
      <c r="C37" s="676"/>
      <c r="D37" s="676"/>
      <c r="E37" s="676"/>
      <c r="F37" s="676"/>
      <c r="G37" s="676"/>
      <c r="H37" s="676"/>
      <c r="I37" s="676"/>
      <c r="J37" s="676"/>
      <c r="K37" s="676"/>
      <c r="L37" s="676"/>
      <c r="M37" s="676"/>
      <c r="N37" s="676"/>
      <c r="O37" s="676"/>
      <c r="P37" s="676"/>
      <c r="Q37" s="677"/>
      <c r="R37" s="678">
        <v>1193284</v>
      </c>
      <c r="S37" s="679"/>
      <c r="T37" s="679"/>
      <c r="U37" s="679"/>
      <c r="V37" s="679"/>
      <c r="W37" s="679"/>
      <c r="X37" s="679"/>
      <c r="Y37" s="680"/>
      <c r="Z37" s="715">
        <v>7.8</v>
      </c>
      <c r="AA37" s="715"/>
      <c r="AB37" s="715"/>
      <c r="AC37" s="715"/>
      <c r="AD37" s="716" t="s">
        <v>127</v>
      </c>
      <c r="AE37" s="716"/>
      <c r="AF37" s="716"/>
      <c r="AG37" s="716"/>
      <c r="AH37" s="716"/>
      <c r="AI37" s="716"/>
      <c r="AJ37" s="716"/>
      <c r="AK37" s="716"/>
      <c r="AL37" s="681" t="s">
        <v>127</v>
      </c>
      <c r="AM37" s="682"/>
      <c r="AN37" s="682"/>
      <c r="AO37" s="717"/>
      <c r="AQ37" s="718" t="s">
        <v>327</v>
      </c>
      <c r="AR37" s="719"/>
      <c r="AS37" s="719"/>
      <c r="AT37" s="719"/>
      <c r="AU37" s="719"/>
      <c r="AV37" s="719"/>
      <c r="AW37" s="719"/>
      <c r="AX37" s="719"/>
      <c r="AY37" s="720"/>
      <c r="AZ37" s="678">
        <v>156603</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21481</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667396</v>
      </c>
      <c r="CS37" s="697"/>
      <c r="CT37" s="697"/>
      <c r="CU37" s="697"/>
      <c r="CV37" s="697"/>
      <c r="CW37" s="697"/>
      <c r="CX37" s="697"/>
      <c r="CY37" s="698"/>
      <c r="CZ37" s="681">
        <v>4.5999999999999996</v>
      </c>
      <c r="DA37" s="699"/>
      <c r="DB37" s="699"/>
      <c r="DC37" s="700"/>
      <c r="DD37" s="684">
        <v>667396</v>
      </c>
      <c r="DE37" s="697"/>
      <c r="DF37" s="697"/>
      <c r="DG37" s="697"/>
      <c r="DH37" s="697"/>
      <c r="DI37" s="697"/>
      <c r="DJ37" s="697"/>
      <c r="DK37" s="698"/>
      <c r="DL37" s="684">
        <v>664683</v>
      </c>
      <c r="DM37" s="697"/>
      <c r="DN37" s="697"/>
      <c r="DO37" s="697"/>
      <c r="DP37" s="697"/>
      <c r="DQ37" s="697"/>
      <c r="DR37" s="697"/>
      <c r="DS37" s="697"/>
      <c r="DT37" s="697"/>
      <c r="DU37" s="697"/>
      <c r="DV37" s="698"/>
      <c r="DW37" s="681">
        <v>7.6</v>
      </c>
      <c r="DX37" s="699"/>
      <c r="DY37" s="699"/>
      <c r="DZ37" s="699"/>
      <c r="EA37" s="699"/>
      <c r="EB37" s="699"/>
      <c r="EC37" s="714"/>
    </row>
    <row r="38" spans="2:133" ht="11.25" customHeight="1" x14ac:dyDescent="0.15">
      <c r="B38" s="675" t="s">
        <v>330</v>
      </c>
      <c r="C38" s="676"/>
      <c r="D38" s="676"/>
      <c r="E38" s="676"/>
      <c r="F38" s="676"/>
      <c r="G38" s="676"/>
      <c r="H38" s="676"/>
      <c r="I38" s="676"/>
      <c r="J38" s="676"/>
      <c r="K38" s="676"/>
      <c r="L38" s="676"/>
      <c r="M38" s="676"/>
      <c r="N38" s="676"/>
      <c r="O38" s="676"/>
      <c r="P38" s="676"/>
      <c r="Q38" s="677"/>
      <c r="R38" s="678">
        <v>514599</v>
      </c>
      <c r="S38" s="679"/>
      <c r="T38" s="679"/>
      <c r="U38" s="679"/>
      <c r="V38" s="679"/>
      <c r="W38" s="679"/>
      <c r="X38" s="679"/>
      <c r="Y38" s="680"/>
      <c r="Z38" s="715">
        <v>3.3</v>
      </c>
      <c r="AA38" s="715"/>
      <c r="AB38" s="715"/>
      <c r="AC38" s="715"/>
      <c r="AD38" s="716">
        <v>33</v>
      </c>
      <c r="AE38" s="716"/>
      <c r="AF38" s="716"/>
      <c r="AG38" s="716"/>
      <c r="AH38" s="716"/>
      <c r="AI38" s="716"/>
      <c r="AJ38" s="716"/>
      <c r="AK38" s="716"/>
      <c r="AL38" s="681">
        <v>0</v>
      </c>
      <c r="AM38" s="682"/>
      <c r="AN38" s="682"/>
      <c r="AO38" s="717"/>
      <c r="AQ38" s="718" t="s">
        <v>331</v>
      </c>
      <c r="AR38" s="719"/>
      <c r="AS38" s="719"/>
      <c r="AT38" s="719"/>
      <c r="AU38" s="719"/>
      <c r="AV38" s="719"/>
      <c r="AW38" s="719"/>
      <c r="AX38" s="719"/>
      <c r="AY38" s="720"/>
      <c r="AZ38" s="678">
        <v>53438</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4931</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1131650</v>
      </c>
      <c r="CS38" s="679"/>
      <c r="CT38" s="679"/>
      <c r="CU38" s="679"/>
      <c r="CV38" s="679"/>
      <c r="CW38" s="679"/>
      <c r="CX38" s="679"/>
      <c r="CY38" s="680"/>
      <c r="CZ38" s="681">
        <v>7.9</v>
      </c>
      <c r="DA38" s="699"/>
      <c r="DB38" s="699"/>
      <c r="DC38" s="700"/>
      <c r="DD38" s="684">
        <v>931951</v>
      </c>
      <c r="DE38" s="679"/>
      <c r="DF38" s="679"/>
      <c r="DG38" s="679"/>
      <c r="DH38" s="679"/>
      <c r="DI38" s="679"/>
      <c r="DJ38" s="679"/>
      <c r="DK38" s="680"/>
      <c r="DL38" s="684">
        <v>779214</v>
      </c>
      <c r="DM38" s="679"/>
      <c r="DN38" s="679"/>
      <c r="DO38" s="679"/>
      <c r="DP38" s="679"/>
      <c r="DQ38" s="679"/>
      <c r="DR38" s="679"/>
      <c r="DS38" s="679"/>
      <c r="DT38" s="679"/>
      <c r="DU38" s="679"/>
      <c r="DV38" s="680"/>
      <c r="DW38" s="681">
        <v>8.9</v>
      </c>
      <c r="DX38" s="699"/>
      <c r="DY38" s="699"/>
      <c r="DZ38" s="699"/>
      <c r="EA38" s="699"/>
      <c r="EB38" s="699"/>
      <c r="EC38" s="714"/>
    </row>
    <row r="39" spans="2:133" ht="11.25" customHeight="1" x14ac:dyDescent="0.15">
      <c r="B39" s="675" t="s">
        <v>334</v>
      </c>
      <c r="C39" s="676"/>
      <c r="D39" s="676"/>
      <c r="E39" s="676"/>
      <c r="F39" s="676"/>
      <c r="G39" s="676"/>
      <c r="H39" s="676"/>
      <c r="I39" s="676"/>
      <c r="J39" s="676"/>
      <c r="K39" s="676"/>
      <c r="L39" s="676"/>
      <c r="M39" s="676"/>
      <c r="N39" s="676"/>
      <c r="O39" s="676"/>
      <c r="P39" s="676"/>
      <c r="Q39" s="677"/>
      <c r="R39" s="678">
        <v>495600</v>
      </c>
      <c r="S39" s="679"/>
      <c r="T39" s="679"/>
      <c r="U39" s="679"/>
      <c r="V39" s="679"/>
      <c r="W39" s="679"/>
      <c r="X39" s="679"/>
      <c r="Y39" s="680"/>
      <c r="Z39" s="715">
        <v>3.2</v>
      </c>
      <c r="AA39" s="715"/>
      <c r="AB39" s="715"/>
      <c r="AC39" s="715"/>
      <c r="AD39" s="716" t="s">
        <v>127</v>
      </c>
      <c r="AE39" s="716"/>
      <c r="AF39" s="716"/>
      <c r="AG39" s="716"/>
      <c r="AH39" s="716"/>
      <c r="AI39" s="716"/>
      <c r="AJ39" s="716"/>
      <c r="AK39" s="716"/>
      <c r="AL39" s="681" t="s">
        <v>127</v>
      </c>
      <c r="AM39" s="682"/>
      <c r="AN39" s="682"/>
      <c r="AO39" s="717"/>
      <c r="AQ39" s="718" t="s">
        <v>335</v>
      </c>
      <c r="AR39" s="719"/>
      <c r="AS39" s="719"/>
      <c r="AT39" s="719"/>
      <c r="AU39" s="719"/>
      <c r="AV39" s="719"/>
      <c r="AW39" s="719"/>
      <c r="AX39" s="719"/>
      <c r="AY39" s="720"/>
      <c r="AZ39" s="678">
        <v>432</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8109</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595591</v>
      </c>
      <c r="CS39" s="697"/>
      <c r="CT39" s="697"/>
      <c r="CU39" s="697"/>
      <c r="CV39" s="697"/>
      <c r="CW39" s="697"/>
      <c r="CX39" s="697"/>
      <c r="CY39" s="698"/>
      <c r="CZ39" s="681">
        <v>4.0999999999999996</v>
      </c>
      <c r="DA39" s="699"/>
      <c r="DB39" s="699"/>
      <c r="DC39" s="700"/>
      <c r="DD39" s="684">
        <v>577834</v>
      </c>
      <c r="DE39" s="697"/>
      <c r="DF39" s="697"/>
      <c r="DG39" s="697"/>
      <c r="DH39" s="697"/>
      <c r="DI39" s="697"/>
      <c r="DJ39" s="697"/>
      <c r="DK39" s="698"/>
      <c r="DL39" s="684" t="s">
        <v>127</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15">
      <c r="B40" s="675" t="s">
        <v>338</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5" t="s">
        <v>127</v>
      </c>
      <c r="AA40" s="715"/>
      <c r="AB40" s="715"/>
      <c r="AC40" s="715"/>
      <c r="AD40" s="716" t="s">
        <v>127</v>
      </c>
      <c r="AE40" s="716"/>
      <c r="AF40" s="716"/>
      <c r="AG40" s="716"/>
      <c r="AH40" s="716"/>
      <c r="AI40" s="716"/>
      <c r="AJ40" s="716"/>
      <c r="AK40" s="716"/>
      <c r="AL40" s="681" t="s">
        <v>127</v>
      </c>
      <c r="AM40" s="682"/>
      <c r="AN40" s="682"/>
      <c r="AO40" s="717"/>
      <c r="AQ40" s="718" t="s">
        <v>339</v>
      </c>
      <c r="AR40" s="719"/>
      <c r="AS40" s="719"/>
      <c r="AT40" s="719"/>
      <c r="AU40" s="719"/>
      <c r="AV40" s="719"/>
      <c r="AW40" s="719"/>
      <c r="AX40" s="719"/>
      <c r="AY40" s="720"/>
      <c r="AZ40" s="678" t="s">
        <v>127</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84</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91257</v>
      </c>
      <c r="CS40" s="679"/>
      <c r="CT40" s="679"/>
      <c r="CU40" s="679"/>
      <c r="CV40" s="679"/>
      <c r="CW40" s="679"/>
      <c r="CX40" s="679"/>
      <c r="CY40" s="680"/>
      <c r="CZ40" s="681">
        <v>0.6</v>
      </c>
      <c r="DA40" s="699"/>
      <c r="DB40" s="699"/>
      <c r="DC40" s="700"/>
      <c r="DD40" s="684">
        <v>33879</v>
      </c>
      <c r="DE40" s="679"/>
      <c r="DF40" s="679"/>
      <c r="DG40" s="679"/>
      <c r="DH40" s="679"/>
      <c r="DI40" s="679"/>
      <c r="DJ40" s="679"/>
      <c r="DK40" s="680"/>
      <c r="DL40" s="684">
        <v>19</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343</v>
      </c>
      <c r="C41" s="676"/>
      <c r="D41" s="676"/>
      <c r="E41" s="676"/>
      <c r="F41" s="676"/>
      <c r="G41" s="676"/>
      <c r="H41" s="676"/>
      <c r="I41" s="676"/>
      <c r="J41" s="676"/>
      <c r="K41" s="676"/>
      <c r="L41" s="676"/>
      <c r="M41" s="676"/>
      <c r="N41" s="676"/>
      <c r="O41" s="676"/>
      <c r="P41" s="676"/>
      <c r="Q41" s="677"/>
      <c r="R41" s="678" t="s">
        <v>127</v>
      </c>
      <c r="S41" s="679"/>
      <c r="T41" s="679"/>
      <c r="U41" s="679"/>
      <c r="V41" s="679"/>
      <c r="W41" s="679"/>
      <c r="X41" s="679"/>
      <c r="Y41" s="680"/>
      <c r="Z41" s="715" t="s">
        <v>127</v>
      </c>
      <c r="AA41" s="715"/>
      <c r="AB41" s="715"/>
      <c r="AC41" s="715"/>
      <c r="AD41" s="716" t="s">
        <v>127</v>
      </c>
      <c r="AE41" s="716"/>
      <c r="AF41" s="716"/>
      <c r="AG41" s="716"/>
      <c r="AH41" s="716"/>
      <c r="AI41" s="716"/>
      <c r="AJ41" s="716"/>
      <c r="AK41" s="716"/>
      <c r="AL41" s="681" t="s">
        <v>127</v>
      </c>
      <c r="AM41" s="682"/>
      <c r="AN41" s="682"/>
      <c r="AO41" s="717"/>
      <c r="AQ41" s="718" t="s">
        <v>344</v>
      </c>
      <c r="AR41" s="719"/>
      <c r="AS41" s="719"/>
      <c r="AT41" s="719"/>
      <c r="AU41" s="719"/>
      <c r="AV41" s="719"/>
      <c r="AW41" s="719"/>
      <c r="AX41" s="719"/>
      <c r="AY41" s="720"/>
      <c r="AZ41" s="678">
        <v>250087</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127</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127</v>
      </c>
      <c r="CS41" s="697"/>
      <c r="CT41" s="697"/>
      <c r="CU41" s="697"/>
      <c r="CV41" s="697"/>
      <c r="CW41" s="697"/>
      <c r="CX41" s="697"/>
      <c r="CY41" s="698"/>
      <c r="CZ41" s="681" t="s">
        <v>127</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347</v>
      </c>
      <c r="C42" s="660"/>
      <c r="D42" s="660"/>
      <c r="E42" s="660"/>
      <c r="F42" s="660"/>
      <c r="G42" s="660"/>
      <c r="H42" s="660"/>
      <c r="I42" s="660"/>
      <c r="J42" s="660"/>
      <c r="K42" s="660"/>
      <c r="L42" s="660"/>
      <c r="M42" s="660"/>
      <c r="N42" s="660"/>
      <c r="O42" s="660"/>
      <c r="P42" s="660"/>
      <c r="Q42" s="661"/>
      <c r="R42" s="662">
        <v>15388101</v>
      </c>
      <c r="S42" s="701"/>
      <c r="T42" s="701"/>
      <c r="U42" s="701"/>
      <c r="V42" s="701"/>
      <c r="W42" s="701"/>
      <c r="X42" s="701"/>
      <c r="Y42" s="703"/>
      <c r="Z42" s="704">
        <v>100</v>
      </c>
      <c r="AA42" s="704"/>
      <c r="AB42" s="704"/>
      <c r="AC42" s="704"/>
      <c r="AD42" s="705">
        <v>8786338</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724960</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328</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1491546</v>
      </c>
      <c r="CS42" s="679"/>
      <c r="CT42" s="679"/>
      <c r="CU42" s="679"/>
      <c r="CV42" s="679"/>
      <c r="CW42" s="679"/>
      <c r="CX42" s="679"/>
      <c r="CY42" s="680"/>
      <c r="CZ42" s="681">
        <v>10.4</v>
      </c>
      <c r="DA42" s="682"/>
      <c r="DB42" s="682"/>
      <c r="DC42" s="683"/>
      <c r="DD42" s="684">
        <v>406235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60735</v>
      </c>
      <c r="CS43" s="697"/>
      <c r="CT43" s="697"/>
      <c r="CU43" s="697"/>
      <c r="CV43" s="697"/>
      <c r="CW43" s="697"/>
      <c r="CX43" s="697"/>
      <c r="CY43" s="698"/>
      <c r="CZ43" s="681">
        <v>0.4</v>
      </c>
      <c r="DA43" s="699"/>
      <c r="DB43" s="699"/>
      <c r="DC43" s="700"/>
      <c r="DD43" s="684">
        <v>60735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299</v>
      </c>
      <c r="CE44" s="692"/>
      <c r="CF44" s="675" t="s">
        <v>352</v>
      </c>
      <c r="CG44" s="676"/>
      <c r="CH44" s="676"/>
      <c r="CI44" s="676"/>
      <c r="CJ44" s="676"/>
      <c r="CK44" s="676"/>
      <c r="CL44" s="676"/>
      <c r="CM44" s="676"/>
      <c r="CN44" s="676"/>
      <c r="CO44" s="676"/>
      <c r="CP44" s="676"/>
      <c r="CQ44" s="677"/>
      <c r="CR44" s="678">
        <v>1256907</v>
      </c>
      <c r="CS44" s="679"/>
      <c r="CT44" s="679"/>
      <c r="CU44" s="679"/>
      <c r="CV44" s="679"/>
      <c r="CW44" s="679"/>
      <c r="CX44" s="679"/>
      <c r="CY44" s="680"/>
      <c r="CZ44" s="681">
        <v>8.6999999999999993</v>
      </c>
      <c r="DA44" s="682"/>
      <c r="DB44" s="682"/>
      <c r="DC44" s="683"/>
      <c r="DD44" s="684">
        <v>267181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353</v>
      </c>
      <c r="CG45" s="676"/>
      <c r="CH45" s="676"/>
      <c r="CI45" s="676"/>
      <c r="CJ45" s="676"/>
      <c r="CK45" s="676"/>
      <c r="CL45" s="676"/>
      <c r="CM45" s="676"/>
      <c r="CN45" s="676"/>
      <c r="CO45" s="676"/>
      <c r="CP45" s="676"/>
      <c r="CQ45" s="677"/>
      <c r="CR45" s="678">
        <v>782512</v>
      </c>
      <c r="CS45" s="697"/>
      <c r="CT45" s="697"/>
      <c r="CU45" s="697"/>
      <c r="CV45" s="697"/>
      <c r="CW45" s="697"/>
      <c r="CX45" s="697"/>
      <c r="CY45" s="698"/>
      <c r="CZ45" s="681">
        <v>5.4</v>
      </c>
      <c r="DA45" s="699"/>
      <c r="DB45" s="699"/>
      <c r="DC45" s="700"/>
      <c r="DD45" s="684">
        <v>17959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474395</v>
      </c>
      <c r="CS46" s="679"/>
      <c r="CT46" s="679"/>
      <c r="CU46" s="679"/>
      <c r="CV46" s="679"/>
      <c r="CW46" s="679"/>
      <c r="CX46" s="679"/>
      <c r="CY46" s="680"/>
      <c r="CZ46" s="681">
        <v>3.3</v>
      </c>
      <c r="DA46" s="682"/>
      <c r="DB46" s="682"/>
      <c r="DC46" s="683"/>
      <c r="DD46" s="684">
        <v>249222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v>234639</v>
      </c>
      <c r="CS47" s="697"/>
      <c r="CT47" s="697"/>
      <c r="CU47" s="697"/>
      <c r="CV47" s="697"/>
      <c r="CW47" s="697"/>
      <c r="CX47" s="697"/>
      <c r="CY47" s="698"/>
      <c r="CZ47" s="681">
        <v>1.6</v>
      </c>
      <c r="DA47" s="699"/>
      <c r="DB47" s="699"/>
      <c r="DC47" s="700"/>
      <c r="DD47" s="684">
        <v>139054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358</v>
      </c>
      <c r="CD48" s="695"/>
      <c r="CE48" s="696"/>
      <c r="CF48" s="675" t="s">
        <v>359</v>
      </c>
      <c r="CG48" s="676"/>
      <c r="CH48" s="676"/>
      <c r="CI48" s="676"/>
      <c r="CJ48" s="676"/>
      <c r="CK48" s="676"/>
      <c r="CL48" s="676"/>
      <c r="CM48" s="676"/>
      <c r="CN48" s="676"/>
      <c r="CO48" s="676"/>
      <c r="CP48" s="676"/>
      <c r="CQ48" s="677"/>
      <c r="CR48" s="678" t="s">
        <v>127</v>
      </c>
      <c r="CS48" s="679"/>
      <c r="CT48" s="679"/>
      <c r="CU48" s="679"/>
      <c r="CV48" s="679"/>
      <c r="CW48" s="679"/>
      <c r="CX48" s="679"/>
      <c r="CY48" s="680"/>
      <c r="CZ48" s="681" t="s">
        <v>127</v>
      </c>
      <c r="DA48" s="682"/>
      <c r="DB48" s="682"/>
      <c r="DC48" s="683"/>
      <c r="DD48" s="684" t="s">
        <v>127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360</v>
      </c>
      <c r="CE49" s="660"/>
      <c r="CF49" s="660"/>
      <c r="CG49" s="660"/>
      <c r="CH49" s="660"/>
      <c r="CI49" s="660"/>
      <c r="CJ49" s="660"/>
      <c r="CK49" s="660"/>
      <c r="CL49" s="660"/>
      <c r="CM49" s="660"/>
      <c r="CN49" s="660"/>
      <c r="CO49" s="660"/>
      <c r="CP49" s="660"/>
      <c r="CQ49" s="661"/>
      <c r="CR49" s="662">
        <v>14386645</v>
      </c>
      <c r="CS49" s="663"/>
      <c r="CT49" s="663"/>
      <c r="CU49" s="663"/>
      <c r="CV49" s="663"/>
      <c r="CW49" s="663"/>
      <c r="CX49" s="663"/>
      <c r="CY49" s="664"/>
      <c r="CZ49" s="665">
        <v>100</v>
      </c>
      <c r="DA49" s="666"/>
      <c r="DB49" s="666"/>
      <c r="DC49" s="667"/>
      <c r="DD49" s="668">
        <v>9620742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8fxOipNmFJd+zi6AGgAM0G0/FMyOgGEx5f1uRMAspPtectvoA0qO6DvU6jSM87xj9p90REXjDzRy5mdNqgq0eg==" saltValue="9dYqWUUuOTjk2YBnM2apU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8" t="s">
        <v>364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9" t="s">
        <v>366</v>
      </c>
      <c r="B5" s="1090"/>
      <c r="C5" s="1090"/>
      <c r="D5" s="1090"/>
      <c r="E5" s="1090"/>
      <c r="F5" s="1090"/>
      <c r="G5" s="1090"/>
      <c r="H5" s="1090"/>
      <c r="I5" s="1090"/>
      <c r="J5" s="1090"/>
      <c r="K5" s="1090"/>
      <c r="L5" s="1090"/>
      <c r="M5" s="1090"/>
      <c r="N5" s="1090"/>
      <c r="O5" s="1090"/>
      <c r="P5" s="1091"/>
      <c r="Q5" s="1095" t="s">
        <v>367</v>
      </c>
      <c r="R5" s="1096"/>
      <c r="S5" s="1096"/>
      <c r="T5" s="1096"/>
      <c r="U5" s="1097"/>
      <c r="V5" s="1095" t="s">
        <v>368</v>
      </c>
      <c r="W5" s="1096"/>
      <c r="X5" s="1096"/>
      <c r="Y5" s="1096"/>
      <c r="Z5" s="1097"/>
      <c r="AA5" s="1095" t="s">
        <v>369</v>
      </c>
      <c r="AB5" s="1096"/>
      <c r="AC5" s="1096"/>
      <c r="AD5" s="1096"/>
      <c r="AE5" s="1096"/>
      <c r="AF5" s="1206" t="s">
        <v>370</v>
      </c>
      <c r="AG5" s="1096"/>
      <c r="AH5" s="1096"/>
      <c r="AI5" s="1096"/>
      <c r="AJ5" s="1111"/>
      <c r="AK5" s="1096" t="s">
        <v>371</v>
      </c>
      <c r="AL5" s="1096"/>
      <c r="AM5" s="1096"/>
      <c r="AN5" s="1096"/>
      <c r="AO5" s="1097"/>
      <c r="AP5" s="1095" t="s">
        <v>372</v>
      </c>
      <c r="AQ5" s="1096"/>
      <c r="AR5" s="1096"/>
      <c r="AS5" s="1096"/>
      <c r="AT5" s="1097"/>
      <c r="AU5" s="1095" t="s">
        <v>373</v>
      </c>
      <c r="AV5" s="1096"/>
      <c r="AW5" s="1096"/>
      <c r="AX5" s="1096"/>
      <c r="AY5" s="1111"/>
      <c r="AZ5" s="257"/>
      <c r="BA5" s="257"/>
      <c r="BB5" s="257"/>
      <c r="BC5" s="257"/>
      <c r="BD5" s="257"/>
      <c r="BE5" s="258"/>
      <c r="BF5" s="258"/>
      <c r="BG5" s="258"/>
      <c r="BH5" s="258"/>
      <c r="BI5" s="258"/>
      <c r="BJ5" s="258"/>
      <c r="BK5" s="258"/>
      <c r="BL5" s="258"/>
      <c r="BM5" s="258"/>
      <c r="BN5" s="258"/>
      <c r="BO5" s="258"/>
      <c r="BP5" s="258"/>
      <c r="BQ5" s="1089" t="s">
        <v>374</v>
      </c>
      <c r="BR5" s="1090"/>
      <c r="BS5" s="1090"/>
      <c r="BT5" s="1090"/>
      <c r="BU5" s="1090"/>
      <c r="BV5" s="1090"/>
      <c r="BW5" s="1090"/>
      <c r="BX5" s="1090"/>
      <c r="BY5" s="1090"/>
      <c r="BZ5" s="1090"/>
      <c r="CA5" s="1090"/>
      <c r="CB5" s="1090"/>
      <c r="CC5" s="1090"/>
      <c r="CD5" s="1090"/>
      <c r="CE5" s="1090"/>
      <c r="CF5" s="1090"/>
      <c r="CG5" s="1091"/>
      <c r="CH5" s="1095" t="s">
        <v>375</v>
      </c>
      <c r="CI5" s="1096"/>
      <c r="CJ5" s="1096"/>
      <c r="CK5" s="1096"/>
      <c r="CL5" s="1097"/>
      <c r="CM5" s="1095" t="s">
        <v>376</v>
      </c>
      <c r="CN5" s="1096"/>
      <c r="CO5" s="1096"/>
      <c r="CP5" s="1096"/>
      <c r="CQ5" s="1097"/>
      <c r="CR5" s="1095" t="s">
        <v>377</v>
      </c>
      <c r="CS5" s="1096"/>
      <c r="CT5" s="1096"/>
      <c r="CU5" s="1096"/>
      <c r="CV5" s="1097"/>
      <c r="CW5" s="1095" t="s">
        <v>378</v>
      </c>
      <c r="CX5" s="1096"/>
      <c r="CY5" s="1096"/>
      <c r="CZ5" s="1096"/>
      <c r="DA5" s="1097"/>
      <c r="DB5" s="1095" t="s">
        <v>379</v>
      </c>
      <c r="DC5" s="1096"/>
      <c r="DD5" s="1096"/>
      <c r="DE5" s="1096"/>
      <c r="DF5" s="1097"/>
      <c r="DG5" s="1191" t="s">
        <v>380</v>
      </c>
      <c r="DH5" s="1192"/>
      <c r="DI5" s="1192"/>
      <c r="DJ5" s="1192"/>
      <c r="DK5" s="1193"/>
      <c r="DL5" s="1191" t="s">
        <v>381</v>
      </c>
      <c r="DM5" s="1192"/>
      <c r="DN5" s="1192"/>
      <c r="DO5" s="1192"/>
      <c r="DP5" s="1193"/>
      <c r="DQ5" s="1095" t="s">
        <v>382</v>
      </c>
      <c r="DR5" s="1096"/>
      <c r="DS5" s="1096"/>
      <c r="DT5" s="1096"/>
      <c r="DU5" s="1097"/>
      <c r="DV5" s="1095" t="s">
        <v>373</v>
      </c>
      <c r="DW5" s="1096"/>
      <c r="DX5" s="1096"/>
      <c r="DY5" s="1096"/>
      <c r="DZ5" s="1111"/>
      <c r="EA5" s="255"/>
    </row>
    <row r="6" spans="1:131" s="256"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7"/>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4"/>
      <c r="DH6" s="1195"/>
      <c r="DI6" s="1195"/>
      <c r="DJ6" s="1195"/>
      <c r="DK6" s="1196"/>
      <c r="DL6" s="1194"/>
      <c r="DM6" s="1195"/>
      <c r="DN6" s="1195"/>
      <c r="DO6" s="1195"/>
      <c r="DP6" s="1196"/>
      <c r="DQ6" s="1098"/>
      <c r="DR6" s="1099"/>
      <c r="DS6" s="1099"/>
      <c r="DT6" s="1099"/>
      <c r="DU6" s="1100"/>
      <c r="DV6" s="1098"/>
      <c r="DW6" s="1099"/>
      <c r="DX6" s="1099"/>
      <c r="DY6" s="1099"/>
      <c r="DZ6" s="1112"/>
      <c r="EA6" s="255"/>
    </row>
    <row r="7" spans="1:131" s="256" customFormat="1" ht="26.25" customHeight="1" thickTop="1" x14ac:dyDescent="0.15">
      <c r="A7" s="259">
        <v>1</v>
      </c>
      <c r="B7" s="1145" t="s">
        <v>383</v>
      </c>
      <c r="C7" s="1146"/>
      <c r="D7" s="1146"/>
      <c r="E7" s="1146"/>
      <c r="F7" s="1146"/>
      <c r="G7" s="1146"/>
      <c r="H7" s="1146"/>
      <c r="I7" s="1146"/>
      <c r="J7" s="1146"/>
      <c r="K7" s="1146"/>
      <c r="L7" s="1146"/>
      <c r="M7" s="1146"/>
      <c r="N7" s="1146"/>
      <c r="O7" s="1146"/>
      <c r="P7" s="1147"/>
      <c r="Q7" s="1197">
        <v>15388</v>
      </c>
      <c r="R7" s="1198"/>
      <c r="S7" s="1198"/>
      <c r="T7" s="1198"/>
      <c r="U7" s="1198"/>
      <c r="V7" s="1198">
        <v>14387</v>
      </c>
      <c r="W7" s="1198"/>
      <c r="X7" s="1198"/>
      <c r="Y7" s="1198"/>
      <c r="Z7" s="1198"/>
      <c r="AA7" s="1198">
        <f>Q7-V7</f>
        <v>1001</v>
      </c>
      <c r="AB7" s="1198"/>
      <c r="AC7" s="1198"/>
      <c r="AD7" s="1198"/>
      <c r="AE7" s="1199"/>
      <c r="AF7" s="1200">
        <v>716</v>
      </c>
      <c r="AG7" s="1201"/>
      <c r="AH7" s="1201"/>
      <c r="AI7" s="1201"/>
      <c r="AJ7" s="1202"/>
      <c r="AK7" s="1184">
        <v>289</v>
      </c>
      <c r="AL7" s="1185"/>
      <c r="AM7" s="1185"/>
      <c r="AN7" s="1185"/>
      <c r="AO7" s="1185"/>
      <c r="AP7" s="1185">
        <v>6090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3"/>
      <c r="AG8" s="1114"/>
      <c r="AH8" s="1114"/>
      <c r="AI8" s="1114"/>
      <c r="AJ8" s="1115"/>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5"/>
    </row>
    <row r="9" spans="1:131" s="256" customFormat="1" ht="26.25" customHeight="1" x14ac:dyDescent="0.15">
      <c r="A9" s="262">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3"/>
      <c r="AG9" s="1114"/>
      <c r="AH9" s="1114"/>
      <c r="AI9" s="1114"/>
      <c r="AJ9" s="1115"/>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5"/>
    </row>
    <row r="10" spans="1:131" s="256" customFormat="1" ht="26.25" customHeight="1" x14ac:dyDescent="0.15">
      <c r="A10" s="262">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3"/>
      <c r="AG10" s="1114"/>
      <c r="AH10" s="1114"/>
      <c r="AI10" s="1114"/>
      <c r="AJ10" s="1115"/>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5"/>
    </row>
    <row r="11" spans="1:131" s="256" customFormat="1" ht="26.25" customHeight="1" x14ac:dyDescent="0.15">
      <c r="A11" s="262">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3"/>
      <c r="AG11" s="1114"/>
      <c r="AH11" s="1114"/>
      <c r="AI11" s="1114"/>
      <c r="AJ11" s="1115"/>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5"/>
    </row>
    <row r="12" spans="1:131" s="256" customFormat="1" ht="26.25" customHeight="1" x14ac:dyDescent="0.15">
      <c r="A12" s="262">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3"/>
      <c r="AG12" s="1114"/>
      <c r="AH12" s="1114"/>
      <c r="AI12" s="1114"/>
      <c r="AJ12" s="1115"/>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5"/>
    </row>
    <row r="13" spans="1:131" s="256" customFormat="1" ht="26.25" customHeight="1" x14ac:dyDescent="0.15">
      <c r="A13" s="262">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3"/>
      <c r="AG13" s="1114"/>
      <c r="AH13" s="1114"/>
      <c r="AI13" s="1114"/>
      <c r="AJ13" s="1115"/>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5"/>
    </row>
    <row r="14" spans="1:131" s="256" customFormat="1" ht="26.25" customHeight="1" x14ac:dyDescent="0.15">
      <c r="A14" s="262">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3"/>
      <c r="AG14" s="1114"/>
      <c r="AH14" s="1114"/>
      <c r="AI14" s="1114"/>
      <c r="AJ14" s="1115"/>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5"/>
    </row>
    <row r="15" spans="1:131" s="256" customFormat="1" ht="26.25" customHeight="1" x14ac:dyDescent="0.15">
      <c r="A15" s="262">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3"/>
      <c r="AG15" s="1114"/>
      <c r="AH15" s="1114"/>
      <c r="AI15" s="1114"/>
      <c r="AJ15" s="1115"/>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5"/>
    </row>
    <row r="16" spans="1:131" s="256" customFormat="1" ht="26.25" customHeight="1" x14ac:dyDescent="0.15">
      <c r="A16" s="262">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3"/>
      <c r="AG16" s="1114"/>
      <c r="AH16" s="1114"/>
      <c r="AI16" s="1114"/>
      <c r="AJ16" s="1115"/>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5"/>
    </row>
    <row r="17" spans="1:131" s="256" customFormat="1" ht="26.25" customHeight="1" x14ac:dyDescent="0.15">
      <c r="A17" s="262">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3"/>
      <c r="AG17" s="1114"/>
      <c r="AH17" s="1114"/>
      <c r="AI17" s="1114"/>
      <c r="AJ17" s="1115"/>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5"/>
    </row>
    <row r="18" spans="1:131" s="256" customFormat="1" ht="26.25" customHeight="1" x14ac:dyDescent="0.15">
      <c r="A18" s="262">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3"/>
      <c r="AG18" s="1114"/>
      <c r="AH18" s="1114"/>
      <c r="AI18" s="1114"/>
      <c r="AJ18" s="1115"/>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5"/>
    </row>
    <row r="19" spans="1:131" s="256" customFormat="1" ht="26.25" customHeight="1" x14ac:dyDescent="0.15">
      <c r="A19" s="262">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3"/>
      <c r="AG19" s="1114"/>
      <c r="AH19" s="1114"/>
      <c r="AI19" s="1114"/>
      <c r="AJ19" s="1115"/>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5"/>
    </row>
    <row r="20" spans="1:131" s="256" customFormat="1" ht="26.25" customHeight="1" x14ac:dyDescent="0.15">
      <c r="A20" s="262">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3"/>
      <c r="AG20" s="1114"/>
      <c r="AH20" s="1114"/>
      <c r="AI20" s="1114"/>
      <c r="AJ20" s="1115"/>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5"/>
    </row>
    <row r="21" spans="1:131" s="256" customFormat="1" ht="26.25" customHeight="1" thickBot="1" x14ac:dyDescent="0.2">
      <c r="A21" s="262">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3"/>
      <c r="AG21" s="1114"/>
      <c r="AH21" s="1114"/>
      <c r="AI21" s="1114"/>
      <c r="AJ21" s="1115"/>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5"/>
    </row>
    <row r="22" spans="1:131" s="256" customFormat="1" ht="26.25" customHeight="1" x14ac:dyDescent="0.15">
      <c r="A22" s="262">
        <v>16</v>
      </c>
      <c r="B22" s="1132"/>
      <c r="C22" s="1133"/>
      <c r="D22" s="1133"/>
      <c r="E22" s="1133"/>
      <c r="F22" s="1133"/>
      <c r="G22" s="1133"/>
      <c r="H22" s="1133"/>
      <c r="I22" s="1133"/>
      <c r="J22" s="1133"/>
      <c r="K22" s="1133"/>
      <c r="L22" s="1133"/>
      <c r="M22" s="1133"/>
      <c r="N22" s="1133"/>
      <c r="O22" s="1133"/>
      <c r="P22" s="1134"/>
      <c r="Q22" s="1174"/>
      <c r="R22" s="1175"/>
      <c r="S22" s="1175"/>
      <c r="T22" s="1175"/>
      <c r="U22" s="1175"/>
      <c r="V22" s="1175"/>
      <c r="W22" s="1175"/>
      <c r="X22" s="1175"/>
      <c r="Y22" s="1175"/>
      <c r="Z22" s="1175"/>
      <c r="AA22" s="1175"/>
      <c r="AB22" s="1175"/>
      <c r="AC22" s="1175"/>
      <c r="AD22" s="1175"/>
      <c r="AE22" s="1176"/>
      <c r="AF22" s="1113"/>
      <c r="AG22" s="1114"/>
      <c r="AH22" s="1114"/>
      <c r="AI22" s="1114"/>
      <c r="AJ22" s="1115"/>
      <c r="AK22" s="1170"/>
      <c r="AL22" s="1171"/>
      <c r="AM22" s="1171"/>
      <c r="AN22" s="1171"/>
      <c r="AO22" s="1171"/>
      <c r="AP22" s="1171"/>
      <c r="AQ22" s="1171"/>
      <c r="AR22" s="1171"/>
      <c r="AS22" s="1171"/>
      <c r="AT22" s="1171"/>
      <c r="AU22" s="1172"/>
      <c r="AV22" s="1172"/>
      <c r="AW22" s="1172"/>
      <c r="AX22" s="1172"/>
      <c r="AY22" s="1173"/>
      <c r="AZ22" s="1130" t="s">
        <v>384</v>
      </c>
      <c r="BA22" s="1130"/>
      <c r="BB22" s="1130"/>
      <c r="BC22" s="1130"/>
      <c r="BD22" s="1131"/>
      <c r="BE22" s="254"/>
      <c r="BF22" s="254"/>
      <c r="BG22" s="254"/>
      <c r="BH22" s="254"/>
      <c r="BI22" s="254"/>
      <c r="BJ22" s="254"/>
      <c r="BK22" s="254"/>
      <c r="BL22" s="254"/>
      <c r="BM22" s="254"/>
      <c r="BN22" s="254"/>
      <c r="BO22" s="254"/>
      <c r="BP22" s="254"/>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5"/>
    </row>
    <row r="23" spans="1:131" s="256" customFormat="1" ht="26.25" customHeight="1" thickBot="1" x14ac:dyDescent="0.2">
      <c r="A23" s="265" t="s">
        <v>385</v>
      </c>
      <c r="B23" s="1037" t="s">
        <v>386</v>
      </c>
      <c r="C23" s="1038"/>
      <c r="D23" s="1038"/>
      <c r="E23" s="1038"/>
      <c r="F23" s="1038"/>
      <c r="G23" s="1038"/>
      <c r="H23" s="1038"/>
      <c r="I23" s="1038"/>
      <c r="J23" s="1038"/>
      <c r="K23" s="1038"/>
      <c r="L23" s="1038"/>
      <c r="M23" s="1038"/>
      <c r="N23" s="1038"/>
      <c r="O23" s="1038"/>
      <c r="P23" s="1039"/>
      <c r="Q23" s="1052">
        <f>SUM(Q7:U22)</f>
        <v>15388</v>
      </c>
      <c r="R23" s="1053"/>
      <c r="S23" s="1053"/>
      <c r="T23" s="1053"/>
      <c r="U23" s="1053"/>
      <c r="V23" s="1053">
        <f>SUM(V7:Z22)</f>
        <v>14387</v>
      </c>
      <c r="W23" s="1053"/>
      <c r="X23" s="1053"/>
      <c r="Y23" s="1053"/>
      <c r="Z23" s="1053"/>
      <c r="AA23" s="1053">
        <f>SUM(AA7:AE22)</f>
        <v>1001</v>
      </c>
      <c r="AB23" s="1053"/>
      <c r="AC23" s="1053"/>
      <c r="AD23" s="1053"/>
      <c r="AE23" s="1163"/>
      <c r="AF23" s="1164">
        <v>716</v>
      </c>
      <c r="AG23" s="1053"/>
      <c r="AH23" s="1053"/>
      <c r="AI23" s="1053"/>
      <c r="AJ23" s="1165"/>
      <c r="AK23" s="1166"/>
      <c r="AL23" s="1167"/>
      <c r="AM23" s="1167"/>
      <c r="AN23" s="1167"/>
      <c r="AO23" s="1167"/>
      <c r="AP23" s="1053">
        <f>SUM(AP7:AT22)</f>
        <v>6090</v>
      </c>
      <c r="AQ23" s="1053"/>
      <c r="AR23" s="1053"/>
      <c r="AS23" s="1053"/>
      <c r="AT23" s="1053"/>
      <c r="AU23" s="1168"/>
      <c r="AV23" s="1168"/>
      <c r="AW23" s="1168"/>
      <c r="AX23" s="1168"/>
      <c r="AY23" s="1169"/>
      <c r="AZ23" s="1160" t="s">
        <v>127</v>
      </c>
      <c r="BA23" s="1161"/>
      <c r="BB23" s="1161"/>
      <c r="BC23" s="1161"/>
      <c r="BD23" s="1162"/>
      <c r="BE23" s="254"/>
      <c r="BF23" s="254"/>
      <c r="BG23" s="254"/>
      <c r="BH23" s="254"/>
      <c r="BI23" s="254"/>
      <c r="BJ23" s="254"/>
      <c r="BK23" s="254"/>
      <c r="BL23" s="254"/>
      <c r="BM23" s="254"/>
      <c r="BN23" s="254"/>
      <c r="BO23" s="254"/>
      <c r="BP23" s="254"/>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5"/>
    </row>
    <row r="24" spans="1:131" s="256" customFormat="1" ht="26.25" customHeight="1" x14ac:dyDescent="0.15">
      <c r="A24" s="1159" t="s">
        <v>387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x14ac:dyDescent="0.2">
      <c r="A25" s="1158" t="s">
        <v>388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x14ac:dyDescent="0.15">
      <c r="A26" s="1089" t="s">
        <v>366</v>
      </c>
      <c r="B26" s="1090"/>
      <c r="C26" s="1090"/>
      <c r="D26" s="1090"/>
      <c r="E26" s="1090"/>
      <c r="F26" s="1090"/>
      <c r="G26" s="1090"/>
      <c r="H26" s="1090"/>
      <c r="I26" s="1090"/>
      <c r="J26" s="1090"/>
      <c r="K26" s="1090"/>
      <c r="L26" s="1090"/>
      <c r="M26" s="1090"/>
      <c r="N26" s="1090"/>
      <c r="O26" s="1090"/>
      <c r="P26" s="1091"/>
      <c r="Q26" s="1095" t="s">
        <v>389</v>
      </c>
      <c r="R26" s="1096"/>
      <c r="S26" s="1096"/>
      <c r="T26" s="1096"/>
      <c r="U26" s="1097"/>
      <c r="V26" s="1095" t="s">
        <v>390</v>
      </c>
      <c r="W26" s="1096"/>
      <c r="X26" s="1096"/>
      <c r="Y26" s="1096"/>
      <c r="Z26" s="1097"/>
      <c r="AA26" s="1095" t="s">
        <v>391</v>
      </c>
      <c r="AB26" s="1096"/>
      <c r="AC26" s="1096"/>
      <c r="AD26" s="1096"/>
      <c r="AE26" s="1096"/>
      <c r="AF26" s="1154" t="s">
        <v>392</v>
      </c>
      <c r="AG26" s="1102"/>
      <c r="AH26" s="1102"/>
      <c r="AI26" s="1102"/>
      <c r="AJ26" s="1155"/>
      <c r="AK26" s="1096" t="s">
        <v>393</v>
      </c>
      <c r="AL26" s="1096"/>
      <c r="AM26" s="1096"/>
      <c r="AN26" s="1096"/>
      <c r="AO26" s="1097"/>
      <c r="AP26" s="1095" t="s">
        <v>394</v>
      </c>
      <c r="AQ26" s="1096"/>
      <c r="AR26" s="1096"/>
      <c r="AS26" s="1096"/>
      <c r="AT26" s="1097"/>
      <c r="AU26" s="1095" t="s">
        <v>395</v>
      </c>
      <c r="AV26" s="1096"/>
      <c r="AW26" s="1096"/>
      <c r="AX26" s="1096"/>
      <c r="AY26" s="1097"/>
      <c r="AZ26" s="1095" t="s">
        <v>396</v>
      </c>
      <c r="BA26" s="1096"/>
      <c r="BB26" s="1096"/>
      <c r="BC26" s="1096"/>
      <c r="BD26" s="1097"/>
      <c r="BE26" s="1095" t="s">
        <v>373</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6"/>
      <c r="AG27" s="1105"/>
      <c r="AH27" s="1105"/>
      <c r="AI27" s="1105"/>
      <c r="AJ27" s="1157"/>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x14ac:dyDescent="0.15">
      <c r="A28" s="267">
        <v>1</v>
      </c>
      <c r="B28" s="1145" t="s">
        <v>397</v>
      </c>
      <c r="C28" s="1146"/>
      <c r="D28" s="1146"/>
      <c r="E28" s="1146"/>
      <c r="F28" s="1146"/>
      <c r="G28" s="1146"/>
      <c r="H28" s="1146"/>
      <c r="I28" s="1146"/>
      <c r="J28" s="1146"/>
      <c r="K28" s="1146"/>
      <c r="L28" s="1146"/>
      <c r="M28" s="1146"/>
      <c r="N28" s="1146"/>
      <c r="O28" s="1146"/>
      <c r="P28" s="1147"/>
      <c r="Q28" s="1148">
        <v>3885</v>
      </c>
      <c r="R28" s="1149"/>
      <c r="S28" s="1149"/>
      <c r="T28" s="1149"/>
      <c r="U28" s="1149"/>
      <c r="V28" s="1149">
        <v>3852</v>
      </c>
      <c r="W28" s="1149"/>
      <c r="X28" s="1149"/>
      <c r="Y28" s="1149"/>
      <c r="Z28" s="1149"/>
      <c r="AA28" s="1149">
        <v>33</v>
      </c>
      <c r="AB28" s="1149"/>
      <c r="AC28" s="1149"/>
      <c r="AD28" s="1149"/>
      <c r="AE28" s="1150"/>
      <c r="AF28" s="1151">
        <v>33</v>
      </c>
      <c r="AG28" s="1149"/>
      <c r="AH28" s="1149"/>
      <c r="AI28" s="1149"/>
      <c r="AJ28" s="1152"/>
      <c r="AK28" s="1153">
        <v>250</v>
      </c>
      <c r="AL28" s="1141"/>
      <c r="AM28" s="1141"/>
      <c r="AN28" s="1141"/>
      <c r="AO28" s="1141"/>
      <c r="AP28" s="1141" t="s">
        <v>568</v>
      </c>
      <c r="AQ28" s="1141"/>
      <c r="AR28" s="1141"/>
      <c r="AS28" s="1141"/>
      <c r="AT28" s="1141"/>
      <c r="AU28" s="1141" t="s">
        <v>568</v>
      </c>
      <c r="AV28" s="1141"/>
      <c r="AW28" s="1141"/>
      <c r="AX28" s="1141"/>
      <c r="AY28" s="1141"/>
      <c r="AZ28" s="1142" t="s">
        <v>568</v>
      </c>
      <c r="BA28" s="1142"/>
      <c r="BB28" s="1142"/>
      <c r="BC28" s="1142"/>
      <c r="BD28" s="1142"/>
      <c r="BE28" s="1143"/>
      <c r="BF28" s="1143"/>
      <c r="BG28" s="1143"/>
      <c r="BH28" s="1143"/>
      <c r="BI28" s="1144"/>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x14ac:dyDescent="0.15">
      <c r="A29" s="267">
        <v>2</v>
      </c>
      <c r="B29" s="1132" t="s">
        <v>398</v>
      </c>
      <c r="C29" s="1133"/>
      <c r="D29" s="1133"/>
      <c r="E29" s="1133"/>
      <c r="F29" s="1133"/>
      <c r="G29" s="1133"/>
      <c r="H29" s="1133"/>
      <c r="I29" s="1133"/>
      <c r="J29" s="1133"/>
      <c r="K29" s="1133"/>
      <c r="L29" s="1133"/>
      <c r="M29" s="1133"/>
      <c r="N29" s="1133"/>
      <c r="O29" s="1133"/>
      <c r="P29" s="1134"/>
      <c r="Q29" s="1138">
        <v>2697</v>
      </c>
      <c r="R29" s="1139"/>
      <c r="S29" s="1139"/>
      <c r="T29" s="1139"/>
      <c r="U29" s="1139"/>
      <c r="V29" s="1139">
        <v>2640</v>
      </c>
      <c r="W29" s="1139"/>
      <c r="X29" s="1139"/>
      <c r="Y29" s="1139"/>
      <c r="Z29" s="1139"/>
      <c r="AA29" s="1139">
        <v>57</v>
      </c>
      <c r="AB29" s="1139"/>
      <c r="AC29" s="1139"/>
      <c r="AD29" s="1139"/>
      <c r="AE29" s="1140"/>
      <c r="AF29" s="1113">
        <v>57</v>
      </c>
      <c r="AG29" s="1114"/>
      <c r="AH29" s="1114"/>
      <c r="AI29" s="1114"/>
      <c r="AJ29" s="1115"/>
      <c r="AK29" s="1074">
        <v>399</v>
      </c>
      <c r="AL29" s="1065"/>
      <c r="AM29" s="1065"/>
      <c r="AN29" s="1065"/>
      <c r="AO29" s="1065"/>
      <c r="AP29" s="1065" t="s">
        <v>568</v>
      </c>
      <c r="AQ29" s="1065"/>
      <c r="AR29" s="1065"/>
      <c r="AS29" s="1065"/>
      <c r="AT29" s="1065"/>
      <c r="AU29" s="1065" t="s">
        <v>568</v>
      </c>
      <c r="AV29" s="1065"/>
      <c r="AW29" s="1065"/>
      <c r="AX29" s="1065"/>
      <c r="AY29" s="1065"/>
      <c r="AZ29" s="1137" t="s">
        <v>568</v>
      </c>
      <c r="BA29" s="1137"/>
      <c r="BB29" s="1137"/>
      <c r="BC29" s="1137"/>
      <c r="BD29" s="1137"/>
      <c r="BE29" s="1127"/>
      <c r="BF29" s="1127"/>
      <c r="BG29" s="1127"/>
      <c r="BH29" s="1127"/>
      <c r="BI29" s="1128"/>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x14ac:dyDescent="0.15">
      <c r="A30" s="267">
        <v>3</v>
      </c>
      <c r="B30" s="1132" t="s">
        <v>399</v>
      </c>
      <c r="C30" s="1133"/>
      <c r="D30" s="1133"/>
      <c r="E30" s="1133"/>
      <c r="F30" s="1133"/>
      <c r="G30" s="1133"/>
      <c r="H30" s="1133"/>
      <c r="I30" s="1133"/>
      <c r="J30" s="1133"/>
      <c r="K30" s="1133"/>
      <c r="L30" s="1133"/>
      <c r="M30" s="1133"/>
      <c r="N30" s="1133"/>
      <c r="O30" s="1133"/>
      <c r="P30" s="1134"/>
      <c r="Q30" s="1138">
        <v>370</v>
      </c>
      <c r="R30" s="1139"/>
      <c r="S30" s="1139"/>
      <c r="T30" s="1139"/>
      <c r="U30" s="1139"/>
      <c r="V30" s="1139">
        <v>361</v>
      </c>
      <c r="W30" s="1139"/>
      <c r="X30" s="1139"/>
      <c r="Y30" s="1139"/>
      <c r="Z30" s="1139"/>
      <c r="AA30" s="1139">
        <v>9</v>
      </c>
      <c r="AB30" s="1139"/>
      <c r="AC30" s="1139"/>
      <c r="AD30" s="1139"/>
      <c r="AE30" s="1140"/>
      <c r="AF30" s="1113">
        <v>9</v>
      </c>
      <c r="AG30" s="1114"/>
      <c r="AH30" s="1114"/>
      <c r="AI30" s="1114"/>
      <c r="AJ30" s="1115"/>
      <c r="AK30" s="1074">
        <v>77</v>
      </c>
      <c r="AL30" s="1065"/>
      <c r="AM30" s="1065"/>
      <c r="AN30" s="1065"/>
      <c r="AO30" s="1065"/>
      <c r="AP30" s="1065" t="s">
        <v>568</v>
      </c>
      <c r="AQ30" s="1065"/>
      <c r="AR30" s="1065"/>
      <c r="AS30" s="1065"/>
      <c r="AT30" s="1065"/>
      <c r="AU30" s="1065" t="s">
        <v>568</v>
      </c>
      <c r="AV30" s="1065"/>
      <c r="AW30" s="1065"/>
      <c r="AX30" s="1065"/>
      <c r="AY30" s="1065"/>
      <c r="AZ30" s="1137" t="s">
        <v>568</v>
      </c>
      <c r="BA30" s="1137"/>
      <c r="BB30" s="1137"/>
      <c r="BC30" s="1137"/>
      <c r="BD30" s="1137"/>
      <c r="BE30" s="1127"/>
      <c r="BF30" s="1127"/>
      <c r="BG30" s="1127"/>
      <c r="BH30" s="1127"/>
      <c r="BI30" s="1128"/>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x14ac:dyDescent="0.15">
      <c r="A31" s="267">
        <v>4</v>
      </c>
      <c r="B31" s="1132" t="s">
        <v>400</v>
      </c>
      <c r="C31" s="1133"/>
      <c r="D31" s="1133"/>
      <c r="E31" s="1133"/>
      <c r="F31" s="1133"/>
      <c r="G31" s="1133"/>
      <c r="H31" s="1133"/>
      <c r="I31" s="1133"/>
      <c r="J31" s="1133"/>
      <c r="K31" s="1133"/>
      <c r="L31" s="1133"/>
      <c r="M31" s="1133"/>
      <c r="N31" s="1133"/>
      <c r="O31" s="1133"/>
      <c r="P31" s="1134"/>
      <c r="Q31" s="1138">
        <v>1132</v>
      </c>
      <c r="R31" s="1139"/>
      <c r="S31" s="1139"/>
      <c r="T31" s="1139"/>
      <c r="U31" s="1139"/>
      <c r="V31" s="1139">
        <v>991</v>
      </c>
      <c r="W31" s="1139"/>
      <c r="X31" s="1139"/>
      <c r="Y31" s="1139"/>
      <c r="Z31" s="1139"/>
      <c r="AA31" s="1139">
        <v>141</v>
      </c>
      <c r="AB31" s="1139"/>
      <c r="AC31" s="1139"/>
      <c r="AD31" s="1139"/>
      <c r="AE31" s="1140"/>
      <c r="AF31" s="1113">
        <v>1591</v>
      </c>
      <c r="AG31" s="1114"/>
      <c r="AH31" s="1114"/>
      <c r="AI31" s="1114"/>
      <c r="AJ31" s="1115"/>
      <c r="AK31" s="1074" t="s">
        <v>568</v>
      </c>
      <c r="AL31" s="1065"/>
      <c r="AM31" s="1065"/>
      <c r="AN31" s="1065"/>
      <c r="AO31" s="1065"/>
      <c r="AP31" s="1065">
        <v>927</v>
      </c>
      <c r="AQ31" s="1065"/>
      <c r="AR31" s="1065"/>
      <c r="AS31" s="1065"/>
      <c r="AT31" s="1065"/>
      <c r="AU31" s="1065">
        <v>1</v>
      </c>
      <c r="AV31" s="1065"/>
      <c r="AW31" s="1065"/>
      <c r="AX31" s="1065"/>
      <c r="AY31" s="1065"/>
      <c r="AZ31" s="1137" t="s">
        <v>569</v>
      </c>
      <c r="BA31" s="1137"/>
      <c r="BB31" s="1137"/>
      <c r="BC31" s="1137"/>
      <c r="BD31" s="1137"/>
      <c r="BE31" s="1127" t="s">
        <v>401</v>
      </c>
      <c r="BF31" s="1127"/>
      <c r="BG31" s="1127"/>
      <c r="BH31" s="1127"/>
      <c r="BI31" s="1128"/>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x14ac:dyDescent="0.15">
      <c r="A32" s="267">
        <v>5</v>
      </c>
      <c r="B32" s="1132" t="s">
        <v>402</v>
      </c>
      <c r="C32" s="1133"/>
      <c r="D32" s="1133"/>
      <c r="E32" s="1133"/>
      <c r="F32" s="1133"/>
      <c r="G32" s="1133"/>
      <c r="H32" s="1133"/>
      <c r="I32" s="1133"/>
      <c r="J32" s="1133"/>
      <c r="K32" s="1133"/>
      <c r="L32" s="1133"/>
      <c r="M32" s="1133"/>
      <c r="N32" s="1133"/>
      <c r="O32" s="1133"/>
      <c r="P32" s="1134"/>
      <c r="Q32" s="1138">
        <v>859</v>
      </c>
      <c r="R32" s="1139"/>
      <c r="S32" s="1139"/>
      <c r="T32" s="1139"/>
      <c r="U32" s="1139"/>
      <c r="V32" s="1139">
        <v>832</v>
      </c>
      <c r="W32" s="1139"/>
      <c r="X32" s="1139"/>
      <c r="Y32" s="1139"/>
      <c r="Z32" s="1139"/>
      <c r="AA32" s="1139">
        <v>27</v>
      </c>
      <c r="AB32" s="1139"/>
      <c r="AC32" s="1139"/>
      <c r="AD32" s="1139"/>
      <c r="AE32" s="1140"/>
      <c r="AF32" s="1113">
        <v>25</v>
      </c>
      <c r="AG32" s="1114"/>
      <c r="AH32" s="1114"/>
      <c r="AI32" s="1114"/>
      <c r="AJ32" s="1115"/>
      <c r="AK32" s="1074">
        <v>22</v>
      </c>
      <c r="AL32" s="1065"/>
      <c r="AM32" s="1065"/>
      <c r="AN32" s="1065"/>
      <c r="AO32" s="1065"/>
      <c r="AP32" s="1065">
        <v>1369</v>
      </c>
      <c r="AQ32" s="1065"/>
      <c r="AR32" s="1065"/>
      <c r="AS32" s="1065"/>
      <c r="AT32" s="1065"/>
      <c r="AU32" s="1065">
        <v>496</v>
      </c>
      <c r="AV32" s="1065"/>
      <c r="AW32" s="1065"/>
      <c r="AX32" s="1065"/>
      <c r="AY32" s="1065"/>
      <c r="AZ32" s="1137" t="s">
        <v>569</v>
      </c>
      <c r="BA32" s="1137"/>
      <c r="BB32" s="1137"/>
      <c r="BC32" s="1137"/>
      <c r="BD32" s="1137"/>
      <c r="BE32" s="1127" t="s">
        <v>403</v>
      </c>
      <c r="BF32" s="1127"/>
      <c r="BG32" s="1127"/>
      <c r="BH32" s="1127"/>
      <c r="BI32" s="1128"/>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customHeight="1" x14ac:dyDescent="0.15">
      <c r="A33" s="267">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3"/>
      <c r="AG33" s="1114"/>
      <c r="AH33" s="1114"/>
      <c r="AI33" s="1114"/>
      <c r="AJ33" s="1115"/>
      <c r="AK33" s="1074"/>
      <c r="AL33" s="1065"/>
      <c r="AM33" s="1065"/>
      <c r="AN33" s="1065"/>
      <c r="AO33" s="1065"/>
      <c r="AP33" s="1065"/>
      <c r="AQ33" s="1065"/>
      <c r="AR33" s="1065"/>
      <c r="AS33" s="1065"/>
      <c r="AT33" s="1065"/>
      <c r="AU33" s="1065"/>
      <c r="AV33" s="1065"/>
      <c r="AW33" s="1065"/>
      <c r="AX33" s="1065"/>
      <c r="AY33" s="1065"/>
      <c r="AZ33" s="1137"/>
      <c r="BA33" s="1137"/>
      <c r="BB33" s="1137"/>
      <c r="BC33" s="1137"/>
      <c r="BD33" s="1137"/>
      <c r="BE33" s="1127"/>
      <c r="BF33" s="1127"/>
      <c r="BG33" s="1127"/>
      <c r="BH33" s="1127"/>
      <c r="BI33" s="1128"/>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customHeight="1" x14ac:dyDescent="0.15">
      <c r="A34" s="267">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3"/>
      <c r="AG34" s="1114"/>
      <c r="AH34" s="1114"/>
      <c r="AI34" s="1114"/>
      <c r="AJ34" s="1115"/>
      <c r="AK34" s="1074"/>
      <c r="AL34" s="1065"/>
      <c r="AM34" s="1065"/>
      <c r="AN34" s="1065"/>
      <c r="AO34" s="1065"/>
      <c r="AP34" s="1065"/>
      <c r="AQ34" s="1065"/>
      <c r="AR34" s="1065"/>
      <c r="AS34" s="1065"/>
      <c r="AT34" s="1065"/>
      <c r="AU34" s="1065"/>
      <c r="AV34" s="1065"/>
      <c r="AW34" s="1065"/>
      <c r="AX34" s="1065"/>
      <c r="AY34" s="1065"/>
      <c r="AZ34" s="1137"/>
      <c r="BA34" s="1137"/>
      <c r="BB34" s="1137"/>
      <c r="BC34" s="1137"/>
      <c r="BD34" s="1137"/>
      <c r="BE34" s="1127"/>
      <c r="BF34" s="1127"/>
      <c r="BG34" s="1127"/>
      <c r="BH34" s="1127"/>
      <c r="BI34" s="1128"/>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customHeight="1" x14ac:dyDescent="0.15">
      <c r="A35" s="267">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3"/>
      <c r="AG35" s="1114"/>
      <c r="AH35" s="1114"/>
      <c r="AI35" s="1114"/>
      <c r="AJ35" s="1115"/>
      <c r="AK35" s="1074"/>
      <c r="AL35" s="1065"/>
      <c r="AM35" s="1065"/>
      <c r="AN35" s="1065"/>
      <c r="AO35" s="1065"/>
      <c r="AP35" s="1065"/>
      <c r="AQ35" s="1065"/>
      <c r="AR35" s="1065"/>
      <c r="AS35" s="1065"/>
      <c r="AT35" s="1065"/>
      <c r="AU35" s="1065"/>
      <c r="AV35" s="1065"/>
      <c r="AW35" s="1065"/>
      <c r="AX35" s="1065"/>
      <c r="AY35" s="1065"/>
      <c r="AZ35" s="1137"/>
      <c r="BA35" s="1137"/>
      <c r="BB35" s="1137"/>
      <c r="BC35" s="1137"/>
      <c r="BD35" s="1137"/>
      <c r="BE35" s="1127"/>
      <c r="BF35" s="1127"/>
      <c r="BG35" s="1127"/>
      <c r="BH35" s="1127"/>
      <c r="BI35" s="1128"/>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customHeight="1" x14ac:dyDescent="0.15">
      <c r="A36" s="267">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3"/>
      <c r="AG36" s="1114"/>
      <c r="AH36" s="1114"/>
      <c r="AI36" s="1114"/>
      <c r="AJ36" s="1115"/>
      <c r="AK36" s="1074"/>
      <c r="AL36" s="1065"/>
      <c r="AM36" s="1065"/>
      <c r="AN36" s="1065"/>
      <c r="AO36" s="1065"/>
      <c r="AP36" s="1065"/>
      <c r="AQ36" s="1065"/>
      <c r="AR36" s="1065"/>
      <c r="AS36" s="1065"/>
      <c r="AT36" s="1065"/>
      <c r="AU36" s="1065"/>
      <c r="AV36" s="1065"/>
      <c r="AW36" s="1065"/>
      <c r="AX36" s="1065"/>
      <c r="AY36" s="1065"/>
      <c r="AZ36" s="1137"/>
      <c r="BA36" s="1137"/>
      <c r="BB36" s="1137"/>
      <c r="BC36" s="1137"/>
      <c r="BD36" s="1137"/>
      <c r="BE36" s="1127"/>
      <c r="BF36" s="1127"/>
      <c r="BG36" s="1127"/>
      <c r="BH36" s="1127"/>
      <c r="BI36" s="1128"/>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customHeight="1" x14ac:dyDescent="0.15">
      <c r="A37" s="267">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3"/>
      <c r="AG37" s="1114"/>
      <c r="AH37" s="1114"/>
      <c r="AI37" s="1114"/>
      <c r="AJ37" s="1115"/>
      <c r="AK37" s="1074"/>
      <c r="AL37" s="1065"/>
      <c r="AM37" s="1065"/>
      <c r="AN37" s="1065"/>
      <c r="AO37" s="1065"/>
      <c r="AP37" s="1065"/>
      <c r="AQ37" s="1065"/>
      <c r="AR37" s="1065"/>
      <c r="AS37" s="1065"/>
      <c r="AT37" s="1065"/>
      <c r="AU37" s="1065"/>
      <c r="AV37" s="1065"/>
      <c r="AW37" s="1065"/>
      <c r="AX37" s="1065"/>
      <c r="AY37" s="1065"/>
      <c r="AZ37" s="1137"/>
      <c r="BA37" s="1137"/>
      <c r="BB37" s="1137"/>
      <c r="BC37" s="1137"/>
      <c r="BD37" s="1137"/>
      <c r="BE37" s="1127"/>
      <c r="BF37" s="1127"/>
      <c r="BG37" s="1127"/>
      <c r="BH37" s="1127"/>
      <c r="BI37" s="1128"/>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customHeight="1" x14ac:dyDescent="0.15">
      <c r="A38" s="267">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3"/>
      <c r="AG38" s="1114"/>
      <c r="AH38" s="1114"/>
      <c r="AI38" s="1114"/>
      <c r="AJ38" s="1115"/>
      <c r="AK38" s="1074"/>
      <c r="AL38" s="1065"/>
      <c r="AM38" s="1065"/>
      <c r="AN38" s="1065"/>
      <c r="AO38" s="1065"/>
      <c r="AP38" s="1065"/>
      <c r="AQ38" s="1065"/>
      <c r="AR38" s="1065"/>
      <c r="AS38" s="1065"/>
      <c r="AT38" s="1065"/>
      <c r="AU38" s="1065"/>
      <c r="AV38" s="1065"/>
      <c r="AW38" s="1065"/>
      <c r="AX38" s="1065"/>
      <c r="AY38" s="1065"/>
      <c r="AZ38" s="1137"/>
      <c r="BA38" s="1137"/>
      <c r="BB38" s="1137"/>
      <c r="BC38" s="1137"/>
      <c r="BD38" s="1137"/>
      <c r="BE38" s="1127"/>
      <c r="BF38" s="1127"/>
      <c r="BG38" s="1127"/>
      <c r="BH38" s="1127"/>
      <c r="BI38" s="1128"/>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customHeight="1" x14ac:dyDescent="0.15">
      <c r="A39" s="267">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3"/>
      <c r="AG39" s="1114"/>
      <c r="AH39" s="1114"/>
      <c r="AI39" s="1114"/>
      <c r="AJ39" s="1115"/>
      <c r="AK39" s="1074"/>
      <c r="AL39" s="1065"/>
      <c r="AM39" s="1065"/>
      <c r="AN39" s="1065"/>
      <c r="AO39" s="1065"/>
      <c r="AP39" s="1065"/>
      <c r="AQ39" s="1065"/>
      <c r="AR39" s="1065"/>
      <c r="AS39" s="1065"/>
      <c r="AT39" s="1065"/>
      <c r="AU39" s="1065"/>
      <c r="AV39" s="1065"/>
      <c r="AW39" s="1065"/>
      <c r="AX39" s="1065"/>
      <c r="AY39" s="1065"/>
      <c r="AZ39" s="1137"/>
      <c r="BA39" s="1137"/>
      <c r="BB39" s="1137"/>
      <c r="BC39" s="1137"/>
      <c r="BD39" s="1137"/>
      <c r="BE39" s="1127"/>
      <c r="BF39" s="1127"/>
      <c r="BG39" s="1127"/>
      <c r="BH39" s="1127"/>
      <c r="BI39" s="1128"/>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customHeight="1" x14ac:dyDescent="0.15">
      <c r="A40" s="262">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3"/>
      <c r="AG40" s="1114"/>
      <c r="AH40" s="1114"/>
      <c r="AI40" s="1114"/>
      <c r="AJ40" s="1115"/>
      <c r="AK40" s="1074"/>
      <c r="AL40" s="1065"/>
      <c r="AM40" s="1065"/>
      <c r="AN40" s="1065"/>
      <c r="AO40" s="1065"/>
      <c r="AP40" s="1065"/>
      <c r="AQ40" s="1065"/>
      <c r="AR40" s="1065"/>
      <c r="AS40" s="1065"/>
      <c r="AT40" s="1065"/>
      <c r="AU40" s="1065"/>
      <c r="AV40" s="1065"/>
      <c r="AW40" s="1065"/>
      <c r="AX40" s="1065"/>
      <c r="AY40" s="1065"/>
      <c r="AZ40" s="1137"/>
      <c r="BA40" s="1137"/>
      <c r="BB40" s="1137"/>
      <c r="BC40" s="1137"/>
      <c r="BD40" s="1137"/>
      <c r="BE40" s="1127"/>
      <c r="BF40" s="1127"/>
      <c r="BG40" s="1127"/>
      <c r="BH40" s="1127"/>
      <c r="BI40" s="1128"/>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customHeight="1" x14ac:dyDescent="0.15">
      <c r="A41" s="262">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3"/>
      <c r="AG41" s="1114"/>
      <c r="AH41" s="1114"/>
      <c r="AI41" s="1114"/>
      <c r="AJ41" s="1115"/>
      <c r="AK41" s="1074"/>
      <c r="AL41" s="1065"/>
      <c r="AM41" s="1065"/>
      <c r="AN41" s="1065"/>
      <c r="AO41" s="1065"/>
      <c r="AP41" s="1065"/>
      <c r="AQ41" s="1065"/>
      <c r="AR41" s="1065"/>
      <c r="AS41" s="1065"/>
      <c r="AT41" s="1065"/>
      <c r="AU41" s="1065"/>
      <c r="AV41" s="1065"/>
      <c r="AW41" s="1065"/>
      <c r="AX41" s="1065"/>
      <c r="AY41" s="1065"/>
      <c r="AZ41" s="1137"/>
      <c r="BA41" s="1137"/>
      <c r="BB41" s="1137"/>
      <c r="BC41" s="1137"/>
      <c r="BD41" s="1137"/>
      <c r="BE41" s="1127"/>
      <c r="BF41" s="1127"/>
      <c r="BG41" s="1127"/>
      <c r="BH41" s="1127"/>
      <c r="BI41" s="1128"/>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customHeight="1" x14ac:dyDescent="0.15">
      <c r="A42" s="262">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3"/>
      <c r="AG42" s="1114"/>
      <c r="AH42" s="1114"/>
      <c r="AI42" s="1114"/>
      <c r="AJ42" s="1115"/>
      <c r="AK42" s="1074"/>
      <c r="AL42" s="1065"/>
      <c r="AM42" s="1065"/>
      <c r="AN42" s="1065"/>
      <c r="AO42" s="1065"/>
      <c r="AP42" s="1065"/>
      <c r="AQ42" s="1065"/>
      <c r="AR42" s="1065"/>
      <c r="AS42" s="1065"/>
      <c r="AT42" s="1065"/>
      <c r="AU42" s="1065"/>
      <c r="AV42" s="1065"/>
      <c r="AW42" s="1065"/>
      <c r="AX42" s="1065"/>
      <c r="AY42" s="1065"/>
      <c r="AZ42" s="1137"/>
      <c r="BA42" s="1137"/>
      <c r="BB42" s="1137"/>
      <c r="BC42" s="1137"/>
      <c r="BD42" s="1137"/>
      <c r="BE42" s="1127"/>
      <c r="BF42" s="1127"/>
      <c r="BG42" s="1127"/>
      <c r="BH42" s="1127"/>
      <c r="BI42" s="1128"/>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customHeight="1" x14ac:dyDescent="0.15">
      <c r="A43" s="262">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3"/>
      <c r="AG43" s="1114"/>
      <c r="AH43" s="1114"/>
      <c r="AI43" s="1114"/>
      <c r="AJ43" s="1115"/>
      <c r="AK43" s="1074"/>
      <c r="AL43" s="1065"/>
      <c r="AM43" s="1065"/>
      <c r="AN43" s="1065"/>
      <c r="AO43" s="1065"/>
      <c r="AP43" s="1065"/>
      <c r="AQ43" s="1065"/>
      <c r="AR43" s="1065"/>
      <c r="AS43" s="1065"/>
      <c r="AT43" s="1065"/>
      <c r="AU43" s="1065"/>
      <c r="AV43" s="1065"/>
      <c r="AW43" s="1065"/>
      <c r="AX43" s="1065"/>
      <c r="AY43" s="1065"/>
      <c r="AZ43" s="1137"/>
      <c r="BA43" s="1137"/>
      <c r="BB43" s="1137"/>
      <c r="BC43" s="1137"/>
      <c r="BD43" s="1137"/>
      <c r="BE43" s="1127"/>
      <c r="BF43" s="1127"/>
      <c r="BG43" s="1127"/>
      <c r="BH43" s="1127"/>
      <c r="BI43" s="1128"/>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customHeight="1" x14ac:dyDescent="0.15">
      <c r="A44" s="262">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3"/>
      <c r="AG44" s="1114"/>
      <c r="AH44" s="1114"/>
      <c r="AI44" s="1114"/>
      <c r="AJ44" s="1115"/>
      <c r="AK44" s="1074"/>
      <c r="AL44" s="1065"/>
      <c r="AM44" s="1065"/>
      <c r="AN44" s="1065"/>
      <c r="AO44" s="1065"/>
      <c r="AP44" s="1065"/>
      <c r="AQ44" s="1065"/>
      <c r="AR44" s="1065"/>
      <c r="AS44" s="1065"/>
      <c r="AT44" s="1065"/>
      <c r="AU44" s="1065"/>
      <c r="AV44" s="1065"/>
      <c r="AW44" s="1065"/>
      <c r="AX44" s="1065"/>
      <c r="AY44" s="1065"/>
      <c r="AZ44" s="1137"/>
      <c r="BA44" s="1137"/>
      <c r="BB44" s="1137"/>
      <c r="BC44" s="1137"/>
      <c r="BD44" s="1137"/>
      <c r="BE44" s="1127"/>
      <c r="BF44" s="1127"/>
      <c r="BG44" s="1127"/>
      <c r="BH44" s="1127"/>
      <c r="BI44" s="1128"/>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customHeight="1" x14ac:dyDescent="0.15">
      <c r="A45" s="262">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3"/>
      <c r="AG45" s="1114"/>
      <c r="AH45" s="1114"/>
      <c r="AI45" s="1114"/>
      <c r="AJ45" s="1115"/>
      <c r="AK45" s="1074"/>
      <c r="AL45" s="1065"/>
      <c r="AM45" s="1065"/>
      <c r="AN45" s="1065"/>
      <c r="AO45" s="1065"/>
      <c r="AP45" s="1065"/>
      <c r="AQ45" s="1065"/>
      <c r="AR45" s="1065"/>
      <c r="AS45" s="1065"/>
      <c r="AT45" s="1065"/>
      <c r="AU45" s="1065"/>
      <c r="AV45" s="1065"/>
      <c r="AW45" s="1065"/>
      <c r="AX45" s="1065"/>
      <c r="AY45" s="1065"/>
      <c r="AZ45" s="1137"/>
      <c r="BA45" s="1137"/>
      <c r="BB45" s="1137"/>
      <c r="BC45" s="1137"/>
      <c r="BD45" s="1137"/>
      <c r="BE45" s="1127"/>
      <c r="BF45" s="1127"/>
      <c r="BG45" s="1127"/>
      <c r="BH45" s="1127"/>
      <c r="BI45" s="1128"/>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customHeight="1" x14ac:dyDescent="0.15">
      <c r="A46" s="262">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3"/>
      <c r="AG46" s="1114"/>
      <c r="AH46" s="1114"/>
      <c r="AI46" s="1114"/>
      <c r="AJ46" s="1115"/>
      <c r="AK46" s="1074"/>
      <c r="AL46" s="1065"/>
      <c r="AM46" s="1065"/>
      <c r="AN46" s="1065"/>
      <c r="AO46" s="1065"/>
      <c r="AP46" s="1065"/>
      <c r="AQ46" s="1065"/>
      <c r="AR46" s="1065"/>
      <c r="AS46" s="1065"/>
      <c r="AT46" s="1065"/>
      <c r="AU46" s="1065"/>
      <c r="AV46" s="1065"/>
      <c r="AW46" s="1065"/>
      <c r="AX46" s="1065"/>
      <c r="AY46" s="1065"/>
      <c r="AZ46" s="1137"/>
      <c r="BA46" s="1137"/>
      <c r="BB46" s="1137"/>
      <c r="BC46" s="1137"/>
      <c r="BD46" s="1137"/>
      <c r="BE46" s="1127"/>
      <c r="BF46" s="1127"/>
      <c r="BG46" s="1127"/>
      <c r="BH46" s="1127"/>
      <c r="BI46" s="1128"/>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customHeight="1" x14ac:dyDescent="0.15">
      <c r="A47" s="262">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3"/>
      <c r="AG47" s="1114"/>
      <c r="AH47" s="1114"/>
      <c r="AI47" s="1114"/>
      <c r="AJ47" s="1115"/>
      <c r="AK47" s="1074"/>
      <c r="AL47" s="1065"/>
      <c r="AM47" s="1065"/>
      <c r="AN47" s="1065"/>
      <c r="AO47" s="1065"/>
      <c r="AP47" s="1065"/>
      <c r="AQ47" s="1065"/>
      <c r="AR47" s="1065"/>
      <c r="AS47" s="1065"/>
      <c r="AT47" s="1065"/>
      <c r="AU47" s="1065"/>
      <c r="AV47" s="1065"/>
      <c r="AW47" s="1065"/>
      <c r="AX47" s="1065"/>
      <c r="AY47" s="1065"/>
      <c r="AZ47" s="1137"/>
      <c r="BA47" s="1137"/>
      <c r="BB47" s="1137"/>
      <c r="BC47" s="1137"/>
      <c r="BD47" s="1137"/>
      <c r="BE47" s="1127"/>
      <c r="BF47" s="1127"/>
      <c r="BG47" s="1127"/>
      <c r="BH47" s="1127"/>
      <c r="BI47" s="1128"/>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customHeight="1" x14ac:dyDescent="0.15">
      <c r="A48" s="262">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3"/>
      <c r="AG48" s="1114"/>
      <c r="AH48" s="1114"/>
      <c r="AI48" s="1114"/>
      <c r="AJ48" s="1115"/>
      <c r="AK48" s="1074"/>
      <c r="AL48" s="1065"/>
      <c r="AM48" s="1065"/>
      <c r="AN48" s="1065"/>
      <c r="AO48" s="1065"/>
      <c r="AP48" s="1065"/>
      <c r="AQ48" s="1065"/>
      <c r="AR48" s="1065"/>
      <c r="AS48" s="1065"/>
      <c r="AT48" s="1065"/>
      <c r="AU48" s="1065"/>
      <c r="AV48" s="1065"/>
      <c r="AW48" s="1065"/>
      <c r="AX48" s="1065"/>
      <c r="AY48" s="1065"/>
      <c r="AZ48" s="1137"/>
      <c r="BA48" s="1137"/>
      <c r="BB48" s="1137"/>
      <c r="BC48" s="1137"/>
      <c r="BD48" s="1137"/>
      <c r="BE48" s="1127"/>
      <c r="BF48" s="1127"/>
      <c r="BG48" s="1127"/>
      <c r="BH48" s="1127"/>
      <c r="BI48" s="1128"/>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customHeight="1" x14ac:dyDescent="0.15">
      <c r="A49" s="262">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3"/>
      <c r="AG49" s="1114"/>
      <c r="AH49" s="1114"/>
      <c r="AI49" s="1114"/>
      <c r="AJ49" s="1115"/>
      <c r="AK49" s="1074"/>
      <c r="AL49" s="1065"/>
      <c r="AM49" s="1065"/>
      <c r="AN49" s="1065"/>
      <c r="AO49" s="1065"/>
      <c r="AP49" s="1065"/>
      <c r="AQ49" s="1065"/>
      <c r="AR49" s="1065"/>
      <c r="AS49" s="1065"/>
      <c r="AT49" s="1065"/>
      <c r="AU49" s="1065"/>
      <c r="AV49" s="1065"/>
      <c r="AW49" s="1065"/>
      <c r="AX49" s="1065"/>
      <c r="AY49" s="1065"/>
      <c r="AZ49" s="1137"/>
      <c r="BA49" s="1137"/>
      <c r="BB49" s="1137"/>
      <c r="BC49" s="1137"/>
      <c r="BD49" s="1137"/>
      <c r="BE49" s="1127"/>
      <c r="BF49" s="1127"/>
      <c r="BG49" s="1127"/>
      <c r="BH49" s="1127"/>
      <c r="BI49" s="1128"/>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customHeight="1" x14ac:dyDescent="0.15">
      <c r="A50" s="262">
        <v>23</v>
      </c>
      <c r="B50" s="1132"/>
      <c r="C50" s="1133"/>
      <c r="D50" s="1133"/>
      <c r="E50" s="1133"/>
      <c r="F50" s="1133"/>
      <c r="G50" s="1133"/>
      <c r="H50" s="1133"/>
      <c r="I50" s="1133"/>
      <c r="J50" s="1133"/>
      <c r="K50" s="1133"/>
      <c r="L50" s="1133"/>
      <c r="M50" s="1133"/>
      <c r="N50" s="1133"/>
      <c r="O50" s="1133"/>
      <c r="P50" s="1134"/>
      <c r="Q50" s="1135"/>
      <c r="R50" s="1117"/>
      <c r="S50" s="1117"/>
      <c r="T50" s="1117"/>
      <c r="U50" s="1117"/>
      <c r="V50" s="1117"/>
      <c r="W50" s="1117"/>
      <c r="X50" s="1117"/>
      <c r="Y50" s="1117"/>
      <c r="Z50" s="1117"/>
      <c r="AA50" s="1117"/>
      <c r="AB50" s="1117"/>
      <c r="AC50" s="1117"/>
      <c r="AD50" s="1117"/>
      <c r="AE50" s="1136"/>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7"/>
      <c r="BF50" s="1127"/>
      <c r="BG50" s="1127"/>
      <c r="BH50" s="1127"/>
      <c r="BI50" s="1128"/>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customHeight="1" x14ac:dyDescent="0.15">
      <c r="A51" s="262">
        <v>24</v>
      </c>
      <c r="B51" s="1132"/>
      <c r="C51" s="1133"/>
      <c r="D51" s="1133"/>
      <c r="E51" s="1133"/>
      <c r="F51" s="1133"/>
      <c r="G51" s="1133"/>
      <c r="H51" s="1133"/>
      <c r="I51" s="1133"/>
      <c r="J51" s="1133"/>
      <c r="K51" s="1133"/>
      <c r="L51" s="1133"/>
      <c r="M51" s="1133"/>
      <c r="N51" s="1133"/>
      <c r="O51" s="1133"/>
      <c r="P51" s="1134"/>
      <c r="Q51" s="1135"/>
      <c r="R51" s="1117"/>
      <c r="S51" s="1117"/>
      <c r="T51" s="1117"/>
      <c r="U51" s="1117"/>
      <c r="V51" s="1117"/>
      <c r="W51" s="1117"/>
      <c r="X51" s="1117"/>
      <c r="Y51" s="1117"/>
      <c r="Z51" s="1117"/>
      <c r="AA51" s="1117"/>
      <c r="AB51" s="1117"/>
      <c r="AC51" s="1117"/>
      <c r="AD51" s="1117"/>
      <c r="AE51" s="1136"/>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7"/>
      <c r="BF51" s="1127"/>
      <c r="BG51" s="1127"/>
      <c r="BH51" s="1127"/>
      <c r="BI51" s="1128"/>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customHeight="1" x14ac:dyDescent="0.15">
      <c r="A52" s="262">
        <v>25</v>
      </c>
      <c r="B52" s="1132"/>
      <c r="C52" s="1133"/>
      <c r="D52" s="1133"/>
      <c r="E52" s="1133"/>
      <c r="F52" s="1133"/>
      <c r="G52" s="1133"/>
      <c r="H52" s="1133"/>
      <c r="I52" s="1133"/>
      <c r="J52" s="1133"/>
      <c r="K52" s="1133"/>
      <c r="L52" s="1133"/>
      <c r="M52" s="1133"/>
      <c r="N52" s="1133"/>
      <c r="O52" s="1133"/>
      <c r="P52" s="1134"/>
      <c r="Q52" s="1135"/>
      <c r="R52" s="1117"/>
      <c r="S52" s="1117"/>
      <c r="T52" s="1117"/>
      <c r="U52" s="1117"/>
      <c r="V52" s="1117"/>
      <c r="W52" s="1117"/>
      <c r="X52" s="1117"/>
      <c r="Y52" s="1117"/>
      <c r="Z52" s="1117"/>
      <c r="AA52" s="1117"/>
      <c r="AB52" s="1117"/>
      <c r="AC52" s="1117"/>
      <c r="AD52" s="1117"/>
      <c r="AE52" s="1136"/>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7"/>
      <c r="BF52" s="1127"/>
      <c r="BG52" s="1127"/>
      <c r="BH52" s="1127"/>
      <c r="BI52" s="1128"/>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customHeight="1" x14ac:dyDescent="0.15">
      <c r="A53" s="262">
        <v>26</v>
      </c>
      <c r="B53" s="1132"/>
      <c r="C53" s="1133"/>
      <c r="D53" s="1133"/>
      <c r="E53" s="1133"/>
      <c r="F53" s="1133"/>
      <c r="G53" s="1133"/>
      <c r="H53" s="1133"/>
      <c r="I53" s="1133"/>
      <c r="J53" s="1133"/>
      <c r="K53" s="1133"/>
      <c r="L53" s="1133"/>
      <c r="M53" s="1133"/>
      <c r="N53" s="1133"/>
      <c r="O53" s="1133"/>
      <c r="P53" s="1134"/>
      <c r="Q53" s="1135"/>
      <c r="R53" s="1117"/>
      <c r="S53" s="1117"/>
      <c r="T53" s="1117"/>
      <c r="U53" s="1117"/>
      <c r="V53" s="1117"/>
      <c r="W53" s="1117"/>
      <c r="X53" s="1117"/>
      <c r="Y53" s="1117"/>
      <c r="Z53" s="1117"/>
      <c r="AA53" s="1117"/>
      <c r="AB53" s="1117"/>
      <c r="AC53" s="1117"/>
      <c r="AD53" s="1117"/>
      <c r="AE53" s="1136"/>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7"/>
      <c r="BF53" s="1127"/>
      <c r="BG53" s="1127"/>
      <c r="BH53" s="1127"/>
      <c r="BI53" s="1128"/>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customHeight="1" x14ac:dyDescent="0.15">
      <c r="A54" s="262">
        <v>27</v>
      </c>
      <c r="B54" s="1132"/>
      <c r="C54" s="1133"/>
      <c r="D54" s="1133"/>
      <c r="E54" s="1133"/>
      <c r="F54" s="1133"/>
      <c r="G54" s="1133"/>
      <c r="H54" s="1133"/>
      <c r="I54" s="1133"/>
      <c r="J54" s="1133"/>
      <c r="K54" s="1133"/>
      <c r="L54" s="1133"/>
      <c r="M54" s="1133"/>
      <c r="N54" s="1133"/>
      <c r="O54" s="1133"/>
      <c r="P54" s="1134"/>
      <c r="Q54" s="1135"/>
      <c r="R54" s="1117"/>
      <c r="S54" s="1117"/>
      <c r="T54" s="1117"/>
      <c r="U54" s="1117"/>
      <c r="V54" s="1117"/>
      <c r="W54" s="1117"/>
      <c r="X54" s="1117"/>
      <c r="Y54" s="1117"/>
      <c r="Z54" s="1117"/>
      <c r="AA54" s="1117"/>
      <c r="AB54" s="1117"/>
      <c r="AC54" s="1117"/>
      <c r="AD54" s="1117"/>
      <c r="AE54" s="1136"/>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7"/>
      <c r="BF54" s="1127"/>
      <c r="BG54" s="1127"/>
      <c r="BH54" s="1127"/>
      <c r="BI54" s="1128"/>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customHeight="1" x14ac:dyDescent="0.15">
      <c r="A55" s="262">
        <v>28</v>
      </c>
      <c r="B55" s="1132"/>
      <c r="C55" s="1133"/>
      <c r="D55" s="1133"/>
      <c r="E55" s="1133"/>
      <c r="F55" s="1133"/>
      <c r="G55" s="1133"/>
      <c r="H55" s="1133"/>
      <c r="I55" s="1133"/>
      <c r="J55" s="1133"/>
      <c r="K55" s="1133"/>
      <c r="L55" s="1133"/>
      <c r="M55" s="1133"/>
      <c r="N55" s="1133"/>
      <c r="O55" s="1133"/>
      <c r="P55" s="1134"/>
      <c r="Q55" s="1135"/>
      <c r="R55" s="1117"/>
      <c r="S55" s="1117"/>
      <c r="T55" s="1117"/>
      <c r="U55" s="1117"/>
      <c r="V55" s="1117"/>
      <c r="W55" s="1117"/>
      <c r="X55" s="1117"/>
      <c r="Y55" s="1117"/>
      <c r="Z55" s="1117"/>
      <c r="AA55" s="1117"/>
      <c r="AB55" s="1117"/>
      <c r="AC55" s="1117"/>
      <c r="AD55" s="1117"/>
      <c r="AE55" s="1136"/>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7"/>
      <c r="BF55" s="1127"/>
      <c r="BG55" s="1127"/>
      <c r="BH55" s="1127"/>
      <c r="BI55" s="1128"/>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customHeight="1" x14ac:dyDescent="0.15">
      <c r="A56" s="262">
        <v>29</v>
      </c>
      <c r="B56" s="1132"/>
      <c r="C56" s="1133"/>
      <c r="D56" s="1133"/>
      <c r="E56" s="1133"/>
      <c r="F56" s="1133"/>
      <c r="G56" s="1133"/>
      <c r="H56" s="1133"/>
      <c r="I56" s="1133"/>
      <c r="J56" s="1133"/>
      <c r="K56" s="1133"/>
      <c r="L56" s="1133"/>
      <c r="M56" s="1133"/>
      <c r="N56" s="1133"/>
      <c r="O56" s="1133"/>
      <c r="P56" s="1134"/>
      <c r="Q56" s="1135"/>
      <c r="R56" s="1117"/>
      <c r="S56" s="1117"/>
      <c r="T56" s="1117"/>
      <c r="U56" s="1117"/>
      <c r="V56" s="1117"/>
      <c r="W56" s="1117"/>
      <c r="X56" s="1117"/>
      <c r="Y56" s="1117"/>
      <c r="Z56" s="1117"/>
      <c r="AA56" s="1117"/>
      <c r="AB56" s="1117"/>
      <c r="AC56" s="1117"/>
      <c r="AD56" s="1117"/>
      <c r="AE56" s="1136"/>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7"/>
      <c r="BF56" s="1127"/>
      <c r="BG56" s="1127"/>
      <c r="BH56" s="1127"/>
      <c r="BI56" s="1128"/>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customHeight="1" x14ac:dyDescent="0.15">
      <c r="A57" s="262">
        <v>30</v>
      </c>
      <c r="B57" s="1132"/>
      <c r="C57" s="1133"/>
      <c r="D57" s="1133"/>
      <c r="E57" s="1133"/>
      <c r="F57" s="1133"/>
      <c r="G57" s="1133"/>
      <c r="H57" s="1133"/>
      <c r="I57" s="1133"/>
      <c r="J57" s="1133"/>
      <c r="K57" s="1133"/>
      <c r="L57" s="1133"/>
      <c r="M57" s="1133"/>
      <c r="N57" s="1133"/>
      <c r="O57" s="1133"/>
      <c r="P57" s="1134"/>
      <c r="Q57" s="1135"/>
      <c r="R57" s="1117"/>
      <c r="S57" s="1117"/>
      <c r="T57" s="1117"/>
      <c r="U57" s="1117"/>
      <c r="V57" s="1117"/>
      <c r="W57" s="1117"/>
      <c r="X57" s="1117"/>
      <c r="Y57" s="1117"/>
      <c r="Z57" s="1117"/>
      <c r="AA57" s="1117"/>
      <c r="AB57" s="1117"/>
      <c r="AC57" s="1117"/>
      <c r="AD57" s="1117"/>
      <c r="AE57" s="1136"/>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7"/>
      <c r="BF57" s="1127"/>
      <c r="BG57" s="1127"/>
      <c r="BH57" s="1127"/>
      <c r="BI57" s="1128"/>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customHeight="1" x14ac:dyDescent="0.15">
      <c r="A58" s="262">
        <v>31</v>
      </c>
      <c r="B58" s="1132"/>
      <c r="C58" s="1133"/>
      <c r="D58" s="1133"/>
      <c r="E58" s="1133"/>
      <c r="F58" s="1133"/>
      <c r="G58" s="1133"/>
      <c r="H58" s="1133"/>
      <c r="I58" s="1133"/>
      <c r="J58" s="1133"/>
      <c r="K58" s="1133"/>
      <c r="L58" s="1133"/>
      <c r="M58" s="1133"/>
      <c r="N58" s="1133"/>
      <c r="O58" s="1133"/>
      <c r="P58" s="1134"/>
      <c r="Q58" s="1135"/>
      <c r="R58" s="1117"/>
      <c r="S58" s="1117"/>
      <c r="T58" s="1117"/>
      <c r="U58" s="1117"/>
      <c r="V58" s="1117"/>
      <c r="W58" s="1117"/>
      <c r="X58" s="1117"/>
      <c r="Y58" s="1117"/>
      <c r="Z58" s="1117"/>
      <c r="AA58" s="1117"/>
      <c r="AB58" s="1117"/>
      <c r="AC58" s="1117"/>
      <c r="AD58" s="1117"/>
      <c r="AE58" s="1136"/>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7"/>
      <c r="BF58" s="1127"/>
      <c r="BG58" s="1127"/>
      <c r="BH58" s="1127"/>
      <c r="BI58" s="1128"/>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customHeight="1" x14ac:dyDescent="0.15">
      <c r="A59" s="262">
        <v>32</v>
      </c>
      <c r="B59" s="1132"/>
      <c r="C59" s="1133"/>
      <c r="D59" s="1133"/>
      <c r="E59" s="1133"/>
      <c r="F59" s="1133"/>
      <c r="G59" s="1133"/>
      <c r="H59" s="1133"/>
      <c r="I59" s="1133"/>
      <c r="J59" s="1133"/>
      <c r="K59" s="1133"/>
      <c r="L59" s="1133"/>
      <c r="M59" s="1133"/>
      <c r="N59" s="1133"/>
      <c r="O59" s="1133"/>
      <c r="P59" s="1134"/>
      <c r="Q59" s="1135"/>
      <c r="R59" s="1117"/>
      <c r="S59" s="1117"/>
      <c r="T59" s="1117"/>
      <c r="U59" s="1117"/>
      <c r="V59" s="1117"/>
      <c r="W59" s="1117"/>
      <c r="X59" s="1117"/>
      <c r="Y59" s="1117"/>
      <c r="Z59" s="1117"/>
      <c r="AA59" s="1117"/>
      <c r="AB59" s="1117"/>
      <c r="AC59" s="1117"/>
      <c r="AD59" s="1117"/>
      <c r="AE59" s="1136"/>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7"/>
      <c r="BF59" s="1127"/>
      <c r="BG59" s="1127"/>
      <c r="BH59" s="1127"/>
      <c r="BI59" s="1128"/>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customHeight="1" x14ac:dyDescent="0.15">
      <c r="A60" s="262">
        <v>33</v>
      </c>
      <c r="B60" s="1132"/>
      <c r="C60" s="1133"/>
      <c r="D60" s="1133"/>
      <c r="E60" s="1133"/>
      <c r="F60" s="1133"/>
      <c r="G60" s="1133"/>
      <c r="H60" s="1133"/>
      <c r="I60" s="1133"/>
      <c r="J60" s="1133"/>
      <c r="K60" s="1133"/>
      <c r="L60" s="1133"/>
      <c r="M60" s="1133"/>
      <c r="N60" s="1133"/>
      <c r="O60" s="1133"/>
      <c r="P60" s="1134"/>
      <c r="Q60" s="1135"/>
      <c r="R60" s="1117"/>
      <c r="S60" s="1117"/>
      <c r="T60" s="1117"/>
      <c r="U60" s="1117"/>
      <c r="V60" s="1117"/>
      <c r="W60" s="1117"/>
      <c r="X60" s="1117"/>
      <c r="Y60" s="1117"/>
      <c r="Z60" s="1117"/>
      <c r="AA60" s="1117"/>
      <c r="AB60" s="1117"/>
      <c r="AC60" s="1117"/>
      <c r="AD60" s="1117"/>
      <c r="AE60" s="1136"/>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7"/>
      <c r="BF60" s="1127"/>
      <c r="BG60" s="1127"/>
      <c r="BH60" s="1127"/>
      <c r="BI60" s="1128"/>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customHeight="1" thickBot="1" x14ac:dyDescent="0.2">
      <c r="A61" s="262">
        <v>34</v>
      </c>
      <c r="B61" s="1132"/>
      <c r="C61" s="1133"/>
      <c r="D61" s="1133"/>
      <c r="E61" s="1133"/>
      <c r="F61" s="1133"/>
      <c r="G61" s="1133"/>
      <c r="H61" s="1133"/>
      <c r="I61" s="1133"/>
      <c r="J61" s="1133"/>
      <c r="K61" s="1133"/>
      <c r="L61" s="1133"/>
      <c r="M61" s="1133"/>
      <c r="N61" s="1133"/>
      <c r="O61" s="1133"/>
      <c r="P61" s="1134"/>
      <c r="Q61" s="1135"/>
      <c r="R61" s="1117"/>
      <c r="S61" s="1117"/>
      <c r="T61" s="1117"/>
      <c r="U61" s="1117"/>
      <c r="V61" s="1117"/>
      <c r="W61" s="1117"/>
      <c r="X61" s="1117"/>
      <c r="Y61" s="1117"/>
      <c r="Z61" s="1117"/>
      <c r="AA61" s="1117"/>
      <c r="AB61" s="1117"/>
      <c r="AC61" s="1117"/>
      <c r="AD61" s="1117"/>
      <c r="AE61" s="1136"/>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7"/>
      <c r="BF61" s="1127"/>
      <c r="BG61" s="1127"/>
      <c r="BH61" s="1127"/>
      <c r="BI61" s="1128"/>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customHeight="1" x14ac:dyDescent="0.15">
      <c r="A62" s="262">
        <v>35</v>
      </c>
      <c r="B62" s="1132"/>
      <c r="C62" s="1133"/>
      <c r="D62" s="1133"/>
      <c r="E62" s="1133"/>
      <c r="F62" s="1133"/>
      <c r="G62" s="1133"/>
      <c r="H62" s="1133"/>
      <c r="I62" s="1133"/>
      <c r="J62" s="1133"/>
      <c r="K62" s="1133"/>
      <c r="L62" s="1133"/>
      <c r="M62" s="1133"/>
      <c r="N62" s="1133"/>
      <c r="O62" s="1133"/>
      <c r="P62" s="1134"/>
      <c r="Q62" s="1135"/>
      <c r="R62" s="1117"/>
      <c r="S62" s="1117"/>
      <c r="T62" s="1117"/>
      <c r="U62" s="1117"/>
      <c r="V62" s="1117"/>
      <c r="W62" s="1117"/>
      <c r="X62" s="1117"/>
      <c r="Y62" s="1117"/>
      <c r="Z62" s="1117"/>
      <c r="AA62" s="1117"/>
      <c r="AB62" s="1117"/>
      <c r="AC62" s="1117"/>
      <c r="AD62" s="1117"/>
      <c r="AE62" s="1136"/>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7"/>
      <c r="BF62" s="1127"/>
      <c r="BG62" s="1127"/>
      <c r="BH62" s="1127"/>
      <c r="BI62" s="1128"/>
      <c r="BJ62" s="1129" t="s">
        <v>404</v>
      </c>
      <c r="BK62" s="1130"/>
      <c r="BL62" s="1130"/>
      <c r="BM62" s="1130"/>
      <c r="BN62" s="1131"/>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x14ac:dyDescent="0.2">
      <c r="A63" s="265" t="s">
        <v>385</v>
      </c>
      <c r="B63" s="1037" t="s">
        <v>405</v>
      </c>
      <c r="C63" s="1038"/>
      <c r="D63" s="1038"/>
      <c r="E63" s="1038"/>
      <c r="F63" s="1038"/>
      <c r="G63" s="1038"/>
      <c r="H63" s="1038"/>
      <c r="I63" s="1038"/>
      <c r="J63" s="1038"/>
      <c r="K63" s="1038"/>
      <c r="L63" s="1038"/>
      <c r="M63" s="1038"/>
      <c r="N63" s="1038"/>
      <c r="O63" s="1038"/>
      <c r="P63" s="1039"/>
      <c r="Q63" s="1056"/>
      <c r="R63" s="1057"/>
      <c r="S63" s="1057"/>
      <c r="T63" s="1057"/>
      <c r="U63" s="1057"/>
      <c r="V63" s="1057"/>
      <c r="W63" s="1057"/>
      <c r="X63" s="1057"/>
      <c r="Y63" s="1057"/>
      <c r="Z63" s="1057"/>
      <c r="AA63" s="1057"/>
      <c r="AB63" s="1057"/>
      <c r="AC63" s="1057"/>
      <c r="AD63" s="1057"/>
      <c r="AE63" s="1122"/>
      <c r="AF63" s="1123">
        <v>1715</v>
      </c>
      <c r="AG63" s="1124"/>
      <c r="AH63" s="1124"/>
      <c r="AI63" s="1124"/>
      <c r="AJ63" s="1125"/>
      <c r="AK63" s="1126"/>
      <c r="AL63" s="1057"/>
      <c r="AM63" s="1057"/>
      <c r="AN63" s="1057"/>
      <c r="AO63" s="1057"/>
      <c r="AP63" s="1052">
        <f>SUM(AP28:AT62)</f>
        <v>2296</v>
      </c>
      <c r="AQ63" s="1053"/>
      <c r="AR63" s="1053"/>
      <c r="AS63" s="1053"/>
      <c r="AT63" s="1053"/>
      <c r="AU63" s="1052">
        <f>SUM(AU28:AY62)</f>
        <v>497</v>
      </c>
      <c r="AV63" s="1053"/>
      <c r="AW63" s="1053"/>
      <c r="AX63" s="1053"/>
      <c r="AY63" s="1053"/>
      <c r="AZ63" s="1119"/>
      <c r="BA63" s="1119"/>
      <c r="BB63" s="1119"/>
      <c r="BC63" s="1119"/>
      <c r="BD63" s="1119"/>
      <c r="BE63" s="1054"/>
      <c r="BF63" s="1054"/>
      <c r="BG63" s="1054"/>
      <c r="BH63" s="1054"/>
      <c r="BI63" s="1055"/>
      <c r="BJ63" s="1120" t="s">
        <v>127</v>
      </c>
      <c r="BK63" s="1044"/>
      <c r="BL63" s="1044"/>
      <c r="BM63" s="1044"/>
      <c r="BN63" s="1121"/>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x14ac:dyDescent="0.2">
      <c r="A65" s="253" t="s">
        <v>406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x14ac:dyDescent="0.15">
      <c r="A66" s="1089" t="s">
        <v>407</v>
      </c>
      <c r="B66" s="1090"/>
      <c r="C66" s="1090"/>
      <c r="D66" s="1090"/>
      <c r="E66" s="1090"/>
      <c r="F66" s="1090"/>
      <c r="G66" s="1090"/>
      <c r="H66" s="1090"/>
      <c r="I66" s="1090"/>
      <c r="J66" s="1090"/>
      <c r="K66" s="1090"/>
      <c r="L66" s="1090"/>
      <c r="M66" s="1090"/>
      <c r="N66" s="1090"/>
      <c r="O66" s="1090"/>
      <c r="P66" s="1091"/>
      <c r="Q66" s="1095" t="s">
        <v>389</v>
      </c>
      <c r="R66" s="1096"/>
      <c r="S66" s="1096"/>
      <c r="T66" s="1096"/>
      <c r="U66" s="1097"/>
      <c r="V66" s="1095" t="s">
        <v>390</v>
      </c>
      <c r="W66" s="1096"/>
      <c r="X66" s="1096"/>
      <c r="Y66" s="1096"/>
      <c r="Z66" s="1097"/>
      <c r="AA66" s="1095" t="s">
        <v>391</v>
      </c>
      <c r="AB66" s="1096"/>
      <c r="AC66" s="1096"/>
      <c r="AD66" s="1096"/>
      <c r="AE66" s="1097"/>
      <c r="AF66" s="1101" t="s">
        <v>408</v>
      </c>
      <c r="AG66" s="1102"/>
      <c r="AH66" s="1102"/>
      <c r="AI66" s="1102"/>
      <c r="AJ66" s="1103"/>
      <c r="AK66" s="1095" t="s">
        <v>393</v>
      </c>
      <c r="AL66" s="1090"/>
      <c r="AM66" s="1090"/>
      <c r="AN66" s="1090"/>
      <c r="AO66" s="1091"/>
      <c r="AP66" s="1095" t="s">
        <v>409</v>
      </c>
      <c r="AQ66" s="1096"/>
      <c r="AR66" s="1096"/>
      <c r="AS66" s="1096"/>
      <c r="AT66" s="1097"/>
      <c r="AU66" s="1095" t="s">
        <v>410</v>
      </c>
      <c r="AV66" s="1096"/>
      <c r="AW66" s="1096"/>
      <c r="AX66" s="1096"/>
      <c r="AY66" s="1097"/>
      <c r="AZ66" s="1095" t="s">
        <v>373</v>
      </c>
      <c r="BA66" s="1096"/>
      <c r="BB66" s="1096"/>
      <c r="BC66" s="1096"/>
      <c r="BD66" s="1111"/>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9" t="s">
        <v>570</v>
      </c>
      <c r="C68" s="1080"/>
      <c r="D68" s="1080"/>
      <c r="E68" s="1080"/>
      <c r="F68" s="1080"/>
      <c r="G68" s="1080"/>
      <c r="H68" s="1080"/>
      <c r="I68" s="1080"/>
      <c r="J68" s="1080"/>
      <c r="K68" s="1080"/>
      <c r="L68" s="1080"/>
      <c r="M68" s="1080"/>
      <c r="N68" s="1080"/>
      <c r="O68" s="1080"/>
      <c r="P68" s="1081"/>
      <c r="Q68" s="1082">
        <v>2</v>
      </c>
      <c r="R68" s="1076"/>
      <c r="S68" s="1076"/>
      <c r="T68" s="1076"/>
      <c r="U68" s="1076"/>
      <c r="V68" s="1076">
        <v>1</v>
      </c>
      <c r="W68" s="1076"/>
      <c r="X68" s="1076"/>
      <c r="Y68" s="1076"/>
      <c r="Z68" s="1076"/>
      <c r="AA68" s="1076">
        <v>1</v>
      </c>
      <c r="AB68" s="1076"/>
      <c r="AC68" s="1076"/>
      <c r="AD68" s="1076"/>
      <c r="AE68" s="1076"/>
      <c r="AF68" s="1076">
        <v>1</v>
      </c>
      <c r="AG68" s="1076"/>
      <c r="AH68" s="1076"/>
      <c r="AI68" s="1076"/>
      <c r="AJ68" s="1076"/>
      <c r="AK68" s="1076" t="s">
        <v>569</v>
      </c>
      <c r="AL68" s="1076"/>
      <c r="AM68" s="1076"/>
      <c r="AN68" s="1076"/>
      <c r="AO68" s="1076"/>
      <c r="AP68" s="1076" t="s">
        <v>569</v>
      </c>
      <c r="AQ68" s="1076"/>
      <c r="AR68" s="1076"/>
      <c r="AS68" s="1076"/>
      <c r="AT68" s="1076"/>
      <c r="AU68" s="1076" t="s">
        <v>569</v>
      </c>
      <c r="AV68" s="1076"/>
      <c r="AW68" s="1076"/>
      <c r="AX68" s="1076"/>
      <c r="AY68" s="1076"/>
      <c r="AZ68" s="1077"/>
      <c r="BA68" s="1077"/>
      <c r="BB68" s="1077"/>
      <c r="BC68" s="1077"/>
      <c r="BD68" s="1078"/>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8" t="s">
        <v>571</v>
      </c>
      <c r="C69" s="1069"/>
      <c r="D69" s="1069"/>
      <c r="E69" s="1069"/>
      <c r="F69" s="1069"/>
      <c r="G69" s="1069"/>
      <c r="H69" s="1069"/>
      <c r="I69" s="1069"/>
      <c r="J69" s="1069"/>
      <c r="K69" s="1069"/>
      <c r="L69" s="1069"/>
      <c r="M69" s="1069"/>
      <c r="N69" s="1069"/>
      <c r="O69" s="1069"/>
      <c r="P69" s="1070"/>
      <c r="Q69" s="1071">
        <v>2289</v>
      </c>
      <c r="R69" s="1065"/>
      <c r="S69" s="1065"/>
      <c r="T69" s="1065"/>
      <c r="U69" s="1065"/>
      <c r="V69" s="1065">
        <v>2263</v>
      </c>
      <c r="W69" s="1065"/>
      <c r="X69" s="1065"/>
      <c r="Y69" s="1065"/>
      <c r="Z69" s="1065"/>
      <c r="AA69" s="1065">
        <v>26</v>
      </c>
      <c r="AB69" s="1065"/>
      <c r="AC69" s="1065"/>
      <c r="AD69" s="1065"/>
      <c r="AE69" s="1065"/>
      <c r="AF69" s="1065">
        <v>26</v>
      </c>
      <c r="AG69" s="1065"/>
      <c r="AH69" s="1065"/>
      <c r="AI69" s="1065"/>
      <c r="AJ69" s="1065"/>
      <c r="AK69" s="1065">
        <v>6</v>
      </c>
      <c r="AL69" s="1065"/>
      <c r="AM69" s="1065"/>
      <c r="AN69" s="1065"/>
      <c r="AO69" s="1065"/>
      <c r="AP69" s="1065">
        <v>1031</v>
      </c>
      <c r="AQ69" s="1065"/>
      <c r="AR69" s="1065"/>
      <c r="AS69" s="1065"/>
      <c r="AT69" s="1065"/>
      <c r="AU69" s="1065">
        <v>95</v>
      </c>
      <c r="AV69" s="1065"/>
      <c r="AW69" s="1065"/>
      <c r="AX69" s="1065"/>
      <c r="AY69" s="1065"/>
      <c r="AZ69" s="1066"/>
      <c r="BA69" s="1066"/>
      <c r="BB69" s="1066"/>
      <c r="BC69" s="1066"/>
      <c r="BD69" s="1067"/>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8" t="s">
        <v>572</v>
      </c>
      <c r="C70" s="1069"/>
      <c r="D70" s="1069"/>
      <c r="E70" s="1069"/>
      <c r="F70" s="1069"/>
      <c r="G70" s="1069"/>
      <c r="H70" s="1069"/>
      <c r="I70" s="1069"/>
      <c r="J70" s="1069"/>
      <c r="K70" s="1069"/>
      <c r="L70" s="1069"/>
      <c r="M70" s="1069"/>
      <c r="N70" s="1069"/>
      <c r="O70" s="1069"/>
      <c r="P70" s="1070"/>
      <c r="Q70" s="1071">
        <v>2950</v>
      </c>
      <c r="R70" s="1065"/>
      <c r="S70" s="1065"/>
      <c r="T70" s="1065"/>
      <c r="U70" s="1065"/>
      <c r="V70" s="1065">
        <v>3128</v>
      </c>
      <c r="W70" s="1065"/>
      <c r="X70" s="1065"/>
      <c r="Y70" s="1065"/>
      <c r="Z70" s="1065"/>
      <c r="AA70" s="1065">
        <v>-178</v>
      </c>
      <c r="AB70" s="1065"/>
      <c r="AC70" s="1065"/>
      <c r="AD70" s="1065"/>
      <c r="AE70" s="1065"/>
      <c r="AF70" s="1065">
        <v>513</v>
      </c>
      <c r="AG70" s="1065"/>
      <c r="AH70" s="1065"/>
      <c r="AI70" s="1065"/>
      <c r="AJ70" s="1065"/>
      <c r="AK70" s="1065">
        <v>514</v>
      </c>
      <c r="AL70" s="1065"/>
      <c r="AM70" s="1065"/>
      <c r="AN70" s="1065"/>
      <c r="AO70" s="1065"/>
      <c r="AP70" s="1065">
        <v>1945</v>
      </c>
      <c r="AQ70" s="1065"/>
      <c r="AR70" s="1065"/>
      <c r="AS70" s="1065"/>
      <c r="AT70" s="1065"/>
      <c r="AU70" s="1065">
        <v>197</v>
      </c>
      <c r="AV70" s="1065"/>
      <c r="AW70" s="1065"/>
      <c r="AX70" s="1065"/>
      <c r="AY70" s="1065"/>
      <c r="AZ70" s="1066"/>
      <c r="BA70" s="1066"/>
      <c r="BB70" s="1066"/>
      <c r="BC70" s="1066"/>
      <c r="BD70" s="1067"/>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8" t="s">
        <v>573</v>
      </c>
      <c r="C71" s="1069"/>
      <c r="D71" s="1069"/>
      <c r="E71" s="1069"/>
      <c r="F71" s="1069"/>
      <c r="G71" s="1069"/>
      <c r="H71" s="1069"/>
      <c r="I71" s="1069"/>
      <c r="J71" s="1069"/>
      <c r="K71" s="1069"/>
      <c r="L71" s="1069"/>
      <c r="M71" s="1069"/>
      <c r="N71" s="1069"/>
      <c r="O71" s="1069"/>
      <c r="P71" s="1070"/>
      <c r="Q71" s="1071">
        <v>53</v>
      </c>
      <c r="R71" s="1065"/>
      <c r="S71" s="1065"/>
      <c r="T71" s="1065"/>
      <c r="U71" s="1065"/>
      <c r="V71" s="1065">
        <v>53</v>
      </c>
      <c r="W71" s="1065"/>
      <c r="X71" s="1065"/>
      <c r="Y71" s="1065"/>
      <c r="Z71" s="1065"/>
      <c r="AA71" s="1065">
        <v>0</v>
      </c>
      <c r="AB71" s="1065"/>
      <c r="AC71" s="1065"/>
      <c r="AD71" s="1065"/>
      <c r="AE71" s="1065"/>
      <c r="AF71" s="1065">
        <v>11</v>
      </c>
      <c r="AG71" s="1065"/>
      <c r="AH71" s="1065"/>
      <c r="AI71" s="1065"/>
      <c r="AJ71" s="1065"/>
      <c r="AK71" s="1065" t="s">
        <v>569</v>
      </c>
      <c r="AL71" s="1065"/>
      <c r="AM71" s="1065"/>
      <c r="AN71" s="1065"/>
      <c r="AO71" s="1065"/>
      <c r="AP71" s="1065" t="s">
        <v>569</v>
      </c>
      <c r="AQ71" s="1065"/>
      <c r="AR71" s="1065"/>
      <c r="AS71" s="1065"/>
      <c r="AT71" s="1065"/>
      <c r="AU71" s="1065" t="s">
        <v>569</v>
      </c>
      <c r="AV71" s="1065"/>
      <c r="AW71" s="1065"/>
      <c r="AX71" s="1065"/>
      <c r="AY71" s="1065"/>
      <c r="AZ71" s="1066"/>
      <c r="BA71" s="1066"/>
      <c r="BB71" s="1066"/>
      <c r="BC71" s="1066"/>
      <c r="BD71" s="1067"/>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8" t="s">
        <v>574</v>
      </c>
      <c r="C72" s="1069"/>
      <c r="D72" s="1069"/>
      <c r="E72" s="1069"/>
      <c r="F72" s="1069"/>
      <c r="G72" s="1069"/>
      <c r="H72" s="1069"/>
      <c r="I72" s="1069"/>
      <c r="J72" s="1069"/>
      <c r="K72" s="1069"/>
      <c r="L72" s="1069"/>
      <c r="M72" s="1069"/>
      <c r="N72" s="1069"/>
      <c r="O72" s="1069"/>
      <c r="P72" s="1070"/>
      <c r="Q72" s="1071">
        <v>11972</v>
      </c>
      <c r="R72" s="1065"/>
      <c r="S72" s="1065"/>
      <c r="T72" s="1065"/>
      <c r="U72" s="1065"/>
      <c r="V72" s="1065">
        <v>11300</v>
      </c>
      <c r="W72" s="1065"/>
      <c r="X72" s="1065"/>
      <c r="Y72" s="1065"/>
      <c r="Z72" s="1065"/>
      <c r="AA72" s="1065">
        <v>671</v>
      </c>
      <c r="AB72" s="1065"/>
      <c r="AC72" s="1065"/>
      <c r="AD72" s="1065"/>
      <c r="AE72" s="1065"/>
      <c r="AF72" s="1065">
        <v>671</v>
      </c>
      <c r="AG72" s="1065"/>
      <c r="AH72" s="1065"/>
      <c r="AI72" s="1065"/>
      <c r="AJ72" s="1065"/>
      <c r="AK72" s="1065" t="s">
        <v>569</v>
      </c>
      <c r="AL72" s="1065"/>
      <c r="AM72" s="1065"/>
      <c r="AN72" s="1065"/>
      <c r="AO72" s="1065"/>
      <c r="AP72" s="1065" t="s">
        <v>569</v>
      </c>
      <c r="AQ72" s="1065"/>
      <c r="AR72" s="1065"/>
      <c r="AS72" s="1065"/>
      <c r="AT72" s="1065"/>
      <c r="AU72" s="1065" t="s">
        <v>569</v>
      </c>
      <c r="AV72" s="1065"/>
      <c r="AW72" s="1065"/>
      <c r="AX72" s="1065"/>
      <c r="AY72" s="1065"/>
      <c r="AZ72" s="1066"/>
      <c r="BA72" s="1066"/>
      <c r="BB72" s="1066"/>
      <c r="BC72" s="1066"/>
      <c r="BD72" s="1067"/>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8" t="s">
        <v>575</v>
      </c>
      <c r="C73" s="1069"/>
      <c r="D73" s="1069"/>
      <c r="E73" s="1069"/>
      <c r="F73" s="1069"/>
      <c r="G73" s="1069"/>
      <c r="H73" s="1069"/>
      <c r="I73" s="1069"/>
      <c r="J73" s="1069"/>
      <c r="K73" s="1069"/>
      <c r="L73" s="1069"/>
      <c r="M73" s="1069"/>
      <c r="N73" s="1069"/>
      <c r="O73" s="1069"/>
      <c r="P73" s="1070"/>
      <c r="Q73" s="1071">
        <v>954</v>
      </c>
      <c r="R73" s="1065"/>
      <c r="S73" s="1065"/>
      <c r="T73" s="1065"/>
      <c r="U73" s="1065"/>
      <c r="V73" s="1065">
        <v>953</v>
      </c>
      <c r="W73" s="1065"/>
      <c r="X73" s="1065"/>
      <c r="Y73" s="1065"/>
      <c r="Z73" s="1065"/>
      <c r="AA73" s="1065">
        <v>2</v>
      </c>
      <c r="AB73" s="1065"/>
      <c r="AC73" s="1065"/>
      <c r="AD73" s="1065"/>
      <c r="AE73" s="1065"/>
      <c r="AF73" s="1065">
        <v>2</v>
      </c>
      <c r="AG73" s="1065"/>
      <c r="AH73" s="1065"/>
      <c r="AI73" s="1065"/>
      <c r="AJ73" s="1065"/>
      <c r="AK73" s="1065">
        <v>4</v>
      </c>
      <c r="AL73" s="1065"/>
      <c r="AM73" s="1065"/>
      <c r="AN73" s="1065"/>
      <c r="AO73" s="1065"/>
      <c r="AP73" s="1065" t="s">
        <v>569</v>
      </c>
      <c r="AQ73" s="1065"/>
      <c r="AR73" s="1065"/>
      <c r="AS73" s="1065"/>
      <c r="AT73" s="1065"/>
      <c r="AU73" s="1065" t="s">
        <v>569</v>
      </c>
      <c r="AV73" s="1065"/>
      <c r="AW73" s="1065"/>
      <c r="AX73" s="1065"/>
      <c r="AY73" s="1065"/>
      <c r="AZ73" s="1066"/>
      <c r="BA73" s="1066"/>
      <c r="BB73" s="1066"/>
      <c r="BC73" s="1066"/>
      <c r="BD73" s="1067"/>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8" t="s">
        <v>576</v>
      </c>
      <c r="C74" s="1069"/>
      <c r="D74" s="1069"/>
      <c r="E74" s="1069"/>
      <c r="F74" s="1069"/>
      <c r="G74" s="1069"/>
      <c r="H74" s="1069"/>
      <c r="I74" s="1069"/>
      <c r="J74" s="1069"/>
      <c r="K74" s="1069"/>
      <c r="L74" s="1069"/>
      <c r="M74" s="1069"/>
      <c r="N74" s="1069"/>
      <c r="O74" s="1069"/>
      <c r="P74" s="1070"/>
      <c r="Q74" s="1071">
        <v>140</v>
      </c>
      <c r="R74" s="1065"/>
      <c r="S74" s="1065"/>
      <c r="T74" s="1065"/>
      <c r="U74" s="1065"/>
      <c r="V74" s="1065">
        <v>137</v>
      </c>
      <c r="W74" s="1065"/>
      <c r="X74" s="1065"/>
      <c r="Y74" s="1065"/>
      <c r="Z74" s="1065"/>
      <c r="AA74" s="1065">
        <v>3</v>
      </c>
      <c r="AB74" s="1065"/>
      <c r="AC74" s="1065"/>
      <c r="AD74" s="1065"/>
      <c r="AE74" s="1065"/>
      <c r="AF74" s="1065">
        <v>3</v>
      </c>
      <c r="AG74" s="1065"/>
      <c r="AH74" s="1065"/>
      <c r="AI74" s="1065"/>
      <c r="AJ74" s="1065"/>
      <c r="AK74" s="1065" t="s">
        <v>569</v>
      </c>
      <c r="AL74" s="1065"/>
      <c r="AM74" s="1065"/>
      <c r="AN74" s="1065"/>
      <c r="AO74" s="1065"/>
      <c r="AP74" s="1065" t="s">
        <v>569</v>
      </c>
      <c r="AQ74" s="1065"/>
      <c r="AR74" s="1065"/>
      <c r="AS74" s="1065"/>
      <c r="AT74" s="1065"/>
      <c r="AU74" s="1065" t="s">
        <v>569</v>
      </c>
      <c r="AV74" s="1065"/>
      <c r="AW74" s="1065"/>
      <c r="AX74" s="1065"/>
      <c r="AY74" s="1065"/>
      <c r="AZ74" s="1066"/>
      <c r="BA74" s="1066"/>
      <c r="BB74" s="1066"/>
      <c r="BC74" s="1066"/>
      <c r="BD74" s="1067"/>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8" t="s">
        <v>578</v>
      </c>
      <c r="C75" s="1069"/>
      <c r="D75" s="1069"/>
      <c r="E75" s="1069"/>
      <c r="F75" s="1069"/>
      <c r="G75" s="1069"/>
      <c r="H75" s="1069"/>
      <c r="I75" s="1069"/>
      <c r="J75" s="1069"/>
      <c r="K75" s="1069"/>
      <c r="L75" s="1069"/>
      <c r="M75" s="1069"/>
      <c r="N75" s="1069"/>
      <c r="O75" s="1069"/>
      <c r="P75" s="1070"/>
      <c r="Q75" s="1072">
        <v>279</v>
      </c>
      <c r="R75" s="1073"/>
      <c r="S75" s="1073"/>
      <c r="T75" s="1073"/>
      <c r="U75" s="1074"/>
      <c r="V75" s="1075">
        <v>217</v>
      </c>
      <c r="W75" s="1073"/>
      <c r="X75" s="1073"/>
      <c r="Y75" s="1073"/>
      <c r="Z75" s="1074"/>
      <c r="AA75" s="1075">
        <v>62</v>
      </c>
      <c r="AB75" s="1073"/>
      <c r="AC75" s="1073"/>
      <c r="AD75" s="1073"/>
      <c r="AE75" s="1074"/>
      <c r="AF75" s="1075">
        <v>62</v>
      </c>
      <c r="AG75" s="1073"/>
      <c r="AH75" s="1073"/>
      <c r="AI75" s="1073"/>
      <c r="AJ75" s="1074"/>
      <c r="AK75" s="1075">
        <v>25</v>
      </c>
      <c r="AL75" s="1073"/>
      <c r="AM75" s="1073"/>
      <c r="AN75" s="1073"/>
      <c r="AO75" s="1074"/>
      <c r="AP75" s="1075" t="s">
        <v>569</v>
      </c>
      <c r="AQ75" s="1073"/>
      <c r="AR75" s="1073"/>
      <c r="AS75" s="1073"/>
      <c r="AT75" s="1074"/>
      <c r="AU75" s="1075" t="s">
        <v>569</v>
      </c>
      <c r="AV75" s="1073"/>
      <c r="AW75" s="1073"/>
      <c r="AX75" s="1073"/>
      <c r="AY75" s="1074"/>
      <c r="AZ75" s="1066"/>
      <c r="BA75" s="1066"/>
      <c r="BB75" s="1066"/>
      <c r="BC75" s="1066"/>
      <c r="BD75" s="1067"/>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8" t="s">
        <v>577</v>
      </c>
      <c r="C76" s="1069"/>
      <c r="D76" s="1069"/>
      <c r="E76" s="1069"/>
      <c r="F76" s="1069"/>
      <c r="G76" s="1069"/>
      <c r="H76" s="1069"/>
      <c r="I76" s="1069"/>
      <c r="J76" s="1069"/>
      <c r="K76" s="1069"/>
      <c r="L76" s="1069"/>
      <c r="M76" s="1069"/>
      <c r="N76" s="1069"/>
      <c r="O76" s="1069"/>
      <c r="P76" s="1070"/>
      <c r="Q76" s="1072">
        <v>269094</v>
      </c>
      <c r="R76" s="1073"/>
      <c r="S76" s="1073"/>
      <c r="T76" s="1073"/>
      <c r="U76" s="1074"/>
      <c r="V76" s="1075">
        <v>261949</v>
      </c>
      <c r="W76" s="1073"/>
      <c r="X76" s="1073"/>
      <c r="Y76" s="1073"/>
      <c r="Z76" s="1074"/>
      <c r="AA76" s="1075">
        <v>7145</v>
      </c>
      <c r="AB76" s="1073"/>
      <c r="AC76" s="1073"/>
      <c r="AD76" s="1073"/>
      <c r="AE76" s="1074"/>
      <c r="AF76" s="1075">
        <v>7145</v>
      </c>
      <c r="AG76" s="1073"/>
      <c r="AH76" s="1073"/>
      <c r="AI76" s="1073"/>
      <c r="AJ76" s="1074"/>
      <c r="AK76" s="1075">
        <v>9718</v>
      </c>
      <c r="AL76" s="1073"/>
      <c r="AM76" s="1073"/>
      <c r="AN76" s="1073"/>
      <c r="AO76" s="1074"/>
      <c r="AP76" s="1075" t="s">
        <v>569</v>
      </c>
      <c r="AQ76" s="1073"/>
      <c r="AR76" s="1073"/>
      <c r="AS76" s="1073"/>
      <c r="AT76" s="1074"/>
      <c r="AU76" s="1075" t="s">
        <v>569</v>
      </c>
      <c r="AV76" s="1073"/>
      <c r="AW76" s="1073"/>
      <c r="AX76" s="1073"/>
      <c r="AY76" s="1074"/>
      <c r="AZ76" s="1066"/>
      <c r="BA76" s="1066"/>
      <c r="BB76" s="1066"/>
      <c r="BC76" s="1066"/>
      <c r="BD76" s="1067"/>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8"/>
      <c r="C77" s="1069"/>
      <c r="D77" s="1069"/>
      <c r="E77" s="1069"/>
      <c r="F77" s="1069"/>
      <c r="G77" s="1069"/>
      <c r="H77" s="1069"/>
      <c r="I77" s="1069"/>
      <c r="J77" s="1069"/>
      <c r="K77" s="1069"/>
      <c r="L77" s="1069"/>
      <c r="M77" s="1069"/>
      <c r="N77" s="1069"/>
      <c r="O77" s="1069"/>
      <c r="P77" s="1070"/>
      <c r="Q77" s="1072"/>
      <c r="R77" s="1073"/>
      <c r="S77" s="1073"/>
      <c r="T77" s="1073"/>
      <c r="U77" s="1074"/>
      <c r="V77" s="1075"/>
      <c r="W77" s="1073"/>
      <c r="X77" s="1073"/>
      <c r="Y77" s="1073"/>
      <c r="Z77" s="1074"/>
      <c r="AA77" s="1075"/>
      <c r="AB77" s="1073"/>
      <c r="AC77" s="1073"/>
      <c r="AD77" s="1073"/>
      <c r="AE77" s="1074"/>
      <c r="AF77" s="1075"/>
      <c r="AG77" s="1073"/>
      <c r="AH77" s="1073"/>
      <c r="AI77" s="1073"/>
      <c r="AJ77" s="1074"/>
      <c r="AK77" s="1075"/>
      <c r="AL77" s="1073"/>
      <c r="AM77" s="1073"/>
      <c r="AN77" s="1073"/>
      <c r="AO77" s="1074"/>
      <c r="AP77" s="1075"/>
      <c r="AQ77" s="1073"/>
      <c r="AR77" s="1073"/>
      <c r="AS77" s="1073"/>
      <c r="AT77" s="1074"/>
      <c r="AU77" s="1075"/>
      <c r="AV77" s="1073"/>
      <c r="AW77" s="1073"/>
      <c r="AX77" s="1073"/>
      <c r="AY77" s="1074"/>
      <c r="AZ77" s="1066"/>
      <c r="BA77" s="1066"/>
      <c r="BB77" s="1066"/>
      <c r="BC77" s="1066"/>
      <c r="BD77" s="1067"/>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8"/>
      <c r="C78" s="1069"/>
      <c r="D78" s="1069"/>
      <c r="E78" s="1069"/>
      <c r="F78" s="1069"/>
      <c r="G78" s="1069"/>
      <c r="H78" s="1069"/>
      <c r="I78" s="1069"/>
      <c r="J78" s="1069"/>
      <c r="K78" s="1069"/>
      <c r="L78" s="1069"/>
      <c r="M78" s="1069"/>
      <c r="N78" s="1069"/>
      <c r="O78" s="1069"/>
      <c r="P78" s="1070"/>
      <c r="Q78" s="1071"/>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AP78" s="1065"/>
      <c r="AQ78" s="1065"/>
      <c r="AR78" s="1065"/>
      <c r="AS78" s="1065"/>
      <c r="AT78" s="1065"/>
      <c r="AU78" s="1065"/>
      <c r="AV78" s="1065"/>
      <c r="AW78" s="1065"/>
      <c r="AX78" s="1065"/>
      <c r="AY78" s="1065"/>
      <c r="AZ78" s="1066"/>
      <c r="BA78" s="1066"/>
      <c r="BB78" s="1066"/>
      <c r="BC78" s="1066"/>
      <c r="BD78" s="1067"/>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8"/>
      <c r="C79" s="1069"/>
      <c r="D79" s="1069"/>
      <c r="E79" s="1069"/>
      <c r="F79" s="1069"/>
      <c r="G79" s="1069"/>
      <c r="H79" s="1069"/>
      <c r="I79" s="1069"/>
      <c r="J79" s="1069"/>
      <c r="K79" s="1069"/>
      <c r="L79" s="1069"/>
      <c r="M79" s="1069"/>
      <c r="N79" s="1069"/>
      <c r="O79" s="1069"/>
      <c r="P79" s="1070"/>
      <c r="Q79" s="1071"/>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AU79" s="1065"/>
      <c r="AV79" s="1065"/>
      <c r="AW79" s="1065"/>
      <c r="AX79" s="1065"/>
      <c r="AY79" s="1065"/>
      <c r="AZ79" s="1066"/>
      <c r="BA79" s="1066"/>
      <c r="BB79" s="1066"/>
      <c r="BC79" s="1066"/>
      <c r="BD79" s="1067"/>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8"/>
      <c r="C80" s="1069"/>
      <c r="D80" s="1069"/>
      <c r="E80" s="1069"/>
      <c r="F80" s="1069"/>
      <c r="G80" s="1069"/>
      <c r="H80" s="1069"/>
      <c r="I80" s="1069"/>
      <c r="J80" s="1069"/>
      <c r="K80" s="1069"/>
      <c r="L80" s="1069"/>
      <c r="M80" s="1069"/>
      <c r="N80" s="1069"/>
      <c r="O80" s="1069"/>
      <c r="P80" s="1070"/>
      <c r="Q80" s="1071"/>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6"/>
      <c r="BA80" s="1066"/>
      <c r="BB80" s="1066"/>
      <c r="BC80" s="1066"/>
      <c r="BD80" s="1067"/>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385</v>
      </c>
      <c r="B88" s="1037" t="s">
        <v>411</v>
      </c>
      <c r="C88" s="1038"/>
      <c r="D88" s="1038"/>
      <c r="E88" s="1038"/>
      <c r="F88" s="1038"/>
      <c r="G88" s="1038"/>
      <c r="H88" s="1038"/>
      <c r="I88" s="1038"/>
      <c r="J88" s="1038"/>
      <c r="K88" s="1038"/>
      <c r="L88" s="1038"/>
      <c r="M88" s="1038"/>
      <c r="N88" s="1038"/>
      <c r="O88" s="1038"/>
      <c r="P88" s="1039"/>
      <c r="Q88" s="1056"/>
      <c r="R88" s="1057"/>
      <c r="S88" s="1057"/>
      <c r="T88" s="1057"/>
      <c r="U88" s="1057"/>
      <c r="V88" s="1057"/>
      <c r="W88" s="1057"/>
      <c r="X88" s="1057"/>
      <c r="Y88" s="1057"/>
      <c r="Z88" s="1057"/>
      <c r="AA88" s="1057"/>
      <c r="AB88" s="1057"/>
      <c r="AC88" s="1057"/>
      <c r="AD88" s="1057"/>
      <c r="AE88" s="1057"/>
      <c r="AF88" s="1052">
        <f>SUM(AF68:AJ87)</f>
        <v>8434</v>
      </c>
      <c r="AG88" s="1053"/>
      <c r="AH88" s="1053"/>
      <c r="AI88" s="1053"/>
      <c r="AJ88" s="1053"/>
      <c r="AK88" s="1057"/>
      <c r="AL88" s="1057"/>
      <c r="AM88" s="1057"/>
      <c r="AN88" s="1057"/>
      <c r="AO88" s="1057"/>
      <c r="AP88" s="1052">
        <f>SUM(AP68:AT87)</f>
        <v>2976</v>
      </c>
      <c r="AQ88" s="1053"/>
      <c r="AR88" s="1053"/>
      <c r="AS88" s="1053"/>
      <c r="AT88" s="1053"/>
      <c r="AU88" s="1052">
        <f>SUM(AU68:AY87)</f>
        <v>292</v>
      </c>
      <c r="AV88" s="1053"/>
      <c r="AW88" s="1053"/>
      <c r="AX88" s="1053"/>
      <c r="AY88" s="1053"/>
      <c r="AZ88" s="1054"/>
      <c r="BA88" s="1054"/>
      <c r="BB88" s="1054"/>
      <c r="BC88" s="1054"/>
      <c r="BD88" s="1055"/>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1037" t="s">
        <v>412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417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418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419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420</v>
      </c>
      <c r="AB109" s="987"/>
      <c r="AC109" s="987"/>
      <c r="AD109" s="987"/>
      <c r="AE109" s="988"/>
      <c r="AF109" s="989" t="s">
        <v>303</v>
      </c>
      <c r="AG109" s="987"/>
      <c r="AH109" s="987"/>
      <c r="AI109" s="987"/>
      <c r="AJ109" s="988"/>
      <c r="AK109" s="989" t="s">
        <v>302</v>
      </c>
      <c r="AL109" s="987"/>
      <c r="AM109" s="987"/>
      <c r="AN109" s="987"/>
      <c r="AO109" s="988"/>
      <c r="AP109" s="989" t="s">
        <v>421</v>
      </c>
      <c r="AQ109" s="987"/>
      <c r="AR109" s="987"/>
      <c r="AS109" s="987"/>
      <c r="AT109" s="1018"/>
      <c r="AU109" s="986" t="s">
        <v>419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420</v>
      </c>
      <c r="BR109" s="987"/>
      <c r="BS109" s="987"/>
      <c r="BT109" s="987"/>
      <c r="BU109" s="988"/>
      <c r="BV109" s="989" t="s">
        <v>303</v>
      </c>
      <c r="BW109" s="987"/>
      <c r="BX109" s="987"/>
      <c r="BY109" s="987"/>
      <c r="BZ109" s="988"/>
      <c r="CA109" s="989" t="s">
        <v>302</v>
      </c>
      <c r="CB109" s="987"/>
      <c r="CC109" s="987"/>
      <c r="CD109" s="987"/>
      <c r="CE109" s="988"/>
      <c r="CF109" s="1025" t="s">
        <v>421</v>
      </c>
      <c r="CG109" s="1025"/>
      <c r="CH109" s="1025"/>
      <c r="CI109" s="1025"/>
      <c r="CJ109" s="1025"/>
      <c r="CK109" s="989" t="s">
        <v>422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420</v>
      </c>
      <c r="DH109" s="987"/>
      <c r="DI109" s="987"/>
      <c r="DJ109" s="987"/>
      <c r="DK109" s="988"/>
      <c r="DL109" s="989" t="s">
        <v>303</v>
      </c>
      <c r="DM109" s="987"/>
      <c r="DN109" s="987"/>
      <c r="DO109" s="987"/>
      <c r="DP109" s="988"/>
      <c r="DQ109" s="989" t="s">
        <v>302</v>
      </c>
      <c r="DR109" s="987"/>
      <c r="DS109" s="987"/>
      <c r="DT109" s="987"/>
      <c r="DU109" s="988"/>
      <c r="DV109" s="989" t="s">
        <v>421</v>
      </c>
      <c r="DW109" s="987"/>
      <c r="DX109" s="987"/>
      <c r="DY109" s="987"/>
      <c r="DZ109" s="1018"/>
    </row>
    <row r="110" spans="1:131" s="247" customFormat="1" ht="26.25" customHeight="1" x14ac:dyDescent="0.15">
      <c r="A110" s="889" t="s">
        <v>423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473316</v>
      </c>
      <c r="AB110" s="980"/>
      <c r="AC110" s="980"/>
      <c r="AD110" s="980"/>
      <c r="AE110" s="981"/>
      <c r="AF110" s="982">
        <v>518829</v>
      </c>
      <c r="AG110" s="980"/>
      <c r="AH110" s="980"/>
      <c r="AI110" s="980"/>
      <c r="AJ110" s="981"/>
      <c r="AK110" s="982">
        <v>503992</v>
      </c>
      <c r="AL110" s="980"/>
      <c r="AM110" s="980"/>
      <c r="AN110" s="980"/>
      <c r="AO110" s="981"/>
      <c r="AP110" s="983">
        <v>6</v>
      </c>
      <c r="AQ110" s="984"/>
      <c r="AR110" s="984"/>
      <c r="AS110" s="984"/>
      <c r="AT110" s="985"/>
      <c r="AU110" s="1019" t="s">
        <v>72</v>
      </c>
      <c r="AV110" s="1020"/>
      <c r="AW110" s="1020"/>
      <c r="AX110" s="1020"/>
      <c r="AY110" s="1020"/>
      <c r="AZ110" s="945" t="s">
        <v>424</v>
      </c>
      <c r="BA110" s="890"/>
      <c r="BB110" s="890"/>
      <c r="BC110" s="890"/>
      <c r="BD110" s="890"/>
      <c r="BE110" s="890"/>
      <c r="BF110" s="890"/>
      <c r="BG110" s="890"/>
      <c r="BH110" s="890"/>
      <c r="BI110" s="890"/>
      <c r="BJ110" s="890"/>
      <c r="BK110" s="890"/>
      <c r="BL110" s="890"/>
      <c r="BM110" s="890"/>
      <c r="BN110" s="890"/>
      <c r="BO110" s="890"/>
      <c r="BP110" s="891"/>
      <c r="BQ110" s="946">
        <v>6751931</v>
      </c>
      <c r="BR110" s="927"/>
      <c r="BS110" s="927"/>
      <c r="BT110" s="927"/>
      <c r="BU110" s="927"/>
      <c r="BV110" s="927">
        <v>6571259</v>
      </c>
      <c r="BW110" s="927"/>
      <c r="BX110" s="927"/>
      <c r="BY110" s="927"/>
      <c r="BZ110" s="927"/>
      <c r="CA110" s="927">
        <v>6089801</v>
      </c>
      <c r="CB110" s="927"/>
      <c r="CC110" s="927"/>
      <c r="CD110" s="927"/>
      <c r="CE110" s="927"/>
      <c r="CF110" s="951">
        <v>72.2</v>
      </c>
      <c r="CG110" s="952"/>
      <c r="CH110" s="952"/>
      <c r="CI110" s="952"/>
      <c r="CJ110" s="952"/>
      <c r="CK110" s="1015" t="s">
        <v>425</v>
      </c>
      <c r="CL110" s="901"/>
      <c r="CM110" s="976" t="s">
        <v>426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127</v>
      </c>
      <c r="DH110" s="927"/>
      <c r="DI110" s="927"/>
      <c r="DJ110" s="927"/>
      <c r="DK110" s="927"/>
      <c r="DL110" s="927" t="s">
        <v>427</v>
      </c>
      <c r="DM110" s="927"/>
      <c r="DN110" s="927"/>
      <c r="DO110" s="927"/>
      <c r="DP110" s="927"/>
      <c r="DQ110" s="927" t="s">
        <v>428</v>
      </c>
      <c r="DR110" s="927"/>
      <c r="DS110" s="927"/>
      <c r="DT110" s="927"/>
      <c r="DU110" s="927"/>
      <c r="DV110" s="928" t="s">
        <v>428</v>
      </c>
      <c r="DW110" s="928"/>
      <c r="DX110" s="928"/>
      <c r="DY110" s="928"/>
      <c r="DZ110" s="929"/>
    </row>
    <row r="111" spans="1:131" s="247" customFormat="1" ht="26.25" customHeight="1" x14ac:dyDescent="0.15">
      <c r="A111" s="856" t="s">
        <v>429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427</v>
      </c>
      <c r="AB111" s="1008"/>
      <c r="AC111" s="1008"/>
      <c r="AD111" s="1008"/>
      <c r="AE111" s="1009"/>
      <c r="AF111" s="1010" t="s">
        <v>430</v>
      </c>
      <c r="AG111" s="1008"/>
      <c r="AH111" s="1008"/>
      <c r="AI111" s="1008"/>
      <c r="AJ111" s="1009"/>
      <c r="AK111" s="1010" t="s">
        <v>427</v>
      </c>
      <c r="AL111" s="1008"/>
      <c r="AM111" s="1008"/>
      <c r="AN111" s="1008"/>
      <c r="AO111" s="1009"/>
      <c r="AP111" s="1011" t="s">
        <v>430</v>
      </c>
      <c r="AQ111" s="1012"/>
      <c r="AR111" s="1012"/>
      <c r="AS111" s="1012"/>
      <c r="AT111" s="1013"/>
      <c r="AU111" s="1021"/>
      <c r="AV111" s="1022"/>
      <c r="AW111" s="1022"/>
      <c r="AX111" s="1022"/>
      <c r="AY111" s="1022"/>
      <c r="AZ111" s="897" t="s">
        <v>431</v>
      </c>
      <c r="BA111" s="832"/>
      <c r="BB111" s="832"/>
      <c r="BC111" s="832"/>
      <c r="BD111" s="832"/>
      <c r="BE111" s="832"/>
      <c r="BF111" s="832"/>
      <c r="BG111" s="832"/>
      <c r="BH111" s="832"/>
      <c r="BI111" s="832"/>
      <c r="BJ111" s="832"/>
      <c r="BK111" s="832"/>
      <c r="BL111" s="832"/>
      <c r="BM111" s="832"/>
      <c r="BN111" s="832"/>
      <c r="BO111" s="832"/>
      <c r="BP111" s="833"/>
      <c r="BQ111" s="898" t="s">
        <v>427</v>
      </c>
      <c r="BR111" s="899"/>
      <c r="BS111" s="899"/>
      <c r="BT111" s="899"/>
      <c r="BU111" s="899"/>
      <c r="BV111" s="899" t="s">
        <v>127</v>
      </c>
      <c r="BW111" s="899"/>
      <c r="BX111" s="899"/>
      <c r="BY111" s="899"/>
      <c r="BZ111" s="899"/>
      <c r="CA111" s="899" t="s">
        <v>430</v>
      </c>
      <c r="CB111" s="899"/>
      <c r="CC111" s="899"/>
      <c r="CD111" s="899"/>
      <c r="CE111" s="899"/>
      <c r="CF111" s="960" t="s">
        <v>430</v>
      </c>
      <c r="CG111" s="961"/>
      <c r="CH111" s="961"/>
      <c r="CI111" s="961"/>
      <c r="CJ111" s="961"/>
      <c r="CK111" s="1016"/>
      <c r="CL111" s="903"/>
      <c r="CM111" s="906" t="s">
        <v>432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427</v>
      </c>
      <c r="DH111" s="899"/>
      <c r="DI111" s="899"/>
      <c r="DJ111" s="899"/>
      <c r="DK111" s="899"/>
      <c r="DL111" s="899" t="s">
        <v>428</v>
      </c>
      <c r="DM111" s="899"/>
      <c r="DN111" s="899"/>
      <c r="DO111" s="899"/>
      <c r="DP111" s="899"/>
      <c r="DQ111" s="899" t="s">
        <v>427</v>
      </c>
      <c r="DR111" s="899"/>
      <c r="DS111" s="899"/>
      <c r="DT111" s="899"/>
      <c r="DU111" s="899"/>
      <c r="DV111" s="876" t="s">
        <v>430</v>
      </c>
      <c r="DW111" s="876"/>
      <c r="DX111" s="876"/>
      <c r="DY111" s="876"/>
      <c r="DZ111" s="877"/>
    </row>
    <row r="112" spans="1:131" s="247" customFormat="1" ht="26.25" customHeight="1" x14ac:dyDescent="0.15">
      <c r="A112" s="1001" t="s">
        <v>433</v>
      </c>
      <c r="B112" s="1002"/>
      <c r="C112" s="832" t="s">
        <v>434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430</v>
      </c>
      <c r="AB112" s="862"/>
      <c r="AC112" s="862"/>
      <c r="AD112" s="862"/>
      <c r="AE112" s="863"/>
      <c r="AF112" s="864" t="s">
        <v>428</v>
      </c>
      <c r="AG112" s="862"/>
      <c r="AH112" s="862"/>
      <c r="AI112" s="862"/>
      <c r="AJ112" s="863"/>
      <c r="AK112" s="864" t="s">
        <v>430</v>
      </c>
      <c r="AL112" s="862"/>
      <c r="AM112" s="862"/>
      <c r="AN112" s="862"/>
      <c r="AO112" s="863"/>
      <c r="AP112" s="909" t="s">
        <v>430</v>
      </c>
      <c r="AQ112" s="910"/>
      <c r="AR112" s="910"/>
      <c r="AS112" s="910"/>
      <c r="AT112" s="911"/>
      <c r="AU112" s="1021"/>
      <c r="AV112" s="1022"/>
      <c r="AW112" s="1022"/>
      <c r="AX112" s="1022"/>
      <c r="AY112" s="1022"/>
      <c r="AZ112" s="897" t="s">
        <v>435</v>
      </c>
      <c r="BA112" s="832"/>
      <c r="BB112" s="832"/>
      <c r="BC112" s="832"/>
      <c r="BD112" s="832"/>
      <c r="BE112" s="832"/>
      <c r="BF112" s="832"/>
      <c r="BG112" s="832"/>
      <c r="BH112" s="832"/>
      <c r="BI112" s="832"/>
      <c r="BJ112" s="832"/>
      <c r="BK112" s="832"/>
      <c r="BL112" s="832"/>
      <c r="BM112" s="832"/>
      <c r="BN112" s="832"/>
      <c r="BO112" s="832"/>
      <c r="BP112" s="833"/>
      <c r="BQ112" s="898">
        <v>720543</v>
      </c>
      <c r="BR112" s="899"/>
      <c r="BS112" s="899"/>
      <c r="BT112" s="899"/>
      <c r="BU112" s="899"/>
      <c r="BV112" s="899">
        <v>529761</v>
      </c>
      <c r="BW112" s="899"/>
      <c r="BX112" s="899"/>
      <c r="BY112" s="899"/>
      <c r="BZ112" s="899"/>
      <c r="CA112" s="899">
        <v>496492</v>
      </c>
      <c r="CB112" s="899"/>
      <c r="CC112" s="899"/>
      <c r="CD112" s="899"/>
      <c r="CE112" s="899"/>
      <c r="CF112" s="960">
        <v>5.9</v>
      </c>
      <c r="CG112" s="961"/>
      <c r="CH112" s="961"/>
      <c r="CI112" s="961"/>
      <c r="CJ112" s="961"/>
      <c r="CK112" s="1016"/>
      <c r="CL112" s="903"/>
      <c r="CM112" s="906" t="s">
        <v>436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427</v>
      </c>
      <c r="DH112" s="899"/>
      <c r="DI112" s="899"/>
      <c r="DJ112" s="899"/>
      <c r="DK112" s="899"/>
      <c r="DL112" s="899" t="s">
        <v>430</v>
      </c>
      <c r="DM112" s="899"/>
      <c r="DN112" s="899"/>
      <c r="DO112" s="899"/>
      <c r="DP112" s="899"/>
      <c r="DQ112" s="899" t="s">
        <v>427</v>
      </c>
      <c r="DR112" s="899"/>
      <c r="DS112" s="899"/>
      <c r="DT112" s="899"/>
      <c r="DU112" s="899"/>
      <c r="DV112" s="876" t="s">
        <v>127</v>
      </c>
      <c r="DW112" s="876"/>
      <c r="DX112" s="876"/>
      <c r="DY112" s="876"/>
      <c r="DZ112" s="877"/>
    </row>
    <row r="113" spans="1:130" s="247" customFormat="1" ht="26.25" customHeight="1" x14ac:dyDescent="0.15">
      <c r="A113" s="1003"/>
      <c r="B113" s="1004"/>
      <c r="C113" s="832" t="s">
        <v>437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119974</v>
      </c>
      <c r="AB113" s="1008"/>
      <c r="AC113" s="1008"/>
      <c r="AD113" s="1008"/>
      <c r="AE113" s="1009"/>
      <c r="AF113" s="1010">
        <v>119794</v>
      </c>
      <c r="AG113" s="1008"/>
      <c r="AH113" s="1008"/>
      <c r="AI113" s="1008"/>
      <c r="AJ113" s="1009"/>
      <c r="AK113" s="1010">
        <v>103063</v>
      </c>
      <c r="AL113" s="1008"/>
      <c r="AM113" s="1008"/>
      <c r="AN113" s="1008"/>
      <c r="AO113" s="1009"/>
      <c r="AP113" s="1011">
        <v>1.2</v>
      </c>
      <c r="AQ113" s="1012"/>
      <c r="AR113" s="1012"/>
      <c r="AS113" s="1012"/>
      <c r="AT113" s="1013"/>
      <c r="AU113" s="1021"/>
      <c r="AV113" s="1022"/>
      <c r="AW113" s="1022"/>
      <c r="AX113" s="1022"/>
      <c r="AY113" s="1022"/>
      <c r="AZ113" s="897" t="s">
        <v>438</v>
      </c>
      <c r="BA113" s="832"/>
      <c r="BB113" s="832"/>
      <c r="BC113" s="832"/>
      <c r="BD113" s="832"/>
      <c r="BE113" s="832"/>
      <c r="BF113" s="832"/>
      <c r="BG113" s="832"/>
      <c r="BH113" s="832"/>
      <c r="BI113" s="832"/>
      <c r="BJ113" s="832"/>
      <c r="BK113" s="832"/>
      <c r="BL113" s="832"/>
      <c r="BM113" s="832"/>
      <c r="BN113" s="832"/>
      <c r="BO113" s="832"/>
      <c r="BP113" s="833"/>
      <c r="BQ113" s="898">
        <v>357266</v>
      </c>
      <c r="BR113" s="899"/>
      <c r="BS113" s="899"/>
      <c r="BT113" s="899"/>
      <c r="BU113" s="899"/>
      <c r="BV113" s="899">
        <v>364874</v>
      </c>
      <c r="BW113" s="899"/>
      <c r="BX113" s="899"/>
      <c r="BY113" s="899"/>
      <c r="BZ113" s="899"/>
      <c r="CA113" s="899">
        <v>292531</v>
      </c>
      <c r="CB113" s="899"/>
      <c r="CC113" s="899"/>
      <c r="CD113" s="899"/>
      <c r="CE113" s="899"/>
      <c r="CF113" s="960">
        <v>3.5</v>
      </c>
      <c r="CG113" s="961"/>
      <c r="CH113" s="961"/>
      <c r="CI113" s="961"/>
      <c r="CJ113" s="961"/>
      <c r="CK113" s="1016"/>
      <c r="CL113" s="903"/>
      <c r="CM113" s="906" t="s">
        <v>439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127</v>
      </c>
      <c r="DH113" s="862"/>
      <c r="DI113" s="862"/>
      <c r="DJ113" s="862"/>
      <c r="DK113" s="863"/>
      <c r="DL113" s="864" t="s">
        <v>428</v>
      </c>
      <c r="DM113" s="862"/>
      <c r="DN113" s="862"/>
      <c r="DO113" s="862"/>
      <c r="DP113" s="863"/>
      <c r="DQ113" s="864" t="s">
        <v>430</v>
      </c>
      <c r="DR113" s="862"/>
      <c r="DS113" s="862"/>
      <c r="DT113" s="862"/>
      <c r="DU113" s="863"/>
      <c r="DV113" s="909" t="s">
        <v>428</v>
      </c>
      <c r="DW113" s="910"/>
      <c r="DX113" s="910"/>
      <c r="DY113" s="910"/>
      <c r="DZ113" s="911"/>
    </row>
    <row r="114" spans="1:130" s="247" customFormat="1" ht="26.25" customHeight="1" x14ac:dyDescent="0.15">
      <c r="A114" s="1003"/>
      <c r="B114" s="1004"/>
      <c r="C114" s="832" t="s">
        <v>440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48937</v>
      </c>
      <c r="AB114" s="862"/>
      <c r="AC114" s="862"/>
      <c r="AD114" s="862"/>
      <c r="AE114" s="863"/>
      <c r="AF114" s="864">
        <v>50147</v>
      </c>
      <c r="AG114" s="862"/>
      <c r="AH114" s="862"/>
      <c r="AI114" s="862"/>
      <c r="AJ114" s="863"/>
      <c r="AK114" s="864">
        <v>56813</v>
      </c>
      <c r="AL114" s="862"/>
      <c r="AM114" s="862"/>
      <c r="AN114" s="862"/>
      <c r="AO114" s="863"/>
      <c r="AP114" s="909">
        <v>0.7</v>
      </c>
      <c r="AQ114" s="910"/>
      <c r="AR114" s="910"/>
      <c r="AS114" s="910"/>
      <c r="AT114" s="911"/>
      <c r="AU114" s="1021"/>
      <c r="AV114" s="1022"/>
      <c r="AW114" s="1022"/>
      <c r="AX114" s="1022"/>
      <c r="AY114" s="1022"/>
      <c r="AZ114" s="897" t="s">
        <v>441</v>
      </c>
      <c r="BA114" s="832"/>
      <c r="BB114" s="832"/>
      <c r="BC114" s="832"/>
      <c r="BD114" s="832"/>
      <c r="BE114" s="832"/>
      <c r="BF114" s="832"/>
      <c r="BG114" s="832"/>
      <c r="BH114" s="832"/>
      <c r="BI114" s="832"/>
      <c r="BJ114" s="832"/>
      <c r="BK114" s="832"/>
      <c r="BL114" s="832"/>
      <c r="BM114" s="832"/>
      <c r="BN114" s="832"/>
      <c r="BO114" s="832"/>
      <c r="BP114" s="833"/>
      <c r="BQ114" s="898" t="s">
        <v>430</v>
      </c>
      <c r="BR114" s="899"/>
      <c r="BS114" s="899"/>
      <c r="BT114" s="899"/>
      <c r="BU114" s="899"/>
      <c r="BV114" s="899" t="s">
        <v>428</v>
      </c>
      <c r="BW114" s="899"/>
      <c r="BX114" s="899"/>
      <c r="BY114" s="899"/>
      <c r="BZ114" s="899"/>
      <c r="CA114" s="899" t="s">
        <v>430</v>
      </c>
      <c r="CB114" s="899"/>
      <c r="CC114" s="899"/>
      <c r="CD114" s="899"/>
      <c r="CE114" s="899"/>
      <c r="CF114" s="960" t="s">
        <v>442</v>
      </c>
      <c r="CG114" s="961"/>
      <c r="CH114" s="961"/>
      <c r="CI114" s="961"/>
      <c r="CJ114" s="961"/>
      <c r="CK114" s="1016"/>
      <c r="CL114" s="903"/>
      <c r="CM114" s="906" t="s">
        <v>443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430</v>
      </c>
      <c r="DH114" s="862"/>
      <c r="DI114" s="862"/>
      <c r="DJ114" s="862"/>
      <c r="DK114" s="863"/>
      <c r="DL114" s="864" t="s">
        <v>428</v>
      </c>
      <c r="DM114" s="862"/>
      <c r="DN114" s="862"/>
      <c r="DO114" s="862"/>
      <c r="DP114" s="863"/>
      <c r="DQ114" s="864" t="s">
        <v>430</v>
      </c>
      <c r="DR114" s="862"/>
      <c r="DS114" s="862"/>
      <c r="DT114" s="862"/>
      <c r="DU114" s="863"/>
      <c r="DV114" s="909" t="s">
        <v>430</v>
      </c>
      <c r="DW114" s="910"/>
      <c r="DX114" s="910"/>
      <c r="DY114" s="910"/>
      <c r="DZ114" s="911"/>
    </row>
    <row r="115" spans="1:130" s="247" customFormat="1" ht="26.25" customHeight="1" x14ac:dyDescent="0.15">
      <c r="A115" s="1003"/>
      <c r="B115" s="1004"/>
      <c r="C115" s="832" t="s">
        <v>444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7111</v>
      </c>
      <c r="AB115" s="1008"/>
      <c r="AC115" s="1008"/>
      <c r="AD115" s="1008"/>
      <c r="AE115" s="1009"/>
      <c r="AF115" s="1010">
        <v>5522</v>
      </c>
      <c r="AG115" s="1008"/>
      <c r="AH115" s="1008"/>
      <c r="AI115" s="1008"/>
      <c r="AJ115" s="1009"/>
      <c r="AK115" s="1010">
        <v>4488</v>
      </c>
      <c r="AL115" s="1008"/>
      <c r="AM115" s="1008"/>
      <c r="AN115" s="1008"/>
      <c r="AO115" s="1009"/>
      <c r="AP115" s="1011">
        <v>0.1</v>
      </c>
      <c r="AQ115" s="1012"/>
      <c r="AR115" s="1012"/>
      <c r="AS115" s="1012"/>
      <c r="AT115" s="1013"/>
      <c r="AU115" s="1021"/>
      <c r="AV115" s="1022"/>
      <c r="AW115" s="1022"/>
      <c r="AX115" s="1022"/>
      <c r="AY115" s="1022"/>
      <c r="AZ115" s="897" t="s">
        <v>445</v>
      </c>
      <c r="BA115" s="832"/>
      <c r="BB115" s="832"/>
      <c r="BC115" s="832"/>
      <c r="BD115" s="832"/>
      <c r="BE115" s="832"/>
      <c r="BF115" s="832"/>
      <c r="BG115" s="832"/>
      <c r="BH115" s="832"/>
      <c r="BI115" s="832"/>
      <c r="BJ115" s="832"/>
      <c r="BK115" s="832"/>
      <c r="BL115" s="832"/>
      <c r="BM115" s="832"/>
      <c r="BN115" s="832"/>
      <c r="BO115" s="832"/>
      <c r="BP115" s="833"/>
      <c r="BQ115" s="898" t="s">
        <v>427</v>
      </c>
      <c r="BR115" s="899"/>
      <c r="BS115" s="899"/>
      <c r="BT115" s="899"/>
      <c r="BU115" s="899"/>
      <c r="BV115" s="899" t="s">
        <v>442</v>
      </c>
      <c r="BW115" s="899"/>
      <c r="BX115" s="899"/>
      <c r="BY115" s="899"/>
      <c r="BZ115" s="899"/>
      <c r="CA115" s="899">
        <v>16</v>
      </c>
      <c r="CB115" s="899"/>
      <c r="CC115" s="899"/>
      <c r="CD115" s="899"/>
      <c r="CE115" s="899"/>
      <c r="CF115" s="960">
        <v>0</v>
      </c>
      <c r="CG115" s="961"/>
      <c r="CH115" s="961"/>
      <c r="CI115" s="961"/>
      <c r="CJ115" s="961"/>
      <c r="CK115" s="1016"/>
      <c r="CL115" s="903"/>
      <c r="CM115" s="897" t="s">
        <v>446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428</v>
      </c>
      <c r="DH115" s="862"/>
      <c r="DI115" s="862"/>
      <c r="DJ115" s="862"/>
      <c r="DK115" s="863"/>
      <c r="DL115" s="864" t="s">
        <v>428</v>
      </c>
      <c r="DM115" s="862"/>
      <c r="DN115" s="862"/>
      <c r="DO115" s="862"/>
      <c r="DP115" s="863"/>
      <c r="DQ115" s="864" t="s">
        <v>442</v>
      </c>
      <c r="DR115" s="862"/>
      <c r="DS115" s="862"/>
      <c r="DT115" s="862"/>
      <c r="DU115" s="863"/>
      <c r="DV115" s="909" t="s">
        <v>430</v>
      </c>
      <c r="DW115" s="910"/>
      <c r="DX115" s="910"/>
      <c r="DY115" s="910"/>
      <c r="DZ115" s="911"/>
    </row>
    <row r="116" spans="1:130" s="247" customFormat="1" ht="26.25" customHeight="1" x14ac:dyDescent="0.15">
      <c r="A116" s="1005"/>
      <c r="B116" s="1006"/>
      <c r="C116" s="965" t="s">
        <v>447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430</v>
      </c>
      <c r="AB116" s="862"/>
      <c r="AC116" s="862"/>
      <c r="AD116" s="862"/>
      <c r="AE116" s="863"/>
      <c r="AF116" s="864" t="s">
        <v>430</v>
      </c>
      <c r="AG116" s="862"/>
      <c r="AH116" s="862"/>
      <c r="AI116" s="862"/>
      <c r="AJ116" s="863"/>
      <c r="AK116" s="864" t="s">
        <v>430</v>
      </c>
      <c r="AL116" s="862"/>
      <c r="AM116" s="862"/>
      <c r="AN116" s="862"/>
      <c r="AO116" s="863"/>
      <c r="AP116" s="909" t="s">
        <v>430</v>
      </c>
      <c r="AQ116" s="910"/>
      <c r="AR116" s="910"/>
      <c r="AS116" s="910"/>
      <c r="AT116" s="911"/>
      <c r="AU116" s="1021"/>
      <c r="AV116" s="1022"/>
      <c r="AW116" s="1022"/>
      <c r="AX116" s="1022"/>
      <c r="AY116" s="1022"/>
      <c r="AZ116" s="948" t="s">
        <v>448</v>
      </c>
      <c r="BA116" s="949"/>
      <c r="BB116" s="949"/>
      <c r="BC116" s="949"/>
      <c r="BD116" s="949"/>
      <c r="BE116" s="949"/>
      <c r="BF116" s="949"/>
      <c r="BG116" s="949"/>
      <c r="BH116" s="949"/>
      <c r="BI116" s="949"/>
      <c r="BJ116" s="949"/>
      <c r="BK116" s="949"/>
      <c r="BL116" s="949"/>
      <c r="BM116" s="949"/>
      <c r="BN116" s="949"/>
      <c r="BO116" s="949"/>
      <c r="BP116" s="950"/>
      <c r="BQ116" s="898" t="s">
        <v>430</v>
      </c>
      <c r="BR116" s="899"/>
      <c r="BS116" s="899"/>
      <c r="BT116" s="899"/>
      <c r="BU116" s="899"/>
      <c r="BV116" s="899" t="s">
        <v>430</v>
      </c>
      <c r="BW116" s="899"/>
      <c r="BX116" s="899"/>
      <c r="BY116" s="899"/>
      <c r="BZ116" s="899"/>
      <c r="CA116" s="899" t="s">
        <v>430</v>
      </c>
      <c r="CB116" s="899"/>
      <c r="CC116" s="899"/>
      <c r="CD116" s="899"/>
      <c r="CE116" s="899"/>
      <c r="CF116" s="960" t="s">
        <v>428</v>
      </c>
      <c r="CG116" s="961"/>
      <c r="CH116" s="961"/>
      <c r="CI116" s="961"/>
      <c r="CJ116" s="961"/>
      <c r="CK116" s="1016"/>
      <c r="CL116" s="903"/>
      <c r="CM116" s="906" t="s">
        <v>449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442</v>
      </c>
      <c r="DH116" s="862"/>
      <c r="DI116" s="862"/>
      <c r="DJ116" s="862"/>
      <c r="DK116" s="863"/>
      <c r="DL116" s="864" t="s">
        <v>430</v>
      </c>
      <c r="DM116" s="862"/>
      <c r="DN116" s="862"/>
      <c r="DO116" s="862"/>
      <c r="DP116" s="863"/>
      <c r="DQ116" s="864" t="s">
        <v>430</v>
      </c>
      <c r="DR116" s="862"/>
      <c r="DS116" s="862"/>
      <c r="DT116" s="862"/>
      <c r="DU116" s="863"/>
      <c r="DV116" s="909" t="s">
        <v>442</v>
      </c>
      <c r="DW116" s="910"/>
      <c r="DX116" s="910"/>
      <c r="DY116" s="910"/>
      <c r="DZ116" s="911"/>
    </row>
    <row r="117" spans="1:130" s="247" customFormat="1" ht="26.25" customHeight="1" x14ac:dyDescent="0.15">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450</v>
      </c>
      <c r="Z117" s="988"/>
      <c r="AA117" s="993">
        <v>649338</v>
      </c>
      <c r="AB117" s="994"/>
      <c r="AC117" s="994"/>
      <c r="AD117" s="994"/>
      <c r="AE117" s="995"/>
      <c r="AF117" s="996">
        <v>694292</v>
      </c>
      <c r="AG117" s="994"/>
      <c r="AH117" s="994"/>
      <c r="AI117" s="994"/>
      <c r="AJ117" s="995"/>
      <c r="AK117" s="996">
        <v>668356</v>
      </c>
      <c r="AL117" s="994"/>
      <c r="AM117" s="994"/>
      <c r="AN117" s="994"/>
      <c r="AO117" s="995"/>
      <c r="AP117" s="997"/>
      <c r="AQ117" s="998"/>
      <c r="AR117" s="998"/>
      <c r="AS117" s="998"/>
      <c r="AT117" s="999"/>
      <c r="AU117" s="1021"/>
      <c r="AV117" s="1022"/>
      <c r="AW117" s="1022"/>
      <c r="AX117" s="1022"/>
      <c r="AY117" s="1022"/>
      <c r="AZ117" s="948" t="s">
        <v>451</v>
      </c>
      <c r="BA117" s="949"/>
      <c r="BB117" s="949"/>
      <c r="BC117" s="949"/>
      <c r="BD117" s="949"/>
      <c r="BE117" s="949"/>
      <c r="BF117" s="949"/>
      <c r="BG117" s="949"/>
      <c r="BH117" s="949"/>
      <c r="BI117" s="949"/>
      <c r="BJ117" s="949"/>
      <c r="BK117" s="949"/>
      <c r="BL117" s="949"/>
      <c r="BM117" s="949"/>
      <c r="BN117" s="949"/>
      <c r="BO117" s="949"/>
      <c r="BP117" s="950"/>
      <c r="BQ117" s="898" t="s">
        <v>427</v>
      </c>
      <c r="BR117" s="899"/>
      <c r="BS117" s="899"/>
      <c r="BT117" s="899"/>
      <c r="BU117" s="899"/>
      <c r="BV117" s="899" t="s">
        <v>428</v>
      </c>
      <c r="BW117" s="899"/>
      <c r="BX117" s="899"/>
      <c r="BY117" s="899"/>
      <c r="BZ117" s="899"/>
      <c r="CA117" s="899" t="s">
        <v>427</v>
      </c>
      <c r="CB117" s="899"/>
      <c r="CC117" s="899"/>
      <c r="CD117" s="899"/>
      <c r="CE117" s="899"/>
      <c r="CF117" s="960" t="s">
        <v>428</v>
      </c>
      <c r="CG117" s="961"/>
      <c r="CH117" s="961"/>
      <c r="CI117" s="961"/>
      <c r="CJ117" s="961"/>
      <c r="CK117" s="1016"/>
      <c r="CL117" s="903"/>
      <c r="CM117" s="906" t="s">
        <v>452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430</v>
      </c>
      <c r="DH117" s="862"/>
      <c r="DI117" s="862"/>
      <c r="DJ117" s="862"/>
      <c r="DK117" s="863"/>
      <c r="DL117" s="864" t="s">
        <v>430</v>
      </c>
      <c r="DM117" s="862"/>
      <c r="DN117" s="862"/>
      <c r="DO117" s="862"/>
      <c r="DP117" s="863"/>
      <c r="DQ117" s="864" t="s">
        <v>430</v>
      </c>
      <c r="DR117" s="862"/>
      <c r="DS117" s="862"/>
      <c r="DT117" s="862"/>
      <c r="DU117" s="863"/>
      <c r="DV117" s="909" t="s">
        <v>428</v>
      </c>
      <c r="DW117" s="910"/>
      <c r="DX117" s="910"/>
      <c r="DY117" s="910"/>
      <c r="DZ117" s="911"/>
    </row>
    <row r="118" spans="1:130" s="247" customFormat="1" ht="26.25" customHeight="1" x14ac:dyDescent="0.15">
      <c r="A118" s="986" t="s">
        <v>422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420</v>
      </c>
      <c r="AB118" s="987"/>
      <c r="AC118" s="987"/>
      <c r="AD118" s="987"/>
      <c r="AE118" s="988"/>
      <c r="AF118" s="989" t="s">
        <v>303</v>
      </c>
      <c r="AG118" s="987"/>
      <c r="AH118" s="987"/>
      <c r="AI118" s="987"/>
      <c r="AJ118" s="988"/>
      <c r="AK118" s="989" t="s">
        <v>302</v>
      </c>
      <c r="AL118" s="987"/>
      <c r="AM118" s="987"/>
      <c r="AN118" s="987"/>
      <c r="AO118" s="988"/>
      <c r="AP118" s="990" t="s">
        <v>421</v>
      </c>
      <c r="AQ118" s="991"/>
      <c r="AR118" s="991"/>
      <c r="AS118" s="991"/>
      <c r="AT118" s="992"/>
      <c r="AU118" s="1021"/>
      <c r="AV118" s="1022"/>
      <c r="AW118" s="1022"/>
      <c r="AX118" s="1022"/>
      <c r="AY118" s="1022"/>
      <c r="AZ118" s="964" t="s">
        <v>453</v>
      </c>
      <c r="BA118" s="965"/>
      <c r="BB118" s="965"/>
      <c r="BC118" s="965"/>
      <c r="BD118" s="965"/>
      <c r="BE118" s="965"/>
      <c r="BF118" s="965"/>
      <c r="BG118" s="965"/>
      <c r="BH118" s="965"/>
      <c r="BI118" s="965"/>
      <c r="BJ118" s="965"/>
      <c r="BK118" s="965"/>
      <c r="BL118" s="965"/>
      <c r="BM118" s="965"/>
      <c r="BN118" s="965"/>
      <c r="BO118" s="965"/>
      <c r="BP118" s="966"/>
      <c r="BQ118" s="967" t="s">
        <v>430</v>
      </c>
      <c r="BR118" s="930"/>
      <c r="BS118" s="930"/>
      <c r="BT118" s="930"/>
      <c r="BU118" s="930"/>
      <c r="BV118" s="930" t="s">
        <v>428</v>
      </c>
      <c r="BW118" s="930"/>
      <c r="BX118" s="930"/>
      <c r="BY118" s="930"/>
      <c r="BZ118" s="930"/>
      <c r="CA118" s="930" t="s">
        <v>127</v>
      </c>
      <c r="CB118" s="930"/>
      <c r="CC118" s="930"/>
      <c r="CD118" s="930"/>
      <c r="CE118" s="930"/>
      <c r="CF118" s="960" t="s">
        <v>430</v>
      </c>
      <c r="CG118" s="961"/>
      <c r="CH118" s="961"/>
      <c r="CI118" s="961"/>
      <c r="CJ118" s="961"/>
      <c r="CK118" s="1016"/>
      <c r="CL118" s="903"/>
      <c r="CM118" s="906" t="s">
        <v>454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428</v>
      </c>
      <c r="DH118" s="862"/>
      <c r="DI118" s="862"/>
      <c r="DJ118" s="862"/>
      <c r="DK118" s="863"/>
      <c r="DL118" s="864" t="s">
        <v>127</v>
      </c>
      <c r="DM118" s="862"/>
      <c r="DN118" s="862"/>
      <c r="DO118" s="862"/>
      <c r="DP118" s="863"/>
      <c r="DQ118" s="864" t="s">
        <v>428</v>
      </c>
      <c r="DR118" s="862"/>
      <c r="DS118" s="862"/>
      <c r="DT118" s="862"/>
      <c r="DU118" s="863"/>
      <c r="DV118" s="909" t="s">
        <v>430</v>
      </c>
      <c r="DW118" s="910"/>
      <c r="DX118" s="910"/>
      <c r="DY118" s="910"/>
      <c r="DZ118" s="911"/>
    </row>
    <row r="119" spans="1:130" s="247" customFormat="1" ht="26.25" customHeight="1" x14ac:dyDescent="0.15">
      <c r="A119" s="900" t="s">
        <v>425</v>
      </c>
      <c r="B119" s="901"/>
      <c r="C119" s="976" t="s">
        <v>426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428</v>
      </c>
      <c r="AB119" s="980"/>
      <c r="AC119" s="980"/>
      <c r="AD119" s="980"/>
      <c r="AE119" s="981"/>
      <c r="AF119" s="982" t="s">
        <v>127</v>
      </c>
      <c r="AG119" s="980"/>
      <c r="AH119" s="980"/>
      <c r="AI119" s="980"/>
      <c r="AJ119" s="981"/>
      <c r="AK119" s="982" t="s">
        <v>428</v>
      </c>
      <c r="AL119" s="980"/>
      <c r="AM119" s="980"/>
      <c r="AN119" s="980"/>
      <c r="AO119" s="981"/>
      <c r="AP119" s="983" t="s">
        <v>428</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455</v>
      </c>
      <c r="BP119" s="963"/>
      <c r="BQ119" s="967">
        <v>7829740</v>
      </c>
      <c r="BR119" s="930"/>
      <c r="BS119" s="930"/>
      <c r="BT119" s="930"/>
      <c r="BU119" s="930"/>
      <c r="BV119" s="930">
        <v>7465894</v>
      </c>
      <c r="BW119" s="930"/>
      <c r="BX119" s="930"/>
      <c r="BY119" s="930"/>
      <c r="BZ119" s="930"/>
      <c r="CA119" s="930">
        <v>6878840</v>
      </c>
      <c r="CB119" s="930"/>
      <c r="CC119" s="930"/>
      <c r="CD119" s="930"/>
      <c r="CE119" s="930"/>
      <c r="CF119" s="828"/>
      <c r="CG119" s="829"/>
      <c r="CH119" s="829"/>
      <c r="CI119" s="829"/>
      <c r="CJ119" s="919"/>
      <c r="CK119" s="1017"/>
      <c r="CL119" s="905"/>
      <c r="CM119" s="923" t="s">
        <v>456</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127</v>
      </c>
      <c r="DH119" s="845"/>
      <c r="DI119" s="845"/>
      <c r="DJ119" s="845"/>
      <c r="DK119" s="846"/>
      <c r="DL119" s="847" t="s">
        <v>127</v>
      </c>
      <c r="DM119" s="845"/>
      <c r="DN119" s="845"/>
      <c r="DO119" s="845"/>
      <c r="DP119" s="846"/>
      <c r="DQ119" s="847" t="s">
        <v>127</v>
      </c>
      <c r="DR119" s="845"/>
      <c r="DS119" s="845"/>
      <c r="DT119" s="845"/>
      <c r="DU119" s="846"/>
      <c r="DV119" s="933" t="s">
        <v>127</v>
      </c>
      <c r="DW119" s="934"/>
      <c r="DX119" s="934"/>
      <c r="DY119" s="934"/>
      <c r="DZ119" s="935"/>
    </row>
    <row r="120" spans="1:130" s="247" customFormat="1" ht="26.25" customHeight="1" x14ac:dyDescent="0.15">
      <c r="A120" s="902"/>
      <c r="B120" s="903"/>
      <c r="C120" s="906" t="s">
        <v>432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127</v>
      </c>
      <c r="AB120" s="862"/>
      <c r="AC120" s="862"/>
      <c r="AD120" s="862"/>
      <c r="AE120" s="863"/>
      <c r="AF120" s="864" t="s">
        <v>428</v>
      </c>
      <c r="AG120" s="862"/>
      <c r="AH120" s="862"/>
      <c r="AI120" s="862"/>
      <c r="AJ120" s="863"/>
      <c r="AK120" s="864" t="s">
        <v>127</v>
      </c>
      <c r="AL120" s="862"/>
      <c r="AM120" s="862"/>
      <c r="AN120" s="862"/>
      <c r="AO120" s="863"/>
      <c r="AP120" s="909" t="s">
        <v>428</v>
      </c>
      <c r="AQ120" s="910"/>
      <c r="AR120" s="910"/>
      <c r="AS120" s="910"/>
      <c r="AT120" s="911"/>
      <c r="AU120" s="968" t="s">
        <v>457</v>
      </c>
      <c r="AV120" s="969"/>
      <c r="AW120" s="969"/>
      <c r="AX120" s="969"/>
      <c r="AY120" s="970"/>
      <c r="AZ120" s="945" t="s">
        <v>458</v>
      </c>
      <c r="BA120" s="890"/>
      <c r="BB120" s="890"/>
      <c r="BC120" s="890"/>
      <c r="BD120" s="890"/>
      <c r="BE120" s="890"/>
      <c r="BF120" s="890"/>
      <c r="BG120" s="890"/>
      <c r="BH120" s="890"/>
      <c r="BI120" s="890"/>
      <c r="BJ120" s="890"/>
      <c r="BK120" s="890"/>
      <c r="BL120" s="890"/>
      <c r="BM120" s="890"/>
      <c r="BN120" s="890"/>
      <c r="BO120" s="890"/>
      <c r="BP120" s="891"/>
      <c r="BQ120" s="946">
        <v>8760497</v>
      </c>
      <c r="BR120" s="927"/>
      <c r="BS120" s="927"/>
      <c r="BT120" s="927"/>
      <c r="BU120" s="927"/>
      <c r="BV120" s="927">
        <v>9130583</v>
      </c>
      <c r="BW120" s="927"/>
      <c r="BX120" s="927"/>
      <c r="BY120" s="927"/>
      <c r="BZ120" s="927"/>
      <c r="CA120" s="927">
        <v>9436818</v>
      </c>
      <c r="CB120" s="927"/>
      <c r="CC120" s="927"/>
      <c r="CD120" s="927"/>
      <c r="CE120" s="927"/>
      <c r="CF120" s="951">
        <v>111.9</v>
      </c>
      <c r="CG120" s="952"/>
      <c r="CH120" s="952"/>
      <c r="CI120" s="952"/>
      <c r="CJ120" s="952"/>
      <c r="CK120" s="953" t="s">
        <v>459</v>
      </c>
      <c r="CL120" s="937"/>
      <c r="CM120" s="937"/>
      <c r="CN120" s="937"/>
      <c r="CO120" s="938"/>
      <c r="CP120" s="957" t="s">
        <v>402</v>
      </c>
      <c r="CQ120" s="958"/>
      <c r="CR120" s="958"/>
      <c r="CS120" s="958"/>
      <c r="CT120" s="958"/>
      <c r="CU120" s="958"/>
      <c r="CV120" s="958"/>
      <c r="CW120" s="958"/>
      <c r="CX120" s="958"/>
      <c r="CY120" s="958"/>
      <c r="CZ120" s="958"/>
      <c r="DA120" s="958"/>
      <c r="DB120" s="958"/>
      <c r="DC120" s="958"/>
      <c r="DD120" s="958"/>
      <c r="DE120" s="958"/>
      <c r="DF120" s="959"/>
      <c r="DG120" s="946">
        <v>716167</v>
      </c>
      <c r="DH120" s="927"/>
      <c r="DI120" s="927"/>
      <c r="DJ120" s="927"/>
      <c r="DK120" s="927"/>
      <c r="DL120" s="927">
        <v>525749</v>
      </c>
      <c r="DM120" s="927"/>
      <c r="DN120" s="927"/>
      <c r="DO120" s="927"/>
      <c r="DP120" s="927"/>
      <c r="DQ120" s="927">
        <v>495566</v>
      </c>
      <c r="DR120" s="927"/>
      <c r="DS120" s="927"/>
      <c r="DT120" s="927"/>
      <c r="DU120" s="927"/>
      <c r="DV120" s="928">
        <v>5.9</v>
      </c>
      <c r="DW120" s="928"/>
      <c r="DX120" s="928"/>
      <c r="DY120" s="928"/>
      <c r="DZ120" s="929"/>
    </row>
    <row r="121" spans="1:130" s="247" customFormat="1" ht="26.25" customHeight="1" x14ac:dyDescent="0.15">
      <c r="A121" s="902"/>
      <c r="B121" s="903"/>
      <c r="C121" s="948" t="s">
        <v>460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127</v>
      </c>
      <c r="AB121" s="862"/>
      <c r="AC121" s="862"/>
      <c r="AD121" s="862"/>
      <c r="AE121" s="863"/>
      <c r="AF121" s="864" t="s">
        <v>127</v>
      </c>
      <c r="AG121" s="862"/>
      <c r="AH121" s="862"/>
      <c r="AI121" s="862"/>
      <c r="AJ121" s="863"/>
      <c r="AK121" s="864" t="s">
        <v>127</v>
      </c>
      <c r="AL121" s="862"/>
      <c r="AM121" s="862"/>
      <c r="AN121" s="862"/>
      <c r="AO121" s="863"/>
      <c r="AP121" s="909" t="s">
        <v>428</v>
      </c>
      <c r="AQ121" s="910"/>
      <c r="AR121" s="910"/>
      <c r="AS121" s="910"/>
      <c r="AT121" s="911"/>
      <c r="AU121" s="971"/>
      <c r="AV121" s="972"/>
      <c r="AW121" s="972"/>
      <c r="AX121" s="972"/>
      <c r="AY121" s="973"/>
      <c r="AZ121" s="897" t="s">
        <v>461</v>
      </c>
      <c r="BA121" s="832"/>
      <c r="BB121" s="832"/>
      <c r="BC121" s="832"/>
      <c r="BD121" s="832"/>
      <c r="BE121" s="832"/>
      <c r="BF121" s="832"/>
      <c r="BG121" s="832"/>
      <c r="BH121" s="832"/>
      <c r="BI121" s="832"/>
      <c r="BJ121" s="832"/>
      <c r="BK121" s="832"/>
      <c r="BL121" s="832"/>
      <c r="BM121" s="832"/>
      <c r="BN121" s="832"/>
      <c r="BO121" s="832"/>
      <c r="BP121" s="833"/>
      <c r="BQ121" s="898">
        <v>139433</v>
      </c>
      <c r="BR121" s="899"/>
      <c r="BS121" s="899"/>
      <c r="BT121" s="899"/>
      <c r="BU121" s="899"/>
      <c r="BV121" s="899">
        <v>131813</v>
      </c>
      <c r="BW121" s="899"/>
      <c r="BX121" s="899"/>
      <c r="BY121" s="899"/>
      <c r="BZ121" s="899"/>
      <c r="CA121" s="899">
        <v>122335</v>
      </c>
      <c r="CB121" s="899"/>
      <c r="CC121" s="899"/>
      <c r="CD121" s="899"/>
      <c r="CE121" s="899"/>
      <c r="CF121" s="960">
        <v>1.5</v>
      </c>
      <c r="CG121" s="961"/>
      <c r="CH121" s="961"/>
      <c r="CI121" s="961"/>
      <c r="CJ121" s="961"/>
      <c r="CK121" s="954"/>
      <c r="CL121" s="940"/>
      <c r="CM121" s="940"/>
      <c r="CN121" s="940"/>
      <c r="CO121" s="941"/>
      <c r="CP121" s="920" t="s">
        <v>462</v>
      </c>
      <c r="CQ121" s="921"/>
      <c r="CR121" s="921"/>
      <c r="CS121" s="921"/>
      <c r="CT121" s="921"/>
      <c r="CU121" s="921"/>
      <c r="CV121" s="921"/>
      <c r="CW121" s="921"/>
      <c r="CX121" s="921"/>
      <c r="CY121" s="921"/>
      <c r="CZ121" s="921"/>
      <c r="DA121" s="921"/>
      <c r="DB121" s="921"/>
      <c r="DC121" s="921"/>
      <c r="DD121" s="921"/>
      <c r="DE121" s="921"/>
      <c r="DF121" s="922"/>
      <c r="DG121" s="898">
        <v>4376</v>
      </c>
      <c r="DH121" s="899"/>
      <c r="DI121" s="899"/>
      <c r="DJ121" s="899"/>
      <c r="DK121" s="899"/>
      <c r="DL121" s="899">
        <v>4012</v>
      </c>
      <c r="DM121" s="899"/>
      <c r="DN121" s="899"/>
      <c r="DO121" s="899"/>
      <c r="DP121" s="899"/>
      <c r="DQ121" s="899">
        <v>926</v>
      </c>
      <c r="DR121" s="899"/>
      <c r="DS121" s="899"/>
      <c r="DT121" s="899"/>
      <c r="DU121" s="899"/>
      <c r="DV121" s="876">
        <v>0</v>
      </c>
      <c r="DW121" s="876"/>
      <c r="DX121" s="876"/>
      <c r="DY121" s="876"/>
      <c r="DZ121" s="877"/>
    </row>
    <row r="122" spans="1:130" s="247" customFormat="1" ht="26.25" customHeight="1" x14ac:dyDescent="0.15">
      <c r="A122" s="902"/>
      <c r="B122" s="903"/>
      <c r="C122" s="906" t="s">
        <v>443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427</v>
      </c>
      <c r="AB122" s="862"/>
      <c r="AC122" s="862"/>
      <c r="AD122" s="862"/>
      <c r="AE122" s="863"/>
      <c r="AF122" s="864" t="s">
        <v>127</v>
      </c>
      <c r="AG122" s="862"/>
      <c r="AH122" s="862"/>
      <c r="AI122" s="862"/>
      <c r="AJ122" s="863"/>
      <c r="AK122" s="864" t="s">
        <v>127</v>
      </c>
      <c r="AL122" s="862"/>
      <c r="AM122" s="862"/>
      <c r="AN122" s="862"/>
      <c r="AO122" s="863"/>
      <c r="AP122" s="909" t="s">
        <v>127</v>
      </c>
      <c r="AQ122" s="910"/>
      <c r="AR122" s="910"/>
      <c r="AS122" s="910"/>
      <c r="AT122" s="911"/>
      <c r="AU122" s="971"/>
      <c r="AV122" s="972"/>
      <c r="AW122" s="972"/>
      <c r="AX122" s="972"/>
      <c r="AY122" s="973"/>
      <c r="AZ122" s="964" t="s">
        <v>463</v>
      </c>
      <c r="BA122" s="965"/>
      <c r="BB122" s="965"/>
      <c r="BC122" s="965"/>
      <c r="BD122" s="965"/>
      <c r="BE122" s="965"/>
      <c r="BF122" s="965"/>
      <c r="BG122" s="965"/>
      <c r="BH122" s="965"/>
      <c r="BI122" s="965"/>
      <c r="BJ122" s="965"/>
      <c r="BK122" s="965"/>
      <c r="BL122" s="965"/>
      <c r="BM122" s="965"/>
      <c r="BN122" s="965"/>
      <c r="BO122" s="965"/>
      <c r="BP122" s="966"/>
      <c r="BQ122" s="967">
        <v>9030438</v>
      </c>
      <c r="BR122" s="930"/>
      <c r="BS122" s="930"/>
      <c r="BT122" s="930"/>
      <c r="BU122" s="930"/>
      <c r="BV122" s="930">
        <v>9257576</v>
      </c>
      <c r="BW122" s="930"/>
      <c r="BX122" s="930"/>
      <c r="BY122" s="930"/>
      <c r="BZ122" s="930"/>
      <c r="CA122" s="930">
        <v>9486077</v>
      </c>
      <c r="CB122" s="930"/>
      <c r="CC122" s="930"/>
      <c r="CD122" s="930"/>
      <c r="CE122" s="930"/>
      <c r="CF122" s="931">
        <v>112.5</v>
      </c>
      <c r="CG122" s="932"/>
      <c r="CH122" s="932"/>
      <c r="CI122" s="932"/>
      <c r="CJ122" s="932"/>
      <c r="CK122" s="954"/>
      <c r="CL122" s="940"/>
      <c r="CM122" s="940"/>
      <c r="CN122" s="940"/>
      <c r="CO122" s="941"/>
      <c r="CP122" s="920" t="s">
        <v>398</v>
      </c>
      <c r="CQ122" s="921"/>
      <c r="CR122" s="921"/>
      <c r="CS122" s="921"/>
      <c r="CT122" s="921"/>
      <c r="CU122" s="921"/>
      <c r="CV122" s="921"/>
      <c r="CW122" s="921"/>
      <c r="CX122" s="921"/>
      <c r="CY122" s="921"/>
      <c r="CZ122" s="921"/>
      <c r="DA122" s="921"/>
      <c r="DB122" s="921"/>
      <c r="DC122" s="921"/>
      <c r="DD122" s="921"/>
      <c r="DE122" s="921"/>
      <c r="DF122" s="922"/>
      <c r="DG122" s="898" t="s">
        <v>428</v>
      </c>
      <c r="DH122" s="899"/>
      <c r="DI122" s="899"/>
      <c r="DJ122" s="899"/>
      <c r="DK122" s="899"/>
      <c r="DL122" s="899" t="s">
        <v>427</v>
      </c>
      <c r="DM122" s="899"/>
      <c r="DN122" s="899"/>
      <c r="DO122" s="899"/>
      <c r="DP122" s="899"/>
      <c r="DQ122" s="899" t="s">
        <v>127</v>
      </c>
      <c r="DR122" s="899"/>
      <c r="DS122" s="899"/>
      <c r="DT122" s="899"/>
      <c r="DU122" s="899"/>
      <c r="DV122" s="876" t="s">
        <v>127</v>
      </c>
      <c r="DW122" s="876"/>
      <c r="DX122" s="876"/>
      <c r="DY122" s="876"/>
      <c r="DZ122" s="877"/>
    </row>
    <row r="123" spans="1:130" s="247" customFormat="1" ht="26.25" customHeight="1" x14ac:dyDescent="0.15">
      <c r="A123" s="902"/>
      <c r="B123" s="903"/>
      <c r="C123" s="906" t="s">
        <v>449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127</v>
      </c>
      <c r="AB123" s="862"/>
      <c r="AC123" s="862"/>
      <c r="AD123" s="862"/>
      <c r="AE123" s="863"/>
      <c r="AF123" s="864" t="s">
        <v>127</v>
      </c>
      <c r="AG123" s="862"/>
      <c r="AH123" s="862"/>
      <c r="AI123" s="862"/>
      <c r="AJ123" s="863"/>
      <c r="AK123" s="864" t="s">
        <v>428</v>
      </c>
      <c r="AL123" s="862"/>
      <c r="AM123" s="862"/>
      <c r="AN123" s="862"/>
      <c r="AO123" s="863"/>
      <c r="AP123" s="909" t="s">
        <v>127</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464</v>
      </c>
      <c r="BP123" s="963"/>
      <c r="BQ123" s="917">
        <v>17930368</v>
      </c>
      <c r="BR123" s="918"/>
      <c r="BS123" s="918"/>
      <c r="BT123" s="918"/>
      <c r="BU123" s="918"/>
      <c r="BV123" s="918">
        <v>18519972</v>
      </c>
      <c r="BW123" s="918"/>
      <c r="BX123" s="918"/>
      <c r="BY123" s="918"/>
      <c r="BZ123" s="918"/>
      <c r="CA123" s="918">
        <v>19045230</v>
      </c>
      <c r="CB123" s="918"/>
      <c r="CC123" s="918"/>
      <c r="CD123" s="918"/>
      <c r="CE123" s="918"/>
      <c r="CF123" s="828"/>
      <c r="CG123" s="829"/>
      <c r="CH123" s="829"/>
      <c r="CI123" s="829"/>
      <c r="CJ123" s="919"/>
      <c r="CK123" s="954"/>
      <c r="CL123" s="940"/>
      <c r="CM123" s="940"/>
      <c r="CN123" s="940"/>
      <c r="CO123" s="941"/>
      <c r="CP123" s="920" t="s">
        <v>399</v>
      </c>
      <c r="CQ123" s="921"/>
      <c r="CR123" s="921"/>
      <c r="CS123" s="921"/>
      <c r="CT123" s="921"/>
      <c r="CU123" s="921"/>
      <c r="CV123" s="921"/>
      <c r="CW123" s="921"/>
      <c r="CX123" s="921"/>
      <c r="CY123" s="921"/>
      <c r="CZ123" s="921"/>
      <c r="DA123" s="921"/>
      <c r="DB123" s="921"/>
      <c r="DC123" s="921"/>
      <c r="DD123" s="921"/>
      <c r="DE123" s="921"/>
      <c r="DF123" s="922"/>
      <c r="DG123" s="861" t="s">
        <v>430</v>
      </c>
      <c r="DH123" s="862"/>
      <c r="DI123" s="862"/>
      <c r="DJ123" s="862"/>
      <c r="DK123" s="863"/>
      <c r="DL123" s="864" t="s">
        <v>430</v>
      </c>
      <c r="DM123" s="862"/>
      <c r="DN123" s="862"/>
      <c r="DO123" s="862"/>
      <c r="DP123" s="863"/>
      <c r="DQ123" s="864" t="s">
        <v>428</v>
      </c>
      <c r="DR123" s="862"/>
      <c r="DS123" s="862"/>
      <c r="DT123" s="862"/>
      <c r="DU123" s="863"/>
      <c r="DV123" s="909" t="s">
        <v>430</v>
      </c>
      <c r="DW123" s="910"/>
      <c r="DX123" s="910"/>
      <c r="DY123" s="910"/>
      <c r="DZ123" s="911"/>
    </row>
    <row r="124" spans="1:130" s="247" customFormat="1" ht="26.25" customHeight="1" thickBot="1" x14ac:dyDescent="0.2">
      <c r="A124" s="902"/>
      <c r="B124" s="903"/>
      <c r="C124" s="906" t="s">
        <v>452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430</v>
      </c>
      <c r="AB124" s="862"/>
      <c r="AC124" s="862"/>
      <c r="AD124" s="862"/>
      <c r="AE124" s="863"/>
      <c r="AF124" s="864" t="s">
        <v>430</v>
      </c>
      <c r="AG124" s="862"/>
      <c r="AH124" s="862"/>
      <c r="AI124" s="862"/>
      <c r="AJ124" s="863"/>
      <c r="AK124" s="864" t="s">
        <v>430</v>
      </c>
      <c r="AL124" s="862"/>
      <c r="AM124" s="862"/>
      <c r="AN124" s="862"/>
      <c r="AO124" s="863"/>
      <c r="AP124" s="909" t="s">
        <v>428</v>
      </c>
      <c r="AQ124" s="910"/>
      <c r="AR124" s="910"/>
      <c r="AS124" s="910"/>
      <c r="AT124" s="911"/>
      <c r="AU124" s="912" t="s">
        <v>465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428</v>
      </c>
      <c r="BR124" s="916"/>
      <c r="BS124" s="916"/>
      <c r="BT124" s="916"/>
      <c r="BU124" s="916"/>
      <c r="BV124" s="916" t="s">
        <v>430</v>
      </c>
      <c r="BW124" s="916"/>
      <c r="BX124" s="916"/>
      <c r="BY124" s="916"/>
      <c r="BZ124" s="916"/>
      <c r="CA124" s="916" t="s">
        <v>430</v>
      </c>
      <c r="CB124" s="916"/>
      <c r="CC124" s="916"/>
      <c r="CD124" s="916"/>
      <c r="CE124" s="916"/>
      <c r="CF124" s="806"/>
      <c r="CG124" s="807"/>
      <c r="CH124" s="807"/>
      <c r="CI124" s="807"/>
      <c r="CJ124" s="947"/>
      <c r="CK124" s="955"/>
      <c r="CL124" s="955"/>
      <c r="CM124" s="955"/>
      <c r="CN124" s="955"/>
      <c r="CO124" s="956"/>
      <c r="CP124" s="920" t="s">
        <v>466</v>
      </c>
      <c r="CQ124" s="921"/>
      <c r="CR124" s="921"/>
      <c r="CS124" s="921"/>
      <c r="CT124" s="921"/>
      <c r="CU124" s="921"/>
      <c r="CV124" s="921"/>
      <c r="CW124" s="921"/>
      <c r="CX124" s="921"/>
      <c r="CY124" s="921"/>
      <c r="CZ124" s="921"/>
      <c r="DA124" s="921"/>
      <c r="DB124" s="921"/>
      <c r="DC124" s="921"/>
      <c r="DD124" s="921"/>
      <c r="DE124" s="921"/>
      <c r="DF124" s="922"/>
      <c r="DG124" s="844" t="s">
        <v>127</v>
      </c>
      <c r="DH124" s="845"/>
      <c r="DI124" s="845"/>
      <c r="DJ124" s="845"/>
      <c r="DK124" s="846"/>
      <c r="DL124" s="847" t="s">
        <v>430</v>
      </c>
      <c r="DM124" s="845"/>
      <c r="DN124" s="845"/>
      <c r="DO124" s="845"/>
      <c r="DP124" s="846"/>
      <c r="DQ124" s="847" t="s">
        <v>430</v>
      </c>
      <c r="DR124" s="845"/>
      <c r="DS124" s="845"/>
      <c r="DT124" s="845"/>
      <c r="DU124" s="846"/>
      <c r="DV124" s="933" t="s">
        <v>430</v>
      </c>
      <c r="DW124" s="934"/>
      <c r="DX124" s="934"/>
      <c r="DY124" s="934"/>
      <c r="DZ124" s="935"/>
    </row>
    <row r="125" spans="1:130" s="247" customFormat="1" ht="26.25" customHeight="1" x14ac:dyDescent="0.15">
      <c r="A125" s="902"/>
      <c r="B125" s="903"/>
      <c r="C125" s="906" t="s">
        <v>454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127</v>
      </c>
      <c r="AB125" s="862"/>
      <c r="AC125" s="862"/>
      <c r="AD125" s="862"/>
      <c r="AE125" s="863"/>
      <c r="AF125" s="864" t="s">
        <v>127</v>
      </c>
      <c r="AG125" s="862"/>
      <c r="AH125" s="862"/>
      <c r="AI125" s="862"/>
      <c r="AJ125" s="863"/>
      <c r="AK125" s="864" t="s">
        <v>430</v>
      </c>
      <c r="AL125" s="862"/>
      <c r="AM125" s="862"/>
      <c r="AN125" s="862"/>
      <c r="AO125" s="863"/>
      <c r="AP125" s="909" t="s">
        <v>467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468</v>
      </c>
      <c r="CL125" s="937"/>
      <c r="CM125" s="937"/>
      <c r="CN125" s="937"/>
      <c r="CO125" s="938"/>
      <c r="CP125" s="945" t="s">
        <v>469</v>
      </c>
      <c r="CQ125" s="890"/>
      <c r="CR125" s="890"/>
      <c r="CS125" s="890"/>
      <c r="CT125" s="890"/>
      <c r="CU125" s="890"/>
      <c r="CV125" s="890"/>
      <c r="CW125" s="890"/>
      <c r="CX125" s="890"/>
      <c r="CY125" s="890"/>
      <c r="CZ125" s="890"/>
      <c r="DA125" s="890"/>
      <c r="DB125" s="890"/>
      <c r="DC125" s="890"/>
      <c r="DD125" s="890"/>
      <c r="DE125" s="890"/>
      <c r="DF125" s="891"/>
      <c r="DG125" s="946" t="s">
        <v>430</v>
      </c>
      <c r="DH125" s="927"/>
      <c r="DI125" s="927"/>
      <c r="DJ125" s="927"/>
      <c r="DK125" s="927"/>
      <c r="DL125" s="927" t="s">
        <v>430</v>
      </c>
      <c r="DM125" s="927"/>
      <c r="DN125" s="927"/>
      <c r="DO125" s="927"/>
      <c r="DP125" s="927"/>
      <c r="DQ125" s="927" t="s">
        <v>127</v>
      </c>
      <c r="DR125" s="927"/>
      <c r="DS125" s="927"/>
      <c r="DT125" s="927"/>
      <c r="DU125" s="927"/>
      <c r="DV125" s="928" t="s">
        <v>127</v>
      </c>
      <c r="DW125" s="928"/>
      <c r="DX125" s="928"/>
      <c r="DY125" s="928"/>
      <c r="DZ125" s="929"/>
    </row>
    <row r="126" spans="1:130" s="247" customFormat="1" ht="26.25" customHeight="1" thickBot="1" x14ac:dyDescent="0.2">
      <c r="A126" s="902"/>
      <c r="B126" s="903"/>
      <c r="C126" s="906" t="s">
        <v>456</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127</v>
      </c>
      <c r="AB126" s="862"/>
      <c r="AC126" s="862"/>
      <c r="AD126" s="862"/>
      <c r="AE126" s="863"/>
      <c r="AF126" s="864" t="s">
        <v>127</v>
      </c>
      <c r="AG126" s="862"/>
      <c r="AH126" s="862"/>
      <c r="AI126" s="862"/>
      <c r="AJ126" s="863"/>
      <c r="AK126" s="864" t="s">
        <v>470</v>
      </c>
      <c r="AL126" s="862"/>
      <c r="AM126" s="862"/>
      <c r="AN126" s="862"/>
      <c r="AO126" s="863"/>
      <c r="AP126" s="909" t="s">
        <v>430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471</v>
      </c>
      <c r="CQ126" s="832"/>
      <c r="CR126" s="832"/>
      <c r="CS126" s="832"/>
      <c r="CT126" s="832"/>
      <c r="CU126" s="832"/>
      <c r="CV126" s="832"/>
      <c r="CW126" s="832"/>
      <c r="CX126" s="832"/>
      <c r="CY126" s="832"/>
      <c r="CZ126" s="832"/>
      <c r="DA126" s="832"/>
      <c r="DB126" s="832"/>
      <c r="DC126" s="832"/>
      <c r="DD126" s="832"/>
      <c r="DE126" s="832"/>
      <c r="DF126" s="833"/>
      <c r="DG126" s="898" t="s">
        <v>430</v>
      </c>
      <c r="DH126" s="899"/>
      <c r="DI126" s="899"/>
      <c r="DJ126" s="899"/>
      <c r="DK126" s="899"/>
      <c r="DL126" s="899" t="s">
        <v>127</v>
      </c>
      <c r="DM126" s="899"/>
      <c r="DN126" s="899"/>
      <c r="DO126" s="899"/>
      <c r="DP126" s="899"/>
      <c r="DQ126" s="899" t="s">
        <v>430</v>
      </c>
      <c r="DR126" s="899"/>
      <c r="DS126" s="899"/>
      <c r="DT126" s="899"/>
      <c r="DU126" s="899"/>
      <c r="DV126" s="876" t="s">
        <v>430</v>
      </c>
      <c r="DW126" s="876"/>
      <c r="DX126" s="876"/>
      <c r="DY126" s="876"/>
      <c r="DZ126" s="877"/>
    </row>
    <row r="127" spans="1:130" s="247" customFormat="1" ht="26.25" customHeight="1" x14ac:dyDescent="0.15">
      <c r="A127" s="904"/>
      <c r="B127" s="905"/>
      <c r="C127" s="923" t="s">
        <v>472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7111</v>
      </c>
      <c r="AB127" s="862"/>
      <c r="AC127" s="862"/>
      <c r="AD127" s="862"/>
      <c r="AE127" s="863"/>
      <c r="AF127" s="864">
        <v>5522</v>
      </c>
      <c r="AG127" s="862"/>
      <c r="AH127" s="862"/>
      <c r="AI127" s="862"/>
      <c r="AJ127" s="863"/>
      <c r="AK127" s="864">
        <v>4488</v>
      </c>
      <c r="AL127" s="862"/>
      <c r="AM127" s="862"/>
      <c r="AN127" s="862"/>
      <c r="AO127" s="863"/>
      <c r="AP127" s="909">
        <v>0.1</v>
      </c>
      <c r="AQ127" s="910"/>
      <c r="AR127" s="910"/>
      <c r="AS127" s="910"/>
      <c r="AT127" s="911"/>
      <c r="AU127" s="283"/>
      <c r="AV127" s="283"/>
      <c r="AW127" s="283"/>
      <c r="AX127" s="926" t="s">
        <v>473</v>
      </c>
      <c r="AY127" s="894"/>
      <c r="AZ127" s="894"/>
      <c r="BA127" s="894"/>
      <c r="BB127" s="894"/>
      <c r="BC127" s="894"/>
      <c r="BD127" s="894"/>
      <c r="BE127" s="895"/>
      <c r="BF127" s="893" t="s">
        <v>474</v>
      </c>
      <c r="BG127" s="894"/>
      <c r="BH127" s="894"/>
      <c r="BI127" s="894"/>
      <c r="BJ127" s="894"/>
      <c r="BK127" s="894"/>
      <c r="BL127" s="895"/>
      <c r="BM127" s="893" t="s">
        <v>475</v>
      </c>
      <c r="BN127" s="894"/>
      <c r="BO127" s="894"/>
      <c r="BP127" s="894"/>
      <c r="BQ127" s="894"/>
      <c r="BR127" s="894"/>
      <c r="BS127" s="895"/>
      <c r="BT127" s="893" t="s">
        <v>476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477</v>
      </c>
      <c r="CQ127" s="832"/>
      <c r="CR127" s="832"/>
      <c r="CS127" s="832"/>
      <c r="CT127" s="832"/>
      <c r="CU127" s="832"/>
      <c r="CV127" s="832"/>
      <c r="CW127" s="832"/>
      <c r="CX127" s="832"/>
      <c r="CY127" s="832"/>
      <c r="CZ127" s="832"/>
      <c r="DA127" s="832"/>
      <c r="DB127" s="832"/>
      <c r="DC127" s="832"/>
      <c r="DD127" s="832"/>
      <c r="DE127" s="832"/>
      <c r="DF127" s="833"/>
      <c r="DG127" s="898" t="s">
        <v>127</v>
      </c>
      <c r="DH127" s="899"/>
      <c r="DI127" s="899"/>
      <c r="DJ127" s="899"/>
      <c r="DK127" s="899"/>
      <c r="DL127" s="899" t="s">
        <v>430</v>
      </c>
      <c r="DM127" s="899"/>
      <c r="DN127" s="899"/>
      <c r="DO127" s="899"/>
      <c r="DP127" s="899"/>
      <c r="DQ127" s="899" t="s">
        <v>430</v>
      </c>
      <c r="DR127" s="899"/>
      <c r="DS127" s="899"/>
      <c r="DT127" s="899"/>
      <c r="DU127" s="899"/>
      <c r="DV127" s="876" t="s">
        <v>430</v>
      </c>
      <c r="DW127" s="876"/>
      <c r="DX127" s="876"/>
      <c r="DY127" s="876"/>
      <c r="DZ127" s="877"/>
    </row>
    <row r="128" spans="1:130" s="247" customFormat="1" ht="26.25" customHeight="1" thickBot="1" x14ac:dyDescent="0.2">
      <c r="A128" s="878" t="s">
        <v>478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479</v>
      </c>
      <c r="X128" s="880"/>
      <c r="Y128" s="880"/>
      <c r="Z128" s="881"/>
      <c r="AA128" s="882">
        <v>3165</v>
      </c>
      <c r="AB128" s="883"/>
      <c r="AC128" s="883"/>
      <c r="AD128" s="883"/>
      <c r="AE128" s="884"/>
      <c r="AF128" s="885">
        <v>6554</v>
      </c>
      <c r="AG128" s="883"/>
      <c r="AH128" s="883"/>
      <c r="AI128" s="883"/>
      <c r="AJ128" s="884"/>
      <c r="AK128" s="885">
        <v>5792</v>
      </c>
      <c r="AL128" s="883"/>
      <c r="AM128" s="883"/>
      <c r="AN128" s="883"/>
      <c r="AO128" s="884"/>
      <c r="AP128" s="886"/>
      <c r="AQ128" s="887"/>
      <c r="AR128" s="887"/>
      <c r="AS128" s="887"/>
      <c r="AT128" s="888"/>
      <c r="AU128" s="283"/>
      <c r="AV128" s="283"/>
      <c r="AW128" s="283"/>
      <c r="AX128" s="889" t="s">
        <v>480</v>
      </c>
      <c r="AY128" s="890"/>
      <c r="AZ128" s="890"/>
      <c r="BA128" s="890"/>
      <c r="BB128" s="890"/>
      <c r="BC128" s="890"/>
      <c r="BD128" s="890"/>
      <c r="BE128" s="891"/>
      <c r="BF128" s="868" t="s">
        <v>127</v>
      </c>
      <c r="BG128" s="869"/>
      <c r="BH128" s="869"/>
      <c r="BI128" s="869"/>
      <c r="BJ128" s="869"/>
      <c r="BK128" s="869"/>
      <c r="BL128" s="892"/>
      <c r="BM128" s="868">
        <v>13.46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481</v>
      </c>
      <c r="CQ128" s="810"/>
      <c r="CR128" s="810"/>
      <c r="CS128" s="810"/>
      <c r="CT128" s="810"/>
      <c r="CU128" s="810"/>
      <c r="CV128" s="810"/>
      <c r="CW128" s="810"/>
      <c r="CX128" s="810"/>
      <c r="CY128" s="810"/>
      <c r="CZ128" s="810"/>
      <c r="DA128" s="810"/>
      <c r="DB128" s="810"/>
      <c r="DC128" s="810"/>
      <c r="DD128" s="810"/>
      <c r="DE128" s="810"/>
      <c r="DF128" s="811"/>
      <c r="DG128" s="872" t="s">
        <v>127</v>
      </c>
      <c r="DH128" s="873"/>
      <c r="DI128" s="873"/>
      <c r="DJ128" s="873"/>
      <c r="DK128" s="873"/>
      <c r="DL128" s="873" t="s">
        <v>127</v>
      </c>
      <c r="DM128" s="873"/>
      <c r="DN128" s="873"/>
      <c r="DO128" s="873"/>
      <c r="DP128" s="873"/>
      <c r="DQ128" s="873">
        <v>16</v>
      </c>
      <c r="DR128" s="873"/>
      <c r="DS128" s="873"/>
      <c r="DT128" s="873"/>
      <c r="DU128" s="873"/>
      <c r="DV128" s="874">
        <v>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482</v>
      </c>
      <c r="X129" s="859"/>
      <c r="Y129" s="859"/>
      <c r="Z129" s="860"/>
      <c r="AA129" s="861">
        <v>9007908</v>
      </c>
      <c r="AB129" s="862"/>
      <c r="AC129" s="862"/>
      <c r="AD129" s="862"/>
      <c r="AE129" s="863"/>
      <c r="AF129" s="864">
        <v>9186043</v>
      </c>
      <c r="AG129" s="862"/>
      <c r="AH129" s="862"/>
      <c r="AI129" s="862"/>
      <c r="AJ129" s="863"/>
      <c r="AK129" s="864">
        <v>9275805</v>
      </c>
      <c r="AL129" s="862"/>
      <c r="AM129" s="862"/>
      <c r="AN129" s="862"/>
      <c r="AO129" s="863"/>
      <c r="AP129" s="865"/>
      <c r="AQ129" s="866"/>
      <c r="AR129" s="866"/>
      <c r="AS129" s="866"/>
      <c r="AT129" s="867"/>
      <c r="AU129" s="285"/>
      <c r="AV129" s="285"/>
      <c r="AW129" s="285"/>
      <c r="AX129" s="831" t="s">
        <v>483</v>
      </c>
      <c r="AY129" s="832"/>
      <c r="AZ129" s="832"/>
      <c r="BA129" s="832"/>
      <c r="BB129" s="832"/>
      <c r="BC129" s="832"/>
      <c r="BD129" s="832"/>
      <c r="BE129" s="833"/>
      <c r="BF129" s="851" t="s">
        <v>127</v>
      </c>
      <c r="BG129" s="852"/>
      <c r="BH129" s="852"/>
      <c r="BI129" s="852"/>
      <c r="BJ129" s="852"/>
      <c r="BK129" s="852"/>
      <c r="BL129" s="853"/>
      <c r="BM129" s="851">
        <v>18.46</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485</v>
      </c>
      <c r="X130" s="859"/>
      <c r="Y130" s="859"/>
      <c r="Z130" s="860"/>
      <c r="AA130" s="861">
        <v>814048</v>
      </c>
      <c r="AB130" s="862"/>
      <c r="AC130" s="862"/>
      <c r="AD130" s="862"/>
      <c r="AE130" s="863"/>
      <c r="AF130" s="864">
        <v>845556</v>
      </c>
      <c r="AG130" s="862"/>
      <c r="AH130" s="862"/>
      <c r="AI130" s="862"/>
      <c r="AJ130" s="863"/>
      <c r="AK130" s="864">
        <v>842589</v>
      </c>
      <c r="AL130" s="862"/>
      <c r="AM130" s="862"/>
      <c r="AN130" s="862"/>
      <c r="AO130" s="863"/>
      <c r="AP130" s="865"/>
      <c r="AQ130" s="866"/>
      <c r="AR130" s="866"/>
      <c r="AS130" s="866"/>
      <c r="AT130" s="867"/>
      <c r="AU130" s="285"/>
      <c r="AV130" s="285"/>
      <c r="AW130" s="285"/>
      <c r="AX130" s="831" t="s">
        <v>486</v>
      </c>
      <c r="AY130" s="832"/>
      <c r="AZ130" s="832"/>
      <c r="BA130" s="832"/>
      <c r="BB130" s="832"/>
      <c r="BC130" s="832"/>
      <c r="BD130" s="832"/>
      <c r="BE130" s="833"/>
      <c r="BF130" s="834">
        <v>-2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487</v>
      </c>
      <c r="X131" s="842"/>
      <c r="Y131" s="842"/>
      <c r="Z131" s="843"/>
      <c r="AA131" s="844">
        <v>8193860</v>
      </c>
      <c r="AB131" s="845"/>
      <c r="AC131" s="845"/>
      <c r="AD131" s="845"/>
      <c r="AE131" s="846"/>
      <c r="AF131" s="847">
        <v>8340487</v>
      </c>
      <c r="AG131" s="845"/>
      <c r="AH131" s="845"/>
      <c r="AI131" s="845"/>
      <c r="AJ131" s="846"/>
      <c r="AK131" s="847">
        <v>8433216</v>
      </c>
      <c r="AL131" s="845"/>
      <c r="AM131" s="845"/>
      <c r="AN131" s="845"/>
      <c r="AO131" s="846"/>
      <c r="AP131" s="848"/>
      <c r="AQ131" s="849"/>
      <c r="AR131" s="849"/>
      <c r="AS131" s="849"/>
      <c r="AT131" s="850"/>
      <c r="AU131" s="285"/>
      <c r="AV131" s="285"/>
      <c r="AW131" s="285"/>
      <c r="AX131" s="809" t="s">
        <v>488</v>
      </c>
      <c r="AY131" s="810"/>
      <c r="AZ131" s="810"/>
      <c r="BA131" s="810"/>
      <c r="BB131" s="810"/>
      <c r="BC131" s="810"/>
      <c r="BD131" s="810"/>
      <c r="BE131" s="811"/>
      <c r="BF131" s="812" t="s">
        <v>430</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490</v>
      </c>
      <c r="W132" s="822"/>
      <c r="X132" s="822"/>
      <c r="Y132" s="822"/>
      <c r="Z132" s="823"/>
      <c r="AA132" s="824">
        <v>-2.0487901919999998</v>
      </c>
      <c r="AB132" s="825"/>
      <c r="AC132" s="825"/>
      <c r="AD132" s="825"/>
      <c r="AE132" s="826"/>
      <c r="AF132" s="827">
        <v>-1.8921916670000001</v>
      </c>
      <c r="AG132" s="825"/>
      <c r="AH132" s="825"/>
      <c r="AI132" s="825"/>
      <c r="AJ132" s="826"/>
      <c r="AK132" s="827">
        <v>-2.1347134950000002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491</v>
      </c>
      <c r="W133" s="801"/>
      <c r="X133" s="801"/>
      <c r="Y133" s="801"/>
      <c r="Z133" s="802"/>
      <c r="AA133" s="803">
        <v>-2.1</v>
      </c>
      <c r="AB133" s="804"/>
      <c r="AC133" s="804"/>
      <c r="AD133" s="804"/>
      <c r="AE133" s="805"/>
      <c r="AF133" s="803">
        <v>-2</v>
      </c>
      <c r="AG133" s="804"/>
      <c r="AH133" s="804"/>
      <c r="AI133" s="804"/>
      <c r="AJ133" s="805"/>
      <c r="AK133" s="803">
        <v>-2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b5zbm9rEhhnAkBUt0dfZrbVyM5zyYgr9w8opFkmsHHPrTVv68jm7CPgtCDr7upCZ93B5QjMiCsxKfO/e2VFkg==" saltValue="GW+h370UlFWwYeFc6msY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lRiZXyB3gdzwkm5R1wj1E2/V8fgmTT3tWMMrcs+q8Eh+47xMX/oRu3a/NKa0vJt8pHJYmMfqzbokJYGjRyh+g==" saltValue="0nESHAvtfpLb2QPiOEAU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JvC+NE9+64WE1v22RiFHMh4FsKdJsdlr91yITI234UmcXQnSYmxXI63Zqz9XtGebu9NRyc5v+8PrL00kgu6Iw==" saltValue="kKECi5qg4lpm2YEfRCTmc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495</v>
      </c>
      <c r="AP7" s="304"/>
      <c r="AQ7" s="305" t="s">
        <v>496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497</v>
      </c>
      <c r="AQ8" s="311" t="s">
        <v>498</v>
      </c>
      <c r="AR8" s="312" t="s">
        <v>499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500</v>
      </c>
      <c r="AL9" s="1231"/>
      <c r="AM9" s="1231"/>
      <c r="AN9" s="1232"/>
      <c r="AO9" s="313">
        <v>2203630</v>
      </c>
      <c r="AP9" s="313">
        <v>41920</v>
      </c>
      <c r="AQ9" s="314">
        <v>57754</v>
      </c>
      <c r="AR9" s="315">
        <v>-27.4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501</v>
      </c>
      <c r="AL10" s="1231"/>
      <c r="AM10" s="1231"/>
      <c r="AN10" s="1232"/>
      <c r="AO10" s="316">
        <v>249361</v>
      </c>
      <c r="AP10" s="316">
        <v>4744</v>
      </c>
      <c r="AQ10" s="317">
        <v>3830</v>
      </c>
      <c r="AR10" s="318">
        <v>23.9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502</v>
      </c>
      <c r="AL11" s="1231"/>
      <c r="AM11" s="1231"/>
      <c r="AN11" s="1232"/>
      <c r="AO11" s="316">
        <v>432521</v>
      </c>
      <c r="AP11" s="316">
        <v>8228</v>
      </c>
      <c r="AQ11" s="317">
        <v>6814</v>
      </c>
      <c r="AR11" s="318">
        <v>20.8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503</v>
      </c>
      <c r="AL12" s="1231"/>
      <c r="AM12" s="1231"/>
      <c r="AN12" s="1232"/>
      <c r="AO12" s="316">
        <v>894</v>
      </c>
      <c r="AP12" s="316">
        <v>17</v>
      </c>
      <c r="AQ12" s="317">
        <v>1059</v>
      </c>
      <c r="AR12" s="318">
        <v>-98.4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504</v>
      </c>
      <c r="AL13" s="1231"/>
      <c r="AM13" s="1231"/>
      <c r="AN13" s="1232"/>
      <c r="AO13" s="316" t="s">
        <v>505</v>
      </c>
      <c r="AP13" s="316" t="s">
        <v>505</v>
      </c>
      <c r="AQ13" s="317">
        <v>4</v>
      </c>
      <c r="AR13" s="318" t="s">
        <v>505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506</v>
      </c>
      <c r="AL14" s="1231"/>
      <c r="AM14" s="1231"/>
      <c r="AN14" s="1232"/>
      <c r="AO14" s="316">
        <v>52100</v>
      </c>
      <c r="AP14" s="316">
        <v>991</v>
      </c>
      <c r="AQ14" s="317">
        <v>2651</v>
      </c>
      <c r="AR14" s="318">
        <v>-62.6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507</v>
      </c>
      <c r="AL15" s="1231"/>
      <c r="AM15" s="1231"/>
      <c r="AN15" s="1232"/>
      <c r="AO15" s="316">
        <v>60735</v>
      </c>
      <c r="AP15" s="316">
        <v>1155</v>
      </c>
      <c r="AQ15" s="317">
        <v>1352</v>
      </c>
      <c r="AR15" s="318">
        <v>-14.6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508</v>
      </c>
      <c r="AL16" s="1234"/>
      <c r="AM16" s="1234"/>
      <c r="AN16" s="1235"/>
      <c r="AO16" s="316">
        <v>-18259</v>
      </c>
      <c r="AP16" s="316">
        <v>-347</v>
      </c>
      <c r="AQ16" s="317">
        <v>-4074</v>
      </c>
      <c r="AR16" s="318">
        <v>-91.5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2980982</v>
      </c>
      <c r="AP17" s="316">
        <v>56708</v>
      </c>
      <c r="AQ17" s="317">
        <v>69392</v>
      </c>
      <c r="AR17" s="318">
        <v>-18.3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513</v>
      </c>
      <c r="AL21" s="1228"/>
      <c r="AM21" s="1228"/>
      <c r="AN21" s="1229"/>
      <c r="AO21" s="328">
        <v>6.05</v>
      </c>
      <c r="AP21" s="329">
        <v>6.31</v>
      </c>
      <c r="AQ21" s="330">
        <v>-0.26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514</v>
      </c>
      <c r="AL22" s="1228"/>
      <c r="AM22" s="1228"/>
      <c r="AN22" s="1229"/>
      <c r="AO22" s="333">
        <v>93.1</v>
      </c>
      <c r="AP22" s="334">
        <v>98.4</v>
      </c>
      <c r="AQ22" s="335">
        <v>-5.3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495</v>
      </c>
      <c r="AP30" s="304"/>
      <c r="AQ30" s="305" t="s">
        <v>496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497</v>
      </c>
      <c r="AQ31" s="311" t="s">
        <v>498</v>
      </c>
      <c r="AR31" s="312" t="s">
        <v>499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518</v>
      </c>
      <c r="AL32" s="1219"/>
      <c r="AM32" s="1219"/>
      <c r="AN32" s="1220"/>
      <c r="AO32" s="343">
        <v>503992</v>
      </c>
      <c r="AP32" s="343">
        <v>9588</v>
      </c>
      <c r="AQ32" s="344">
        <v>34189</v>
      </c>
      <c r="AR32" s="345">
        <v>-72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519</v>
      </c>
      <c r="AL33" s="1219"/>
      <c r="AM33" s="1219"/>
      <c r="AN33" s="1220"/>
      <c r="AO33" s="343" t="s">
        <v>505</v>
      </c>
      <c r="AP33" s="343" t="s">
        <v>505</v>
      </c>
      <c r="AQ33" s="344" t="s">
        <v>505</v>
      </c>
      <c r="AR33" s="345" t="s">
        <v>505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520</v>
      </c>
      <c r="AL34" s="1219"/>
      <c r="AM34" s="1219"/>
      <c r="AN34" s="1220"/>
      <c r="AO34" s="343" t="s">
        <v>505</v>
      </c>
      <c r="AP34" s="343" t="s">
        <v>505</v>
      </c>
      <c r="AQ34" s="344">
        <v>16</v>
      </c>
      <c r="AR34" s="345" t="s">
        <v>505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521</v>
      </c>
      <c r="AL35" s="1219"/>
      <c r="AM35" s="1219"/>
      <c r="AN35" s="1220"/>
      <c r="AO35" s="343">
        <v>103063</v>
      </c>
      <c r="AP35" s="343">
        <v>1961</v>
      </c>
      <c r="AQ35" s="344">
        <v>9412</v>
      </c>
      <c r="AR35" s="345">
        <v>-79.2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522</v>
      </c>
      <c r="AL36" s="1219"/>
      <c r="AM36" s="1219"/>
      <c r="AN36" s="1220"/>
      <c r="AO36" s="343">
        <v>56813</v>
      </c>
      <c r="AP36" s="343">
        <v>1081</v>
      </c>
      <c r="AQ36" s="344">
        <v>2024</v>
      </c>
      <c r="AR36" s="345">
        <v>-46.6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523</v>
      </c>
      <c r="AL37" s="1219"/>
      <c r="AM37" s="1219"/>
      <c r="AN37" s="1220"/>
      <c r="AO37" s="343">
        <v>4488</v>
      </c>
      <c r="AP37" s="343">
        <v>85</v>
      </c>
      <c r="AQ37" s="344">
        <v>1165</v>
      </c>
      <c r="AR37" s="345">
        <v>-92.7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524</v>
      </c>
      <c r="AL38" s="1222"/>
      <c r="AM38" s="1222"/>
      <c r="AN38" s="1223"/>
      <c r="AO38" s="346" t="s">
        <v>505</v>
      </c>
      <c r="AP38" s="346" t="s">
        <v>505</v>
      </c>
      <c r="AQ38" s="347">
        <v>2</v>
      </c>
      <c r="AR38" s="335" t="s">
        <v>505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525</v>
      </c>
      <c r="AL39" s="1222"/>
      <c r="AM39" s="1222"/>
      <c r="AN39" s="1223"/>
      <c r="AO39" s="343">
        <v>-5792</v>
      </c>
      <c r="AP39" s="343">
        <v>-110</v>
      </c>
      <c r="AQ39" s="344">
        <v>-6367</v>
      </c>
      <c r="AR39" s="345">
        <v>-98.3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526</v>
      </c>
      <c r="AL40" s="1219"/>
      <c r="AM40" s="1219"/>
      <c r="AN40" s="1220"/>
      <c r="AO40" s="343">
        <v>-842589</v>
      </c>
      <c r="AP40" s="343">
        <v>-16029</v>
      </c>
      <c r="AQ40" s="344">
        <v>-28963</v>
      </c>
      <c r="AR40" s="345">
        <v>-44.7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294</v>
      </c>
      <c r="AL41" s="1225"/>
      <c r="AM41" s="1225"/>
      <c r="AN41" s="1226"/>
      <c r="AO41" s="343">
        <v>-180025</v>
      </c>
      <c r="AP41" s="343">
        <v>-3425</v>
      </c>
      <c r="AQ41" s="344">
        <v>11478</v>
      </c>
      <c r="AR41" s="345">
        <v>-129.80000000000001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495</v>
      </c>
      <c r="AN49" s="1213" t="s">
        <v>530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531</v>
      </c>
      <c r="AO50" s="360" t="s">
        <v>532</v>
      </c>
      <c r="AP50" s="361" t="s">
        <v>533</v>
      </c>
      <c r="AQ50" s="362" t="s">
        <v>534</v>
      </c>
      <c r="AR50" s="363" t="s">
        <v>535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1527851</v>
      </c>
      <c r="AN51" s="365">
        <v>29216</v>
      </c>
      <c r="AO51" s="366">
        <v>-56.5</v>
      </c>
      <c r="AP51" s="367">
        <v>49919</v>
      </c>
      <c r="AQ51" s="368">
        <v>-6.3</v>
      </c>
      <c r="AR51" s="369">
        <v>-50.2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1176184</v>
      </c>
      <c r="AN52" s="373">
        <v>22491</v>
      </c>
      <c r="AO52" s="374">
        <v>-50.7</v>
      </c>
      <c r="AP52" s="375">
        <v>26398</v>
      </c>
      <c r="AQ52" s="376">
        <v>-8.6999999999999993</v>
      </c>
      <c r="AR52" s="377">
        <v>-42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1442956</v>
      </c>
      <c r="AN53" s="365">
        <v>27471</v>
      </c>
      <c r="AO53" s="366">
        <v>-6</v>
      </c>
      <c r="AP53" s="367">
        <v>44504</v>
      </c>
      <c r="AQ53" s="368">
        <v>-10.8</v>
      </c>
      <c r="AR53" s="369">
        <v>4.8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1192608</v>
      </c>
      <c r="AN54" s="373">
        <v>22705</v>
      </c>
      <c r="AO54" s="374">
        <v>1</v>
      </c>
      <c r="AP54" s="375">
        <v>25876</v>
      </c>
      <c r="AQ54" s="376">
        <v>-2</v>
      </c>
      <c r="AR54" s="377">
        <v>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1447807</v>
      </c>
      <c r="AN55" s="365">
        <v>27507</v>
      </c>
      <c r="AO55" s="366">
        <v>0.1</v>
      </c>
      <c r="AP55" s="367">
        <v>47820</v>
      </c>
      <c r="AQ55" s="368">
        <v>7.5</v>
      </c>
      <c r="AR55" s="369">
        <v>-7.4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629169</v>
      </c>
      <c r="AN56" s="373">
        <v>11953</v>
      </c>
      <c r="AO56" s="374">
        <v>-47.4</v>
      </c>
      <c r="AP56" s="375">
        <v>25855</v>
      </c>
      <c r="AQ56" s="376">
        <v>-0.1</v>
      </c>
      <c r="AR56" s="377">
        <v>-47.3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769693</v>
      </c>
      <c r="AN57" s="365">
        <v>14642</v>
      </c>
      <c r="AO57" s="366">
        <v>-46.8</v>
      </c>
      <c r="AP57" s="367">
        <v>41934</v>
      </c>
      <c r="AQ57" s="368">
        <v>-12.3</v>
      </c>
      <c r="AR57" s="369">
        <v>-34.5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445963</v>
      </c>
      <c r="AN58" s="373">
        <v>8483</v>
      </c>
      <c r="AO58" s="374">
        <v>-29</v>
      </c>
      <c r="AP58" s="375">
        <v>23352</v>
      </c>
      <c r="AQ58" s="376">
        <v>-9.6999999999999993</v>
      </c>
      <c r="AR58" s="377">
        <v>-19.3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1256907</v>
      </c>
      <c r="AN59" s="365">
        <v>23911</v>
      </c>
      <c r="AO59" s="366">
        <v>63.3</v>
      </c>
      <c r="AP59" s="367">
        <v>45588</v>
      </c>
      <c r="AQ59" s="368">
        <v>8.6999999999999993</v>
      </c>
      <c r="AR59" s="369">
        <v>54.6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474395</v>
      </c>
      <c r="AN60" s="373">
        <v>9025</v>
      </c>
      <c r="AO60" s="374">
        <v>6.4</v>
      </c>
      <c r="AP60" s="375">
        <v>24150</v>
      </c>
      <c r="AQ60" s="376">
        <v>3.4</v>
      </c>
      <c r="AR60" s="377">
        <v>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1289043</v>
      </c>
      <c r="AN61" s="380">
        <v>24549</v>
      </c>
      <c r="AO61" s="381">
        <v>-9.1999999999999993</v>
      </c>
      <c r="AP61" s="382">
        <v>45953</v>
      </c>
      <c r="AQ61" s="383">
        <v>-2.6</v>
      </c>
      <c r="AR61" s="369">
        <v>-6.6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783664</v>
      </c>
      <c r="AN62" s="373">
        <v>14931</v>
      </c>
      <c r="AO62" s="374">
        <v>-23.9</v>
      </c>
      <c r="AP62" s="375">
        <v>25126</v>
      </c>
      <c r="AQ62" s="376">
        <v>-3.4</v>
      </c>
      <c r="AR62" s="377">
        <v>-20.5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Ta7M7OtbhbWbilsXtR9sC8Htor/X1QIEvFjXBXwHTFwQO6Pq/B/WuWMU29p4E3YDX0DsLSZJ4/dMLNKpfgsvA==" saltValue="obsNwadgNo4XyCm0x8Wy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20" spans="125:125" ht="13.5" hidden="1" customHeight="1" x14ac:dyDescent="0.15"/>
    <row r="121" spans="125:125" ht="13.5" hidden="1" customHeight="1" x14ac:dyDescent="0.15">
      <c r="DU121" s="291"/>
    </row>
  </sheetData>
  <sheetProtection algorithmName="SHA-512" hashValue="uGrOpilEHrQM0zBhoA2OlrUJA5atJVW3W25sDClY7nIyuXQLwAzbd/vdeBFfoz3hhKiFr4y5r9xUWFAxeRLH9Q==" saltValue="DNpkTE+SqndT4GZPRVjn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sheetData>
  <sheetProtection algorithmName="SHA-512" hashValue="ZUVzJX8Y0r9vTwnRL1uLfDdZBeGKNKlp7prc51PISIxQ8VSWevccdRl2w02l8KuNUNpd6eexfl/7yBPupAZz1Q==" saltValue="1CjrmsXWrk9FNTjvMZa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6" t="s">
        <v>3</v>
      </c>
      <c r="D47" s="1236"/>
      <c r="E47" s="1237"/>
      <c r="F47" s="11">
        <v>45.79</v>
      </c>
      <c r="G47" s="12">
        <v>41.83</v>
      </c>
      <c r="H47" s="12">
        <v>40.19</v>
      </c>
      <c r="I47" s="12">
        <v>43.52</v>
      </c>
      <c r="J47" s="13">
        <v>49.32</v>
      </c>
    </row>
    <row r="48" spans="2:10" ht="57.75" customHeight="1" x14ac:dyDescent="0.15">
      <c r="B48" s="14"/>
      <c r="C48" s="1238" t="s">
        <v>4</v>
      </c>
      <c r="D48" s="1238"/>
      <c r="E48" s="1239"/>
      <c r="F48" s="15">
        <v>5.07</v>
      </c>
      <c r="G48" s="16">
        <v>6.87</v>
      </c>
      <c r="H48" s="16">
        <v>6.71</v>
      </c>
      <c r="I48" s="16">
        <v>9.58</v>
      </c>
      <c r="J48" s="17">
        <v>7.72</v>
      </c>
    </row>
    <row r="49" spans="2:10" ht="57.75" customHeight="1" thickBot="1" x14ac:dyDescent="0.2">
      <c r="B49" s="18"/>
      <c r="C49" s="1240" t="s">
        <v>5</v>
      </c>
      <c r="D49" s="1240"/>
      <c r="E49" s="1241"/>
      <c r="F49" s="19" t="s">
        <v>551</v>
      </c>
      <c r="G49" s="20" t="s">
        <v>552</v>
      </c>
      <c r="H49" s="20" t="s">
        <v>553</v>
      </c>
      <c r="I49" s="20">
        <v>3.79</v>
      </c>
      <c r="J49" s="21">
        <v>7.14</v>
      </c>
    </row>
    <row r="50" spans="2:10" ht="13.5" customHeight="1" x14ac:dyDescent="0.15"/>
  </sheetData>
  <sheetProtection algorithmName="SHA-512" hashValue="/bz+LIdurfMsBAv0AgLY18frIYXDsK0wOEq7+9kliShIOIIQFmwpgH6VDii9m2y9c13UZLbPCfg5mdEZtpI+Uw==" saltValue="xjMkPiQclYAIjF4BKzyD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2021-03-08T07:32:03Z</cp:lastPrinted>
  <dcterms:created xsi:type="dcterms:W3CDTF">2021-02-05T01:05:03Z</dcterms:created>
  <dcterms:modified xsi:type="dcterms:W3CDTF">2021-11-19T04:44:09Z</dcterms:modified>
  <cp:category/>
</cp:coreProperties>
</file>