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1 栗原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AM37" i="10"/>
  <c r="C37" i="10"/>
  <c r="AM36" i="10"/>
  <c r="C36" i="10"/>
  <c r="C35" i="10"/>
  <c r="BW34" i="10"/>
  <c r="BW35" i="10" s="1"/>
  <c r="BW36" i="10" s="1"/>
  <c r="BW37" i="10" s="1"/>
  <c r="BW38" i="10" s="1"/>
  <c r="C34" i="10"/>
  <c r="CO34" i="10" l="1"/>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alcChain>
</file>

<file path=xl/sharedStrings.xml><?xml version="1.0" encoding="utf-8"?>
<sst xmlns="http://schemas.openxmlformats.org/spreadsheetml/2006/main" count="1108" uniqueCount="607">
  <si>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</si>
  <si>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</si>
  <si>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</si>
  <si>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</si>
  <si>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</si>
  <si>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</si>
  <si>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</si>
  <si>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</si>
  <si>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</si>
  <si>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</si>
  <si>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</si>
  <si>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</si>
  <si>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</si>
  <si>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</si>
  <si>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</si>
  <si>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</si>
  <si>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</si>
  <si>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</si>
  <si>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</si>
  <si>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</si>
  <si>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</si>
  <si>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</si>
  <si>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</si>
  <si>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</si>
  <si>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</si>
  <si>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</si>
  <si>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</si>
  <si>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</si>
  <si>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</si>
  <si>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</si>
  <si>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</si>
  <si>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</si>
  <si>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</si>
  <si>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</si>
  <si>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</si>
  <si>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</si>
  <si>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</si>
  <si>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</si>
  <si>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</si>
  <si>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</si>
  <si>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</si>
  <si>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</si>
  <si>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</si>
  <si>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</si>
  <si>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</si>
  <si>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</si>
  <si>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</si>
  <si>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</si>
  <si>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</si>
  <si>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</si>
  <si>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</si>
  <si>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</si>
  <si>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</si>
  <si>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</si>
  <si>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</si>
  <si>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</si>
  <si>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</si>
  <si>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</si>
  <si>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</si>
  <si>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</si>
  <si>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</si>
  <si>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</si>
  <si>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</si>
  <si>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</si>
  <si>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</si>
  <si>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</si>
  <si>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</si>
  <si>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</si>
  <si>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</si>
  <si>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</si>
  <si>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</si>
  <si>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</si>
  <si>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</si>
  <si>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</si>
  <si>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</si>
  <si>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</si>
  <si>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</si>
  <si>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</si>
  <si>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</si>
  <si>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</si>
  <si>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</si>
  <si>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</si>
  <si>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</si>
  <si>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</si>
  <si>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</si>
  <si>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</si>
  <si>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</si>
  <si>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</si>
  <si>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</si>
  <si>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</si>
  <si>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</si>
  <si>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</si>
  <si>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</si>
  <si>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</si>
  <si>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</si>
  <si>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</si>
  <si>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</si>
  <si>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</si>
  <si>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</si>
  <si>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</si>
  <si>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</si>
  <si>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</si>
  <si>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</si>
  <si>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</si>
  <si>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</si>
  <si>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</si>
  <si>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</si>
  <si>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</si>
  <si>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</si>
  <si>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</si>
  <si>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</si>
  <si>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</si>
  <si>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</si>
  <si>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</si>
  <si>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</si>
  <si>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</si>
  <si>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</si>
  <si>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</si>
  <si>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</si>
  <si>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</si>
  <si>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</si>
  <si>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</si>
  <si>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</si>
  <si>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</si>
  <si>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</si>
  <si>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</si>
  <si>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</si>
  <si>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</si>
  <si>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</si>
  <si>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</si>
  <si>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</si>
  <si>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</si>
  <si>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</si>
  <si>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</si>
  <si>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</si>
  <si>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</si>
  <si>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</si>
  <si>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</si>
  <si>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</si>
  <si>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</si>
  <si>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</si>
  <si>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</si>
  <si>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</si>
  <si>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</si>
  <si>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</si>
  <si>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</si>
  <si>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</si>
  <si>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</si>
  <si>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</si>
  <si>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</si>
  <si>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</si>
  <si>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</si>
  <si>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</si>
  <si>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</si>
  <si>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</si>
  <si>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</si>
  <si>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</si>
  <si>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</si>
  <si>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</si>
  <si>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</si>
  <si>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</si>
  <si>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</si>
  <si>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</si>
  <si>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</si>
  <si>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</si>
  <si>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</si>
  <si>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</si>
  <si>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</si>
  <si>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</si>
  <si>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</si>
  <si>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</si>
  <si>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</si>
  <si>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</si>
  <si>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</si>
  <si>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</si>
  <si>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</si>
  <si>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</si>
  <si>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</si>
  <si>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</si>
  <si>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</si>
  <si>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</si>
  <si>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</si>
  <si>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</si>
  <si>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</si>
  <si>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</si>
  <si>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</si>
  <si>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</si>
  <si>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</si>
  <si>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</si>
  <si>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</si>
  <si>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</si>
  <si>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</si>
  <si>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</si>
  <si>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</si>
  <si>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</si>
  <si>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</si>
  <si>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</si>
  <si>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</si>
  <si>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</si>
  <si>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</si>
  <si>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</si>
  <si>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</si>
  <si>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</si>
  <si>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</si>
  <si>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</si>
  <si>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</si>
  <si>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</si>
  <si>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</si>
  <si>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</si>
  <si>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</si>
  <si>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宮城県栗原市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</si>
  <si>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</si>
  <si>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</si>
  <si>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</si>
  <si>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</si>
  <si>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</si>
  <si>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</si>
  <si>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</si>
  <si>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</si>
  <si>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</si>
  <si>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</si>
  <si>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</si>
  <si>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</si>
  <si>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</si>
  <si>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</si>
  <si>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</si>
  <si>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</si>
  <si>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</si>
  <si>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</si>
  <si>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</si>
  <si>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</si>
  <si>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</si>
  <si>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</si>
  <si>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</si>
  <si>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</si>
  <si>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</si>
  <si>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</si>
  <si>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</si>
  <si>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</si>
  <si>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</si>
  <si>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</si>
  <si>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</si>
  <si>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</si>
  <si>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</si>
  <si>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</si>
  <si>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</si>
  <si>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</si>
  <si>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</si>
  <si>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</si>
  <si>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</si>
  <si>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</si>
  <si>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</si>
  <si>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</si>
  <si>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</si>
  <si>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</si>
  <si>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</si>
  <si>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</si>
  <si>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</si>
  <si>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</si>
  <si>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</si>
  <si>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</si>
  <si>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</si>
  <si>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</si>
  <si>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</si>
  <si>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</si>
  <si>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</si>
  <si>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</si>
  <si>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</si>
  <si>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</si>
  <si>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</si>
  <si>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</si>
  <si>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</si>
  <si>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</si>
  <si>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</si>
  <si>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</si>
  <si>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</si>
  <si>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</si>
  <si>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</si>
  <si>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</si>
  <si>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</si>
  <si>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</si>
  <si>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</si>
  <si>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</si>
  <si>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</si>
  <si>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</si>
  <si>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</si>
  <si>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</si>
  <si>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</si>
  <si>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</si>
  <si>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</si>
  <si>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</si>
  <si>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</si>
  <si>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</si>
  <si>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</si>
  <si>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</si>
  <si>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</si>
  <si>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</si>
  <si>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</si>
  <si>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</si>
  <si>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</si>
  <si>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</si>
  <si>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</si>
  <si>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</si>
  <si>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</si>
  <si>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</si>
  <si>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</si>
  <si>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</si>
  <si>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</si>
  <si>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</si>
  <si>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</si>
  <si>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</si>
  <si>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</si>
  <si>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</si>
  <si>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</si>
  <si>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</si>
  <si>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</si>
  <si>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</si>
  <si>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</si>
  <si>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</si>
  <si>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</si>
  <si>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</si>
  <si>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</si>
  <si>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</si>
  <si>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</si>
  <si>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</si>
  <si>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</si>
  <si>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</si>
  <si>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</si>
  <si>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</si>
  <si>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</si>
  <si>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</si>
  <si>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</si>
  <si>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</si>
  <si>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</si>
  <si>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</si>
  <si>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</si>
  <si>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</si>
  <si>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</si>
  <si>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</si>
  <si>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</si>
  <si>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</si>
  <si>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</si>
  <si>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</si>
  <si>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</si>
  <si>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</si>
  <si>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</si>
  <si>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</si>
  <si>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</si>
  <si>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</si>
  <si>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</si>
  <si>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</si>
  <si>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</si>
  <si>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</si>
  <si>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</si>
  <si>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</si>
  <si>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</si>
  <si>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</si>
  <si>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</si>
  <si>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</si>
  <si>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</si>
  <si>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</si>
  <si>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</si>
  <si>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</si>
  <si>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</si>
  <si>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</si>
  <si>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宮城県栗原市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</si>
  <si>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</si>
  <si>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</si>
  <si>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</si>
  <si>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</si>
  <si>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</si>
  <si>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</si>
  <si>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</si>
  <si>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</si>
  <si>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</si>
  <si>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</si>
  <si>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</si>
  <si>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</si>
  <si>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</si>
  <si>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</si>
  <si>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</si>
  <si>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</si>
  <si>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</si>
  <si>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</si>
  <si>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</si>
  <si>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</si>
  <si>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</si>
  <si>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</si>
  <si>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</si>
  <si>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</si>
  <si>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</si>
  <si>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</si>
  <si>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</si>
  <si>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</si>
  <si>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</si>
  <si>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</si>
  <si>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</si>
  <si>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</si>
  <si>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</si>
  <si>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</si>
  <si>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</si>
  <si>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</si>
  <si>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</si>
  <si>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診療所特別会計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</si>
  <si>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</si>
  <si>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</si>
  <si>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</si>
  <si>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</si>
  <si>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</si>
  <si>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</si>
  <si>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合併処理浄化槽事業特別会計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</si>
  <si>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</si>
  <si>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</si>
  <si>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</si>
  <si>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</si>
  <si>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</si>
  <si>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</si>
  <si>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</si>
  <si>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</si>
  <si>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</si>
  <si>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</si>
  <si>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</si>
  <si>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</si>
  <si>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</si>
  <si>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</si>
  <si>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</si>
  <si>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</si>
  <si>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</si>
  <si>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</si>
  <si>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</si>
  <si>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</si>
  <si>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</si>
  <si>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</si>
  <si>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</si>
  <si>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</si>
  <si>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</si>
  <si>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</si>
  <si>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</si>
  <si>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</si>
  <si>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</si>
  <si>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</si>
  <si>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</si>
  <si>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</si>
  <si>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</si>
  <si>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</si>
  <si>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</si>
  <si>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</si>
  <si>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</si>
  <si>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</si>
  <si>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</si>
  <si>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</si>
  <si>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</si>
  <si>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</si>
  <si>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</si>
  <si>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</si>
  <si>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</si>
  <si>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</si>
  <si>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</si>
  <si>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</si>
  <si>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</si>
  <si>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</si>
  <si>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</si>
  <si>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</si>
  <si>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</si>
  <si>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</si>
  <si>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</si>
  <si>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</si>
  <si>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</si>
  <si>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</si>
  <si>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</si>
  <si>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</si>
  <si>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</si>
  <si>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</si>
  <si>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</si>
  <si>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</si>
  <si>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</si>
  <si>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</si>
  <si>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</si>
  <si>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</si>
  <si>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</si>
  <si>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</si>
  <si>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</si>
  <si>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</si>
  <si>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</si>
  <si>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</si>
  <si>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</si>
  <si>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</si>
  <si>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</si>
  <si>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</si>
  <si>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</si>
  <si>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</si>
  <si>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</si>
  <si>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</si>
  <si>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</si>
  <si>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</si>
  <si>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</si>
  <si>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</si>
  <si>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</si>
  <si>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</si>
  <si>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</si>
  <si>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</si>
  <si>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</si>
  <si>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</si>
  <si>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</si>
  <si>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</si>
  <si>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</si>
  <si>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</si>
  <si>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</si>
  <si>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</si>
  <si>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</si>
  <si>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</si>
  <si>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</si>
  <si>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</si>
  <si>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</si>
  <si>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</si>
  <si>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</si>
  <si>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</si>
  <si>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</si>
  <si>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</si>
  <si>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</si>
  <si>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</si>
  <si>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</si>
  <si>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</si>
  <si>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</si>
  <si>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</si>
  <si>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</si>
  <si>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</si>
  <si>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</si>
  <si>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</si>
  <si>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</si>
  <si>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</si>
  <si>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</si>
  <si>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</si>
  <si>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</si>
  <si>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</si>
  <si>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</si>
  <si>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</si>
  <si>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</si>
  <si>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</si>
  <si>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</si>
  <si>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</si>
  <si>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</si>
  <si>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</si>
  <si>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</si>
  <si>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</si>
  <si>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</si>
  <si>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</si>
  <si>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</si>
  <si>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</si>
  <si>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</si>
  <si>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</si>
  <si>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</si>
  <si>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</si>
  <si>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</si>
  <si>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</si>
  <si>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</si>
  <si>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</si>
  <si>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</si>
  <si>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</si>
  <si>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</si>
  <si>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</si>
  <si>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4.63</t>
  </si>
  <si>
    <t>▲ 2.36</t>
  </si>
  <si>
    <t>▲ 3.51</t>
  </si>
  <si>
    <t>水道事業会計</t>
  </si>
  <si>
    <t>一般会計</t>
  </si>
  <si>
    <t>病院事業会計</t>
  </si>
  <si>
    <t>介護保険特別会計</t>
  </si>
  <si>
    <t>国民健康保険特別会計（事業勘定）</t>
  </si>
  <si>
    <t>診療所特別会計</t>
  </si>
  <si>
    <t>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</si>
  <si>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</si>
  <si>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</si>
  <si>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</si>
  <si>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</si>
  <si>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</si>
  <si>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</si>
  <si>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</si>
  <si>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</si>
  <si>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</si>
  <si>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公共施設整備等基金</t>
    <rPh sb="0" eb="2">
      <t>コウキョウ</t>
    </rPh>
    <rPh sb="2" eb="4">
      <t>シセツ</t>
    </rPh>
    <rPh sb="4" eb="7">
      <t>セイビトウ</t>
    </rPh>
    <rPh sb="7" eb="9">
      <t>キキン</t>
    </rPh>
    <phoneticPr fontId="11"/>
  </si>
  <si>
    <t>まちづくり基金</t>
    <rPh sb="5" eb="7">
      <t>キキン</t>
    </rPh>
    <phoneticPr fontId="11"/>
  </si>
  <si>
    <t>ふるさと基金</t>
    <rPh sb="4" eb="6">
      <t>キキン</t>
    </rPh>
    <phoneticPr fontId="11"/>
  </si>
  <si>
    <t>長寿社会対策基金</t>
  </si>
  <si>
    <t>地域医療整備基金</t>
  </si>
  <si>
    <t>くりはら振興</t>
    <rPh sb="4" eb="6">
      <t>シンコウ</t>
    </rPh>
    <phoneticPr fontId="2"/>
  </si>
  <si>
    <t>花山地域開発</t>
    <rPh sb="0" eb="2">
      <t>ハナヤマ</t>
    </rPh>
    <rPh sb="2" eb="4">
      <t>チイキ</t>
    </rPh>
    <rPh sb="4" eb="6">
      <t>カイハツ</t>
    </rPh>
    <phoneticPr fontId="2"/>
  </si>
  <si>
    <t>ゆめぐり</t>
  </si>
  <si>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</si>
  <si>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</si>
  <si>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</si>
  <si>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</si>
  <si>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</si>
  <si>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</si>
  <si>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</si>
  <si>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</si>
  <si>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</si>
  <si>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</si>
  <si>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有形固定資産減価償却率は増加傾向にあることから、将来負担比率の増加の要因として有形固定資産の取得に充てた起債の借入が多いことが挙げられる。類似団体内平均値と比較すると将来負担比率は高く、有形固定資産減価償却率はやや低い状況にあるが、概ね同様の変動となっている。</t>
    <rPh sb="35" eb="37">
      <t>ゾウカ</t>
    </rPh>
    <rPh sb="59" eb="61">
      <t>カリイレ</t>
    </rPh>
    <rPh sb="62" eb="63">
      <t>オオ</t>
    </rPh>
    <rPh sb="120" eb="121">
      <t>オオム</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</si>
  <si>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</si>
  <si>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</si>
  <si>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</si>
  <si>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</si>
  <si>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</si>
  <si>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</si>
  <si>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将来負担比率・実質公債費比率ともに増加傾向にあり、将来の財政運営については硬直化している状況となっている。この要因としては、公債費等の将来負担額に対して基金などの充当可能な財源が減少していることや普通交付税の合併算定替えの縮減により標準財政規模が縮小したことが挙げられる。実質公債費比率については、公債費の償還は進んでいるものの、災害復旧事業の償還開始などの影響が挙げ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</si>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</sst>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8A11-4603-BC9F-B5E6703D1E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139749</c:v>
                </c:pt>
                <c:pt idx="1">
                  <c:v>115787</c:v>
                </c:pt>
                <c:pt idx="2">
                  <c:v>110703</c:v>
                </c:pt>
                <c:pt idx="3">
                  <c:v>79898</c:v>
                </c:pt>
                <c:pt idx="4">
                  <c:v>85320</c:v>
                </c:pt>
              </c:numCache>
            </c:numRef>
          </c:val>
          <c:smooth val="0"/>
          <c:extLst>
            <c:ext xmlns:c16="http://schemas.microsoft.com/office/drawing/2014/chart" uri="{C3380CC4-5D6E-409C-BE32-E72D297353CC}">
              <c16:uniqueId val="{00000001-8A11-4603-BC9F-B5E6703D1E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3.29</c:v>
                </c:pt>
                <c:pt idx="1">
                  <c:v>3.64</c:v>
                </c:pt>
                <c:pt idx="2">
                  <c:v>3.49</c:v>
                </c:pt>
                <c:pt idx="3">
                  <c:v>5.56</c:v>
                </c:pt>
                <c:pt idx="4">
                  <c:v>5.92</c:v>
                </c:pt>
              </c:numCache>
            </c:numRef>
          </c:val>
          <c:extLst>
            <c:ext xmlns:c16="http://schemas.microsoft.com/office/drawing/2014/chart" uri="{C3380CC4-5D6E-409C-BE32-E72D297353CC}">
              <c16:uniqueId val="{00000000-F32A-49E1-B31F-7225CBF59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41.54</c:v>
                </c:pt>
                <c:pt idx="1">
                  <c:v>42.24</c:v>
                </c:pt>
                <c:pt idx="2">
                  <c:v>39.14</c:v>
                </c:pt>
                <c:pt idx="3">
                  <c:v>34.31</c:v>
                </c:pt>
                <c:pt idx="4">
                  <c:v>29.96</c:v>
                </c:pt>
              </c:numCache>
            </c:numRef>
          </c:val>
          <c:extLst>
            <c:ext xmlns:c16="http://schemas.microsoft.com/office/drawing/2014/chart" uri="{C3380CC4-5D6E-409C-BE32-E72D297353CC}">
              <c16:uniqueId val="{00000001-F32A-49E1-B31F-7225CBF59F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0.26</c:v>
                </c:pt>
                <c:pt idx="2">
                  <c:v>-4.63</c:v>
                </c:pt>
                <c:pt idx="3">
                  <c:v>-2.36</c:v>
                </c:pt>
                <c:pt idx="4">
                  <c:v>-3.51</c:v>
                </c:pt>
              </c:numCache>
            </c:numRef>
          </c:val>
          <c:smooth val="0"/>
          <c:extLst>
            <c:ext xmlns:c16="http://schemas.microsoft.com/office/drawing/2014/chart" uri="{C3380CC4-5D6E-409C-BE32-E72D297353CC}">
              <c16:uniqueId val="{00000002-F32A-49E1-B31F-7225CBF59F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0.14000000000000001</c:v>
                </c:pt>
                <c:pt idx="2">
                  <c:v>#N/A</c:v>
                </c:pt>
                <c:pt idx="3">
                  <c:v>0.24</c:v>
                </c:pt>
                <c:pt idx="4">
                  <c:v>#N/A</c:v>
                </c:pt>
                <c:pt idx="5">
                  <c:v>0.04</c:v>
                </c:pt>
                <c:pt idx="6">
                  <c:v>#N/A</c:v>
                </c:pt>
                <c:pt idx="7">
                  <c:v>0.08</c:v>
                </c:pt>
                <c:pt idx="8">
                  <c:v>#N/A</c:v>
                </c:pt>
                <c:pt idx="9">
                  <c:v>0.1</c:v>
                </c:pt>
              </c:numCache>
            </c:numRef>
          </c:val>
          <c:extLst>
            <c:ext xmlns:c16="http://schemas.microsoft.com/office/drawing/2014/chart" uri="{C3380CC4-5D6E-409C-BE32-E72D297353CC}">
              <c16:uniqueId val="{00000000-2146-4DB7-B08C-187E7125E5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46-4DB7-B08C-187E7125E50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0.06</c:v>
                </c:pt>
                <c:pt idx="6">
                  <c:v>#N/A</c:v>
                </c:pt>
                <c:pt idx="7">
                  <c:v>0.03</c:v>
                </c:pt>
                <c:pt idx="8">
                  <c:v>#N/A</c:v>
                </c:pt>
                <c:pt idx="9">
                  <c:v>0.04</c:v>
                </c:pt>
              </c:numCache>
            </c:numRef>
          </c:val>
          <c:extLst>
            <c:ext xmlns:c16="http://schemas.microsoft.com/office/drawing/2014/chart" uri="{C3380CC4-5D6E-409C-BE32-E72D297353CC}">
              <c16:uniqueId val="{00000002-2146-4DB7-B08C-187E7125E50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0.13</c:v>
                </c:pt>
                <c:pt idx="4">
                  <c:v>#N/A</c:v>
                </c:pt>
                <c:pt idx="5">
                  <c:v>0.09</c:v>
                </c:pt>
                <c:pt idx="6">
                  <c:v>#N/A</c:v>
                </c:pt>
                <c:pt idx="7">
                  <c:v>0.14000000000000001</c:v>
                </c:pt>
                <c:pt idx="8">
                  <c:v>#N/A</c:v>
                </c:pt>
                <c:pt idx="9">
                  <c:v>0.14000000000000001</c:v>
                </c:pt>
              </c:numCache>
            </c:numRef>
          </c:val>
          <c:extLst>
            <c:ext xmlns:c16="http://schemas.microsoft.com/office/drawing/2014/chart" uri="{C3380CC4-5D6E-409C-BE32-E72D297353CC}">
              <c16:uniqueId val="{00000003-2146-4DB7-B08C-187E7125E502}"/>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0.11</c:v>
                </c:pt>
                <c:pt idx="8">
                  <c:v>#N/A</c:v>
                </c:pt>
                <c:pt idx="9">
                  <c:v>0.15</c:v>
                </c:pt>
              </c:numCache>
            </c:numRef>
          </c:val>
          <c:extLst>
            <c:ext xmlns:c16="http://schemas.microsoft.com/office/drawing/2014/chart" uri="{C3380CC4-5D6E-409C-BE32-E72D297353CC}">
              <c16:uniqueId val="{00000004-2146-4DB7-B08C-187E7125E50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0.88</c:v>
                </c:pt>
                <c:pt idx="4">
                  <c:v>#N/A</c:v>
                </c:pt>
                <c:pt idx="5">
                  <c:v>0.53</c:v>
                </c:pt>
                <c:pt idx="6">
                  <c:v>#N/A</c:v>
                </c:pt>
                <c:pt idx="7">
                  <c:v>0.56000000000000005</c:v>
                </c:pt>
                <c:pt idx="8">
                  <c:v>#N/A</c:v>
                </c:pt>
                <c:pt idx="9">
                  <c:v>0.4</c:v>
                </c:pt>
              </c:numCache>
            </c:numRef>
          </c:val>
          <c:extLst>
            <c:ext xmlns:c16="http://schemas.microsoft.com/office/drawing/2014/chart" uri="{C3380CC4-5D6E-409C-BE32-E72D297353CC}">
              <c16:uniqueId val="{00000005-2146-4DB7-B08C-187E7125E5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0.46</c:v>
                </c:pt>
                <c:pt idx="4">
                  <c:v>#N/A</c:v>
                </c:pt>
                <c:pt idx="5">
                  <c:v>0.68</c:v>
                </c:pt>
                <c:pt idx="6">
                  <c:v>#N/A</c:v>
                </c:pt>
                <c:pt idx="7">
                  <c:v>1.06</c:v>
                </c:pt>
                <c:pt idx="8">
                  <c:v>#N/A</c:v>
                </c:pt>
                <c:pt idx="9">
                  <c:v>1.0900000000000001</c:v>
                </c:pt>
              </c:numCache>
            </c:numRef>
          </c:val>
          <c:extLst>
            <c:ext xmlns:c16="http://schemas.microsoft.com/office/drawing/2014/chart" uri="{C3380CC4-5D6E-409C-BE32-E72D297353CC}">
              <c16:uniqueId val="{00000006-2146-4DB7-B08C-187E7125E50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6.37</c:v>
                </c:pt>
                <c:pt idx="2">
                  <c:v>#N/A</c:v>
                </c:pt>
                <c:pt idx="3">
                  <c:v>3.39</c:v>
                </c:pt>
                <c:pt idx="4">
                  <c:v>#N/A</c:v>
                </c:pt>
                <c:pt idx="5">
                  <c:v>2.89</c:v>
                </c:pt>
                <c:pt idx="6">
                  <c:v>#N/A</c:v>
                </c:pt>
                <c:pt idx="7">
                  <c:v>6.1</c:v>
                </c:pt>
                <c:pt idx="8">
                  <c:v>#N/A</c:v>
                </c:pt>
                <c:pt idx="9">
                  <c:v>4.2699999999999996</c:v>
                </c:pt>
              </c:numCache>
            </c:numRef>
          </c:val>
          <c:extLst>
            <c:ext xmlns:c16="http://schemas.microsoft.com/office/drawing/2014/chart" uri="{C3380CC4-5D6E-409C-BE32-E72D297353CC}">
              <c16:uniqueId val="{00000007-2146-4DB7-B08C-187E7125E5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3.29</c:v>
                </c:pt>
                <c:pt idx="2">
                  <c:v>#N/A</c:v>
                </c:pt>
                <c:pt idx="3">
                  <c:v>3.64</c:v>
                </c:pt>
                <c:pt idx="4">
                  <c:v>#N/A</c:v>
                </c:pt>
                <c:pt idx="5">
                  <c:v>3.49</c:v>
                </c:pt>
                <c:pt idx="6">
                  <c:v>#N/A</c:v>
                </c:pt>
                <c:pt idx="7">
                  <c:v>5.56</c:v>
                </c:pt>
                <c:pt idx="8">
                  <c:v>#N/A</c:v>
                </c:pt>
                <c:pt idx="9">
                  <c:v>5.92</c:v>
                </c:pt>
              </c:numCache>
            </c:numRef>
          </c:val>
          <c:extLst>
            <c:ext xmlns:c16="http://schemas.microsoft.com/office/drawing/2014/chart" uri="{C3380CC4-5D6E-409C-BE32-E72D297353CC}">
              <c16:uniqueId val="{00000008-2146-4DB7-B08C-187E7125E5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5.28</c:v>
                </c:pt>
                <c:pt idx="2">
                  <c:v>#N/A</c:v>
                </c:pt>
                <c:pt idx="3">
                  <c:v>5.95</c:v>
                </c:pt>
                <c:pt idx="4">
                  <c:v>#N/A</c:v>
                </c:pt>
                <c:pt idx="5">
                  <c:v>7.61</c:v>
                </c:pt>
                <c:pt idx="6">
                  <c:v>#N/A</c:v>
                </c:pt>
                <c:pt idx="7">
                  <c:v>8.02</c:v>
                </c:pt>
                <c:pt idx="8">
                  <c:v>#N/A</c:v>
                </c:pt>
                <c:pt idx="9">
                  <c:v>8.77</c:v>
                </c:pt>
              </c:numCache>
            </c:numRef>
          </c:val>
          <c:extLst>
            <c:ext xmlns:c16="http://schemas.microsoft.com/office/drawing/2014/chart" uri="{C3380CC4-5D6E-409C-BE32-E72D297353CC}">
              <c16:uniqueId val="{00000009-2146-4DB7-B08C-187E7125E5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5272</c:v>
                </c:pt>
                <c:pt idx="5">
                  <c:v>5449</c:v>
                </c:pt>
                <c:pt idx="8">
                  <c:v>5373</c:v>
                </c:pt>
                <c:pt idx="11">
                  <c:v>5544</c:v>
                </c:pt>
                <c:pt idx="14">
                  <c:v>5642</c:v>
                </c:pt>
              </c:numCache>
            </c:numRef>
          </c:val>
          <c:extLst>
            <c:ext xmlns:c16="http://schemas.microsoft.com/office/drawing/2014/chart" uri="{C3380CC4-5D6E-409C-BE32-E72D297353CC}">
              <c16:uniqueId val="{00000000-20DA-4AB8-B67F-85449FFA2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DA-4AB8-B67F-85449FFA2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268</c:v>
                </c:pt>
                <c:pt idx="3">
                  <c:v>198</c:v>
                </c:pt>
                <c:pt idx="6">
                  <c:v>157</c:v>
                </c:pt>
                <c:pt idx="9">
                  <c:v>132</c:v>
                </c:pt>
                <c:pt idx="12">
                  <c:v>114</c:v>
                </c:pt>
              </c:numCache>
            </c:numRef>
          </c:val>
          <c:extLst>
            <c:ext xmlns:c16="http://schemas.microsoft.com/office/drawing/2014/chart" uri="{C3380CC4-5D6E-409C-BE32-E72D297353CC}">
              <c16:uniqueId val="{00000002-20DA-4AB8-B67F-85449FFA2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DA-4AB8-B67F-85449FFA2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2269</c:v>
                </c:pt>
                <c:pt idx="3">
                  <c:v>2716</c:v>
                </c:pt>
                <c:pt idx="6">
                  <c:v>2273</c:v>
                </c:pt>
                <c:pt idx="9">
                  <c:v>2315</c:v>
                </c:pt>
                <c:pt idx="12">
                  <c:v>2427</c:v>
                </c:pt>
              </c:numCache>
            </c:numRef>
          </c:val>
          <c:extLst>
            <c:ext xmlns:c16="http://schemas.microsoft.com/office/drawing/2014/chart" uri="{C3380CC4-5D6E-409C-BE32-E72D297353CC}">
              <c16:uniqueId val="{00000004-20DA-4AB8-B67F-85449FFA2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87</c:v>
                </c:pt>
                <c:pt idx="3">
                  <c:v>87</c:v>
                </c:pt>
                <c:pt idx="6">
                  <c:v>87</c:v>
                </c:pt>
                <c:pt idx="9">
                  <c:v>87</c:v>
                </c:pt>
                <c:pt idx="12">
                  <c:v>0</c:v>
                </c:pt>
              </c:numCache>
            </c:numRef>
          </c:val>
          <c:extLst>
            <c:ext xmlns:c16="http://schemas.microsoft.com/office/drawing/2014/chart" uri="{C3380CC4-5D6E-409C-BE32-E72D297353CC}">
              <c16:uniqueId val="{00000005-20DA-4AB8-B67F-85449FFA2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DA-4AB8-B67F-85449FFA2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4732</c:v>
                </c:pt>
                <c:pt idx="3">
                  <c:v>4911</c:v>
                </c:pt>
                <c:pt idx="6">
                  <c:v>4830</c:v>
                </c:pt>
                <c:pt idx="9">
                  <c:v>5034</c:v>
                </c:pt>
                <c:pt idx="12">
                  <c:v>5160</c:v>
                </c:pt>
              </c:numCache>
            </c:numRef>
          </c:val>
          <c:extLst>
            <c:ext xmlns:c16="http://schemas.microsoft.com/office/drawing/2014/chart" uri="{C3380CC4-5D6E-409C-BE32-E72D297353CC}">
              <c16:uniqueId val="{00000007-20DA-4AB8-B67F-85449FFA2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2084</c:v>
                </c:pt>
                <c:pt idx="2">
                  <c:v>#N/A</c:v>
                </c:pt>
                <c:pt idx="3">
                  <c:v>#N/A</c:v>
                </c:pt>
                <c:pt idx="4">
                  <c:v>2463</c:v>
                </c:pt>
                <c:pt idx="5">
                  <c:v>#N/A</c:v>
                </c:pt>
                <c:pt idx="6">
                  <c:v>#N/A</c:v>
                </c:pt>
                <c:pt idx="7">
                  <c:v>1974</c:v>
                </c:pt>
                <c:pt idx="8">
                  <c:v>#N/A</c:v>
                </c:pt>
                <c:pt idx="9">
                  <c:v>#N/A</c:v>
                </c:pt>
                <c:pt idx="10">
                  <c:v>2024</c:v>
                </c:pt>
                <c:pt idx="11">
                  <c:v>#N/A</c:v>
                </c:pt>
                <c:pt idx="12">
                  <c:v>#N/A</c:v>
                </c:pt>
                <c:pt idx="13">
                  <c:v>2059</c:v>
                </c:pt>
                <c:pt idx="14">
                  <c:v>#N/A</c:v>
                </c:pt>
              </c:numCache>
            </c:numRef>
          </c:val>
          <c:smooth val="0"/>
          <c:extLst>
            <c:ext xmlns:c16="http://schemas.microsoft.com/office/drawing/2014/chart" uri="{C3380CC4-5D6E-409C-BE32-E72D297353CC}">
              <c16:uniqueId val="{00000008-20DA-4AB8-B67F-85449FFA2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56015</c:v>
                </c:pt>
                <c:pt idx="5">
                  <c:v>56215</c:v>
                </c:pt>
                <c:pt idx="8">
                  <c:v>56185</c:v>
                </c:pt>
                <c:pt idx="11">
                  <c:v>55286</c:v>
                </c:pt>
                <c:pt idx="14">
                  <c:v>53829</c:v>
                </c:pt>
              </c:numCache>
            </c:numRef>
          </c:val>
          <c:extLst>
            <c:ext xmlns:c16="http://schemas.microsoft.com/office/drawing/2014/chart" uri="{C3380CC4-5D6E-409C-BE32-E72D297353CC}">
              <c16:uniqueId val="{00000000-B929-41AB-9493-957116089A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656</c:v>
                </c:pt>
                <c:pt idx="5">
                  <c:v>538</c:v>
                </c:pt>
                <c:pt idx="8">
                  <c:v>445</c:v>
                </c:pt>
                <c:pt idx="11">
                  <c:v>362</c:v>
                </c:pt>
                <c:pt idx="14">
                  <c:v>297</c:v>
                </c:pt>
              </c:numCache>
            </c:numRef>
          </c:val>
          <c:extLst>
            <c:ext xmlns:c16="http://schemas.microsoft.com/office/drawing/2014/chart" uri="{C3380CC4-5D6E-409C-BE32-E72D297353CC}">
              <c16:uniqueId val="{00000001-B929-41AB-9493-957116089A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24409</c:v>
                </c:pt>
                <c:pt idx="5">
                  <c:v>24032</c:v>
                </c:pt>
                <c:pt idx="8">
                  <c:v>24849</c:v>
                </c:pt>
                <c:pt idx="11">
                  <c:v>21770</c:v>
                </c:pt>
                <c:pt idx="14">
                  <c:v>19768</c:v>
                </c:pt>
              </c:numCache>
            </c:numRef>
          </c:val>
          <c:extLst>
            <c:ext xmlns:c16="http://schemas.microsoft.com/office/drawing/2014/chart" uri="{C3380CC4-5D6E-409C-BE32-E72D297353CC}">
              <c16:uniqueId val="{00000002-B929-41AB-9493-957116089A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29-41AB-9493-957116089A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29-41AB-9493-957116089A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11</c:v>
                </c:pt>
                <c:pt idx="6">
                  <c:v>0</c:v>
                </c:pt>
                <c:pt idx="9">
                  <c:v>7</c:v>
                </c:pt>
                <c:pt idx="12">
                  <c:v>5</c:v>
                </c:pt>
              </c:numCache>
            </c:numRef>
          </c:val>
          <c:extLst>
            <c:ext xmlns:c16="http://schemas.microsoft.com/office/drawing/2014/chart" uri="{C3380CC4-5D6E-409C-BE32-E72D297353CC}">
              <c16:uniqueId val="{00000005-B929-41AB-9493-957116089A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11414</c:v>
                </c:pt>
                <c:pt idx="3">
                  <c:v>10977</c:v>
                </c:pt>
                <c:pt idx="6">
                  <c:v>9978</c:v>
                </c:pt>
                <c:pt idx="9">
                  <c:v>9401</c:v>
                </c:pt>
                <c:pt idx="12">
                  <c:v>8980</c:v>
                </c:pt>
              </c:numCache>
            </c:numRef>
          </c:val>
          <c:extLst>
            <c:ext xmlns:c16="http://schemas.microsoft.com/office/drawing/2014/chart" uri="{C3380CC4-5D6E-409C-BE32-E72D297353CC}">
              <c16:uniqueId val="{00000006-B929-41AB-9493-957116089A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929-41AB-9493-957116089A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36891</c:v>
                </c:pt>
                <c:pt idx="3">
                  <c:v>34391</c:v>
                </c:pt>
                <c:pt idx="6">
                  <c:v>30483</c:v>
                </c:pt>
                <c:pt idx="9">
                  <c:v>30380</c:v>
                </c:pt>
                <c:pt idx="12">
                  <c:v>30188</c:v>
                </c:pt>
              </c:numCache>
            </c:numRef>
          </c:val>
          <c:extLst>
            <c:ext xmlns:c16="http://schemas.microsoft.com/office/drawing/2014/chart" uri="{C3380CC4-5D6E-409C-BE32-E72D297353CC}">
              <c16:uniqueId val="{00000008-B929-41AB-9493-957116089A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668</c:v>
                </c:pt>
                <c:pt idx="3">
                  <c:v>496</c:v>
                </c:pt>
                <c:pt idx="6">
                  <c:v>355</c:v>
                </c:pt>
                <c:pt idx="9">
                  <c:v>241</c:v>
                </c:pt>
                <c:pt idx="12">
                  <c:v>141</c:v>
                </c:pt>
              </c:numCache>
            </c:numRef>
          </c:val>
          <c:extLst>
            <c:ext xmlns:c16="http://schemas.microsoft.com/office/drawing/2014/chart" uri="{C3380CC4-5D6E-409C-BE32-E72D297353CC}">
              <c16:uniqueId val="{00000009-B929-41AB-9493-957116089A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47040</c:v>
                </c:pt>
                <c:pt idx="3">
                  <c:v>47930</c:v>
                </c:pt>
                <c:pt idx="6">
                  <c:v>48638</c:v>
                </c:pt>
                <c:pt idx="9">
                  <c:v>47797</c:v>
                </c:pt>
                <c:pt idx="12">
                  <c:v>47131</c:v>
                </c:pt>
              </c:numCache>
            </c:numRef>
          </c:val>
          <c:extLst>
            <c:ext xmlns:c16="http://schemas.microsoft.com/office/drawing/2014/chart" uri="{C3380CC4-5D6E-409C-BE32-E72D297353CC}">
              <c16:uniqueId val="{0000000A-B929-41AB-9493-957116089A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14943</c:v>
                </c:pt>
                <c:pt idx="2">
                  <c:v>#N/A</c:v>
                </c:pt>
                <c:pt idx="3">
                  <c:v>#N/A</c:v>
                </c:pt>
                <c:pt idx="4">
                  <c:v>13019</c:v>
                </c:pt>
                <c:pt idx="5">
                  <c:v>#N/A</c:v>
                </c:pt>
                <c:pt idx="6">
                  <c:v>#N/A</c:v>
                </c:pt>
                <c:pt idx="7">
                  <c:v>7973</c:v>
                </c:pt>
                <c:pt idx="8">
                  <c:v>#N/A</c:v>
                </c:pt>
                <c:pt idx="9">
                  <c:v>#N/A</c:v>
                </c:pt>
                <c:pt idx="10">
                  <c:v>10408</c:v>
                </c:pt>
                <c:pt idx="11">
                  <c:v>#N/A</c:v>
                </c:pt>
                <c:pt idx="12">
                  <c:v>#N/A</c:v>
                </c:pt>
                <c:pt idx="13">
                  <c:v>12550</c:v>
                </c:pt>
                <c:pt idx="14">
                  <c:v>#N/A</c:v>
                </c:pt>
              </c:numCache>
            </c:numRef>
          </c:val>
          <c:smooth val="0"/>
          <c:extLst>
            <c:ext xmlns:c16="http://schemas.microsoft.com/office/drawing/2014/chart" uri="{C3380CC4-5D6E-409C-BE32-E72D297353CC}">
              <c16:uniqueId val="{0000000B-B929-41AB-9493-957116089A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10989</c:v>
                </c:pt>
                <c:pt idx="1">
                  <c:v>9430</c:v>
                </c:pt>
                <c:pt idx="2">
                  <c:v>8148</c:v>
                </c:pt>
              </c:numCache>
            </c:numRef>
          </c:val>
          <c:extLst>
            <c:ext xmlns:c16="http://schemas.microsoft.com/office/drawing/2014/chart" uri="{C3380CC4-5D6E-409C-BE32-E72D297353CC}">
              <c16:uniqueId val="{00000000-F176-40DD-B80C-BB792343C3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4802</c:v>
                </c:pt>
                <c:pt idx="1">
                  <c:v>4513</c:v>
                </c:pt>
                <c:pt idx="2">
                  <c:v>4222</c:v>
                </c:pt>
              </c:numCache>
            </c:numRef>
          </c:val>
          <c:extLst>
            <c:ext xmlns:c16="http://schemas.microsoft.com/office/drawing/2014/chart" uri="{C3380CC4-5D6E-409C-BE32-E72D297353CC}">
              <c16:uniqueId val="{00000001-F176-40DD-B80C-BB792343C3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8297</c:v>
                </c:pt>
                <c:pt idx="1">
                  <c:v>8300</c:v>
                </c:pt>
                <c:pt idx="2">
                  <c:v>9220</c:v>
                </c:pt>
              </c:numCache>
            </c:numRef>
          </c:val>
          <c:extLst>
            <c:ext xmlns:c16="http://schemas.microsoft.com/office/drawing/2014/chart" uri="{C3380CC4-5D6E-409C-BE32-E72D297353CC}">
              <c16:uniqueId val="{00000002-F176-40DD-B80C-BB792343C3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{C8C34FC7-CC3A-4942-9B43-B6C4048AAEEC}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3D-4ADC-B046-D3211857E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{C0678658-6E6C-4B3B-BF12-D0354EF8E410}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D-4ADC-B046-D3211857E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{9E5CD3A4-61EB-4BC5-86D9-6183F01B87DF}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D-4ADC-B046-D3211857E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{746C072E-6553-465E-8280-29A9F5A50248}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D-4ADC-B046-D3211857E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{3074F5A0-D080-4ECF-B7E7-73292954E56C}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D-4ADC-B046-D3211857E9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{395275ED-C21A-4D5B-8857-A5F3D692E6C2}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3D-4ADC-B046-D3211857E9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{8D7FCF4C-4034-4DA1-B10E-AE973B6EE20E}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3D-4ADC-B046-D3211857E9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{7A6DA8E1-A1D6-4D19-8D44-5AF363D37C82}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3D-4ADC-B046-D3211857E9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{DA901EAB-5C44-4DF6-8CAF-580D4678074E}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3D-4ADC-B046-D3211857E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56</c:v>
                </c:pt>
                <c:pt idx="24">
                  <c:v>58.6</c:v>
                </c:pt>
                <c:pt idx="32">
                  <c:v>58</c:v>
                </c:pt>
              </c:numCache>
            </c:numRef>
          </c:xVal>
          <c:yVal>
            <c:numRef>
              <c:f>公会計指標分析・財政指標組合せ分析表★!$BP$51:$DC$51</c:f>
              <c:numCache>
                <c:formatCode>#,##0.0;"▲ "#,##0.0</c:formatCode>
                <c:ptCount val="40"/>
                <c:pt idx="8">
                  <c:v>55.1</c:v>
                </c:pt>
                <c:pt idx="16">
                  <c:v>34.9</c:v>
                </c:pt>
                <c:pt idx="24">
                  <c:v>47.2</c:v>
                </c:pt>
                <c:pt idx="32">
                  <c:v>58</c:v>
                </c:pt>
              </c:numCache>
            </c:numRef>
          </c:yVal>
          <c:smooth val="0"/>
          <c:extLst>
            <c:ext xmlns:c16="http://schemas.microsoft.com/office/drawing/2014/chart" uri="{C3380CC4-5D6E-409C-BE32-E72D297353CC}">
              <c16:uniqueId val="{00000009-B03D-4ADC-B046-D3211857E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{C2B5355A-5D87-47DA-A93D-BE19F1EC0D83}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3D-4ADC-B046-D3211857E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{66D79419-0F9B-4E1E-9C37-9AF6E88C7670}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D-4ADC-B046-D3211857E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{AEE8A48A-67F2-4833-82B3-42327ABC3C1B}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D-4ADC-B046-D3211857E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{5765E85E-3FC9-422F-8796-E9C839DEF475}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D-4ADC-B046-D3211857E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{7DAE1F82-CB6B-4D52-9C0F-2A3AB0ED2B04}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D-4ADC-B046-D3211857E9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{EC6CB295-C5B1-477B-B8D4-82C04793F7D2}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3D-4ADC-B046-D3211857E9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{1A01DB3C-B6AD-46FD-8EB3-306ED53AF9CD}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3D-4ADC-B046-D3211857E9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{24455F81-D768-486B-9467-7DBBF3F2CC1B}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3D-4ADC-B046-D3211857E9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{8D6F06FB-946B-4A7C-9946-37AEA30E6552}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3D-4ADC-B046-D3211857E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B03D-4ADC-B046-D3211857E984}"/>
            </c:ext>
          </c:extLst>
        </c:ser>
        <c:dLbls>
          <c:showLegendKey val="0"/>
          <c:showVal val="1"/>
          <c:showCatName val="0"/>
          <c:showSerName val="0"/>
          <c:showPercent val="0"/>
          <c:showBubbleSize val="0"/>
        </c:dLbls>
        <c:axId val="46179840"/>
        <c:axId val="46181760"/>
      </c:scatterChart>
      <c:valAx>
        <c:axId val="46179840"/>
        <c:scaling>
          <c:orientation val="minMax"/>
          <c:max val="61.2"/>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{B46A445E-B4C6-4D0B-B9CB-FA35F77B8618}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074-4A7A-BC73-B1DD0AA7BF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{545DA689-DDC0-41C1-9F7D-02B0E2980DE0}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74-4A7A-BC73-B1DD0AA7BF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{4BD0C3CA-D8B1-4BA2-A395-99945623AFE0}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74-4A7A-BC73-B1DD0AA7BF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{1DFB5830-8C90-4AA8-8E28-7C4E4E09C885}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74-4A7A-BC73-B1DD0AA7BF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{D304678C-009F-40BE-978C-59B3DDBC704D}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74-4A7A-BC73-B1DD0AA7BF7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{E4B43F5F-077D-48CA-8327-CB33922E5B73}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074-4A7A-BC73-B1DD0AA7BF7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{539A82D0-83B5-4D9C-9D8E-1D853C0288CC}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074-4A7A-BC73-B1DD0AA7BF7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{480931A8-2246-4BD6-AEF0-06041AD59CF3}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074-4A7A-BC73-B1DD0AA7BF7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{9CCF02A6-1511-41B3-8A70-A818C4E41378}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074-4A7A-BC73-B1DD0AA7BF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9.5</c:v>
                </c:pt>
                <c:pt idx="16">
                  <c:v>9.1999999999999993</c:v>
                </c:pt>
                <c:pt idx="24">
                  <c:v>9.4</c:v>
                </c:pt>
                <c:pt idx="32">
                  <c:v>9.1</c:v>
                </c:pt>
              </c:numCache>
            </c:numRef>
          </c:xVal>
          <c:yVal>
            <c:numRef>
              <c:f>公会計指標分析・財政指標組合せ分析表★!$BP$73:$DC$73</c:f>
              <c:numCache>
                <c:formatCode>#,##0.0;"▲ "#,##0.0</c:formatCode>
                <c:ptCount val="40"/>
                <c:pt idx="0">
                  <c:v>61.5</c:v>
                </c:pt>
                <c:pt idx="8">
                  <c:v>55.1</c:v>
                </c:pt>
                <c:pt idx="16">
                  <c:v>34.9</c:v>
                </c:pt>
                <c:pt idx="24">
                  <c:v>47.2</c:v>
                </c:pt>
                <c:pt idx="32">
                  <c:v>58</c:v>
                </c:pt>
              </c:numCache>
            </c:numRef>
          </c:yVal>
          <c:smooth val="0"/>
          <c:extLst>
            <c:ext xmlns:c16="http://schemas.microsoft.com/office/drawing/2014/chart" uri="{C3380CC4-5D6E-409C-BE32-E72D297353CC}">
              <c16:uniqueId val="{00000009-2074-4A7A-BC73-B1DD0AA7BF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{8C51655F-1D79-415A-B8E3-070AA5564977}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074-4A7A-BC73-B1DD0AA7BF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{7B432B6B-53C7-48DF-981C-F13DD2AE10C2}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74-4A7A-BC73-B1DD0AA7BF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{2B1C4564-FFD3-4A84-B166-1C667AB4FDE5}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74-4A7A-BC73-B1DD0AA7BF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{0DB71D54-0ABD-4A48-8681-FBEE4C7FAC92}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74-4A7A-BC73-B1DD0AA7BF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{7FE60AA1-6A61-4EBD-867F-8F48E9B1F94B}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74-4A7A-BC73-B1DD0AA7BF7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{9C9EFE83-3537-45C6-AE91-5ACCBB182530}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074-4A7A-BC73-B1DD0AA7BF7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{A36416E2-05EF-46C7-87F9-DD7A0C8BE99F}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074-4A7A-BC73-B1DD0AA7BF7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{F470B598-1ED2-4396-8C38-59C606C0559D}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074-4A7A-BC73-B1DD0AA7BF7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{AB22AE6F-EA50-434A-A565-F3BE58267F02}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074-4A7A-BC73-B1DD0AA7BF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074-4A7A-BC73-B1DD0AA7BF77}"/>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低い９町１村が合併して誕生した市であることに加え、人口減少や高齢化などにより税収が伸びず、類似団体の平均を大きく下回っている。今後も企業誘致の促進や市税の収納率の向上による歳入確保に努めるとともに、事務事業評価を踏まえた取捨選択による歳出削減に取り組み、財政基盤の更なる強化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段階的な縮減による歳入の減少により経常収支比率は前年度比で２．０ポイント上昇しており、類似団体の平均を３．９ポイント上回っている。今後は集中改革プラン及び定員適正化計画に基づき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145324</xdr:rowOff>
    </xdr:from>
    <xdr:to>
      <xdr:col>23</xdr:col>
      <xdr:colOff>133350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667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544</xdr:rowOff>
    </xdr:from>
    <xdr:to>
      <xdr:col>19</xdr:col>
      <xdr:colOff>133350</xdr:colOff>
      <xdr:row>63</xdr:row>
      <xdr:rowOff>145324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018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537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997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9451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121194</xdr:rowOff>
    </xdr:from>
    <xdr:to>
      <xdr:col>15</xdr:col>
      <xdr:colOff>133350</xdr:colOff>
      <xdr:row>63</xdr:row>
      <xdr:rowOff>51344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36121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９町１村及び一部事務組合も合併したことにより、消防・ごみ・し尿処理等の業務も市独自に行っている状況であることから、類似団体の平均を上回っている状況である。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定員適正化計画に基づく計画的な職員数の削減（</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３１までの５年間で、総職員数△３７人）及び集中改革プランに基づく施設の統廃合、評価を踏まえた事務事業の取捨選択による物件費の削減（</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３１までの４年間で△８０，０００千円）を行っていく。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129561</xdr:rowOff>
    </xdr:from>
    <xdr:to>
      <xdr:col>23</xdr:col>
      <xdr:colOff>133350</xdr:colOff>
      <xdr:row>87</xdr:row>
      <xdr:rowOff>47943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74261"/>
          <a:ext cx="838200" cy="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121841</xdr:rowOff>
    </xdr:from>
    <xdr:to>
      <xdr:col>19</xdr:col>
      <xdr:colOff>133350</xdr:colOff>
      <xdr:row>86</xdr:row>
      <xdr:rowOff>129561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66541"/>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17955</xdr:rowOff>
    </xdr:from>
    <xdr:to>
      <xdr:col>15</xdr:col>
      <xdr:colOff>82550</xdr:colOff>
      <xdr:row>86</xdr:row>
      <xdr:rowOff>121841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62655"/>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167052</xdr:rowOff>
    </xdr:from>
    <xdr:to>
      <xdr:col>11</xdr:col>
      <xdr:colOff>31750</xdr:colOff>
      <xdr:row>86</xdr:row>
      <xdr:rowOff>17955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40302"/>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168593</xdr:rowOff>
    </xdr:from>
    <xdr:to>
      <xdr:col>23</xdr:col>
      <xdr:colOff>184150</xdr:colOff>
      <xdr:row>87</xdr:row>
      <xdr:rowOff>98743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140670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8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78761</xdr:rowOff>
    </xdr:from>
    <xdr:to>
      <xdr:col>19</xdr:col>
      <xdr:colOff>184150</xdr:colOff>
      <xdr:row>87</xdr:row>
      <xdr:rowOff>8911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165138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0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71041</xdr:rowOff>
    </xdr:from>
    <xdr:to>
      <xdr:col>15</xdr:col>
      <xdr:colOff>133350</xdr:colOff>
      <xdr:row>87</xdr:row>
      <xdr:rowOff>1191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157418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0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138605</xdr:rowOff>
    </xdr:from>
    <xdr:to>
      <xdr:col>11</xdr:col>
      <xdr:colOff>82550</xdr:colOff>
      <xdr:row>86</xdr:row>
      <xdr:rowOff>68755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53532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116252</xdr:rowOff>
    </xdr:from>
    <xdr:to>
      <xdr:col>7</xdr:col>
      <xdr:colOff>31750</xdr:colOff>
      <xdr:row>86</xdr:row>
      <xdr:rowOff>46402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31179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7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本市のラスパイレス指数は９４．１％で類似団体の平均を４ポイント下回っている。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46264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879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80736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80736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29029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数モデル」と比較すると、既に定員を下回る職員数となっているものの、定員モデルの類似団体のうち当市に人口・面積等の状況が近い団体との比較をしたところ職員数が多い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に基づき、必要最小限の職員補充及び組織体制の見直しや民間委託等の推進により計画的な職員数の削減を行い、職員数の適正化を図る。（Ｈ２７からＨ３１までの５年間で、総職員数△３７人）</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6955</xdr:rowOff>
    </xdr:from>
    <xdr:to>
      <xdr:col>81</xdr:col>
      <xdr:colOff>44450</xdr:colOff>
      <xdr:row>65</xdr:row>
      <xdr:rowOff>27638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5120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155424</xdr:rowOff>
    </xdr:from>
    <xdr:to>
      <xdr:col>77</xdr:col>
      <xdr:colOff>44450</xdr:colOff>
      <xdr:row>65</xdr:row>
      <xdr:rowOff>6955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2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125549</xdr:rowOff>
    </xdr:from>
    <xdr:to>
      <xdr:col>72</xdr:col>
      <xdr:colOff>203200</xdr:colOff>
      <xdr:row>64</xdr:row>
      <xdr:rowOff>155424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9834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88779</xdr:rowOff>
    </xdr:from>
    <xdr:to>
      <xdr:col>68</xdr:col>
      <xdr:colOff>152400</xdr:colOff>
      <xdr:row>64</xdr:row>
      <xdr:rowOff>125549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6157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148288</xdr:rowOff>
    </xdr:from>
    <xdr:to>
      <xdr:col>81</xdr:col>
      <xdr:colOff>95250</xdr:colOff>
      <xdr:row>65</xdr:row>
      <xdr:rowOff>78438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120365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9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127605</xdr:rowOff>
    </xdr:from>
    <xdr:to>
      <xdr:col>77</xdr:col>
      <xdr:colOff>95250</xdr:colOff>
      <xdr:row>65</xdr:row>
      <xdr:rowOff>57755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42532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104624</xdr:rowOff>
    </xdr:from>
    <xdr:to>
      <xdr:col>73</xdr:col>
      <xdr:colOff>44450</xdr:colOff>
      <xdr:row>65</xdr:row>
      <xdr:rowOff>34774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19551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37979</xdr:rowOff>
    </xdr:from>
    <xdr:to>
      <xdr:col>64</xdr:col>
      <xdr:colOff>152400</xdr:colOff>
      <xdr:row>64</xdr:row>
      <xdr:rowOff>139579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124356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当市は財政力が低く起債依存型の９町１村が合併した市であるため、類似団体の平均を上回っている状況である。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今後も将来負担を考慮して市債発行額と償還額のバランスを図り、公債費の抑制に努める。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688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９町１村が合併した市であるが、旧町村のいずれも財政力が低く起債依存型であり、類似団体の平均を上回っている状況である。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今後とも公債費等義務的経費の削減や公営企業の経営健全化を図り繰出金の抑制を図る。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112365</xdr:rowOff>
    </xdr:from>
    <xdr:to>
      <xdr:col>81</xdr:col>
      <xdr:colOff>44450</xdr:colOff>
      <xdr:row>17</xdr:row>
      <xdr:rowOff>65012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855565"/>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142482</xdr:rowOff>
    </xdr:from>
    <xdr:to>
      <xdr:col>77</xdr:col>
      <xdr:colOff>44450</xdr:colOff>
      <xdr:row>16</xdr:row>
      <xdr:rowOff>112365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14232"/>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142482</xdr:rowOff>
    </xdr:from>
    <xdr:to>
      <xdr:col>72</xdr:col>
      <xdr:colOff>203200</xdr:colOff>
      <xdr:row>17</xdr:row>
      <xdr:rowOff>31690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14232"/>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17</xdr:row>
      <xdr:rowOff>105229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94634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14212</xdr:rowOff>
    </xdr:from>
    <xdr:to>
      <xdr:col>81</xdr:col>
      <xdr:colOff>95250</xdr:colOff>
      <xdr:row>17</xdr:row>
      <xdr:rowOff>115812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157739</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9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61565</xdr:rowOff>
    </xdr:from>
    <xdr:to>
      <xdr:col>77</xdr:col>
      <xdr:colOff>95250</xdr:colOff>
      <xdr:row>16</xdr:row>
      <xdr:rowOff>163165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152340</xdr:rowOff>
    </xdr:from>
    <xdr:to>
      <xdr:col>68</xdr:col>
      <xdr:colOff>203200</xdr:colOff>
      <xdr:row>17</xdr:row>
      <xdr:rowOff>82490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67267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が合併し、消防、ごみ・し尿処理等の業務も市が独自で行っている状況にあること等から、職員数が類似団体と比較して多い現状にあり、類似団体平均値を２．４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今後、定員適正化計画に基づき、計画的かつ継続的に職員数の削減を行うとともに、適切な職員配置に努め、人件費の抑制を図る。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集中改革プランに基づく物件費の削減を行っているが、経常収支比率は年々上昇傾向であり、類似団体平均を２．３ポイント上回っている。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今後、公共施設管理計画に基づく公共施設の整理・統合や施設の維持管理経費の削減に努める。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50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1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5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57421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私立幼稚園が類似団体と比較して小規模であり、施設型給付費が少ないこと等から、経常収支比率は類似団体平均値を４．４ポイント下回っている。　しかし、一方で１８歳までの子供を対象として行っている医療費助成に要する経費は増加傾向にある。</a:t>
          </a:r>
        </a:p>
        <a:p>
          <a:r>
            <a:rPr kumimoji="1" lang="ja-JP" altLang="en-US" sz="1300">
              <a:latin typeface="ＭＳ Ｐゴシック" panose="020B0600070205080204" pitchFamily="50" charset="-128"/>
              <a:ea typeface="ＭＳ Ｐゴシック" panose="020B0600070205080204" pitchFamily="50" charset="-128"/>
            </a:rPr>
            <a:t>　限られた財源を効果的に使うという観点からも、他の政策の選択肢との十分な比較検討を行ったうえで、政策効果の検証も進めていかなければならない。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100330</xdr:rowOff>
    </xdr:from>
    <xdr:to>
      <xdr:col>24</xdr:col>
      <xdr:colOff>25400</xdr:colOff>
      <xdr:row>53</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87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85090</xdr:rowOff>
    </xdr:from>
    <xdr:to>
      <xdr:col>19</xdr:col>
      <xdr:colOff>187325</xdr:colOff>
      <xdr:row>53</xdr:row>
      <xdr:rowOff>100330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77470</xdr:rowOff>
    </xdr:from>
    <xdr:to>
      <xdr:col>15</xdr:col>
      <xdr:colOff>98425</xdr:colOff>
      <xdr:row>53</xdr:row>
      <xdr:rowOff>85090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6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54610</xdr:rowOff>
    </xdr:from>
    <xdr:to>
      <xdr:col>11</xdr:col>
      <xdr:colOff>9525</xdr:colOff>
      <xdr:row>53</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4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72390</xdr:rowOff>
    </xdr:from>
    <xdr:to>
      <xdr:col>24</xdr:col>
      <xdr:colOff>76200</xdr:colOff>
      <xdr:row>54</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49530</xdr:rowOff>
    </xdr:from>
    <xdr:to>
      <xdr:col>20</xdr:col>
      <xdr:colOff>38100</xdr:colOff>
      <xdr:row>53</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161307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34290</xdr:rowOff>
    </xdr:from>
    <xdr:to>
      <xdr:col>15</xdr:col>
      <xdr:colOff>149225</xdr:colOff>
      <xdr:row>53</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146067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26670</xdr:rowOff>
    </xdr:from>
    <xdr:to>
      <xdr:col>11</xdr:col>
      <xdr:colOff>60325</xdr:colOff>
      <xdr:row>53</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xdr:rowOff>
    </xdr:from>
    <xdr:to>
      <xdr:col>6</xdr:col>
      <xdr:colOff>171450</xdr:colOff>
      <xdr:row>53</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類似団体平均値を５．４ポイント上回っている主な要因は、介護保険特別会計、下水道事業会計への繰出金で、公債費とともに重い財政負担となっている。　特に下水道事業会計について、条件不利地域であるため建設改良費が割高であることから、地域の実情に応じた効率的かつ適正な整備手法の選定に努める。　独立採算の原則に基づき、補助金と同様に一般会計からの繰出金に依存することのないよう、経営の合理化を進めていく。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74749</xdr:rowOff>
    </xdr:from>
    <xdr:to>
      <xdr:col>82</xdr:col>
      <xdr:colOff>107950</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8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74749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9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4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23949</xdr:rowOff>
    </xdr:from>
    <xdr:to>
      <xdr:col>78</xdr:col>
      <xdr:colOff>120650</xdr:colOff>
      <xdr:row>58</xdr:row>
      <xdr:rowOff>125549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5823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９町１村及び一部事務組合により合併し、消防、ごみ・し尿処理等の業務も市独自で行っているため、一部事務組合負担金が類似団体と比較し少なくなっていることから類似団体平均を下回っている。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独立採算の原則に基づき、一般会計からの補助金に依存することのないよう、経営の合理化を進めていく。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02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8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公債費に係る経常収支比率は１８．７％と類似団体平均値を０．５ポイント上回っている。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今後、市民ニーズを的確に把握したうえで、事業の整理・縮小を図りつつ、起債依存型の事業実施の見直しを検討していく。</a:t>
          </a:r>
        </a:p>
        <a:p>
          <a:r>
            <a:rPr kumimoji="1" lang="ja-JP" altLang="en-US" sz="1300">
              <a:latin typeface="ＭＳ Ｐゴシック" panose="020B0600070205080204" pitchFamily="50" charset="-128"/>
              <a:ea typeface="ＭＳ Ｐゴシック" panose="020B0600070205080204" pitchFamily="50" charset="-128"/>
            </a:rPr>
            <a:t>　起債を財源として事業実施する場合には、合併特例債をはじめとする、充当率、普通交付税の基準財政需要額への算入率の高い起債を活用していく。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77</xdr:row>
      <xdr:rowOff>148227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9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584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50256</xdr:rowOff>
    </xdr:from>
    <xdr:to>
      <xdr:col>15</xdr:col>
      <xdr:colOff>98425</xdr:colOff>
      <xdr:row>77</xdr:row>
      <xdr:rowOff>56787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51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50256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35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97427</xdr:rowOff>
    </xdr:from>
    <xdr:to>
      <xdr:col>24</xdr:col>
      <xdr:colOff>76200</xdr:colOff>
      <xdr:row>78</xdr:row>
      <xdr:rowOff>27577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69504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111233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類似団体平均値を３．４ポイント上回っている状況にある。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172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251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83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64358</xdr:rowOff>
    </xdr:from>
    <xdr:to>
      <xdr:col>29</xdr:col>
      <xdr:colOff>127000</xdr:colOff>
      <xdr:row>12</xdr:row>
      <xdr:rowOff>167816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69383"/>
          <a:ext cx="647700" cy="10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156174</xdr:rowOff>
    </xdr:from>
    <xdr:to>
      <xdr:col>26</xdr:col>
      <xdr:colOff>50800</xdr:colOff>
      <xdr:row>12</xdr:row>
      <xdr:rowOff>167816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261199"/>
          <a:ext cx="698500" cy="1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156174</xdr:rowOff>
    </xdr:from>
    <xdr:to>
      <xdr:col>22</xdr:col>
      <xdr:colOff>114300</xdr:colOff>
      <xdr:row>13</xdr:row>
      <xdr:rowOff>59198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61199"/>
          <a:ext cx="698500" cy="7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59198</xdr:rowOff>
    </xdr:from>
    <xdr:to>
      <xdr:col>18</xdr:col>
      <xdr:colOff>177800</xdr:colOff>
      <xdr:row>13</xdr:row>
      <xdr:rowOff>99857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35673"/>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13558</xdr:rowOff>
    </xdr:from>
    <xdr:to>
      <xdr:col>29</xdr:col>
      <xdr:colOff>177800</xdr:colOff>
      <xdr:row>12</xdr:row>
      <xdr:rowOff>115158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1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30085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6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117016</xdr:rowOff>
    </xdr:from>
    <xdr:to>
      <xdr:col>26</xdr:col>
      <xdr:colOff>101600</xdr:colOff>
      <xdr:row>13</xdr:row>
      <xdr:rowOff>47166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2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57343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9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105374</xdr:rowOff>
    </xdr:from>
    <xdr:to>
      <xdr:col>22</xdr:col>
      <xdr:colOff>165100</xdr:colOff>
      <xdr:row>13</xdr:row>
      <xdr:rowOff>35524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1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7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8398</xdr:rowOff>
    </xdr:from>
    <xdr:to>
      <xdr:col>19</xdr:col>
      <xdr:colOff>38100</xdr:colOff>
      <xdr:row>13</xdr:row>
      <xdr:rowOff>109998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120175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5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49057</xdr:rowOff>
    </xdr:from>
    <xdr:to>
      <xdr:col>15</xdr:col>
      <xdr:colOff>101600</xdr:colOff>
      <xdr:row>13</xdr:row>
      <xdr:rowOff>150657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2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160834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9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168468</xdr:rowOff>
    </xdr:from>
    <xdr:to>
      <xdr:col>29</xdr:col>
      <xdr:colOff>127000</xdr:colOff>
      <xdr:row>35</xdr:row>
      <xdr:rowOff>193020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8818"/>
          <a:ext cx="647700" cy="2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193020</xdr:rowOff>
    </xdr:from>
    <xdr:to>
      <xdr:col>26</xdr:col>
      <xdr:colOff>50800</xdr:colOff>
      <xdr:row>35</xdr:row>
      <xdr:rowOff>219949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3370"/>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72205</xdr:rowOff>
    </xdr:from>
    <xdr:to>
      <xdr:col>22</xdr:col>
      <xdr:colOff>114300</xdr:colOff>
      <xdr:row>35</xdr:row>
      <xdr:rowOff>219949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82555"/>
          <a:ext cx="698500" cy="14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72205</xdr:rowOff>
    </xdr:from>
    <xdr:to>
      <xdr:col>18</xdr:col>
      <xdr:colOff>177800</xdr:colOff>
      <xdr:row>35</xdr:row>
      <xdr:rowOff>206598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82555"/>
          <a:ext cx="698500" cy="134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117668</xdr:rowOff>
    </xdr:from>
    <xdr:to>
      <xdr:col>29</xdr:col>
      <xdr:colOff>177800</xdr:colOff>
      <xdr:row>35</xdr:row>
      <xdr:rowOff>219268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305645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142220</xdr:rowOff>
    </xdr:from>
    <xdr:to>
      <xdr:col>26</xdr:col>
      <xdr:colOff>101600</xdr:colOff>
      <xdr:row>35</xdr:row>
      <xdr:rowOff>243820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253997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169149</xdr:rowOff>
    </xdr:from>
    <xdr:to>
      <xdr:col>22</xdr:col>
      <xdr:colOff>165100</xdr:colOff>
      <xdr:row>35</xdr:row>
      <xdr:rowOff>270749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280926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21405</xdr:rowOff>
    </xdr:from>
    <xdr:to>
      <xdr:col>19</xdr:col>
      <xdr:colOff>38100</xdr:colOff>
      <xdr:row>35</xdr:row>
      <xdr:rowOff>123005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3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133182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0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155798</xdr:rowOff>
    </xdr:from>
    <xdr:to>
      <xdr:col>15</xdr:col>
      <xdr:colOff>101600</xdr:colOff>
      <xdr:row>35</xdr:row>
      <xdr:rowOff>257398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267575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95041</xdr:rowOff>
    </xdr:from>
    <xdr:to>
      <xdr:col>24</xdr:col>
      <xdr:colOff>63500</xdr:colOff>
      <xdr:row>32</xdr:row>
      <xdr:rowOff>149611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1441"/>
          <a:ext cx="8382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149611</xdr:rowOff>
    </xdr:from>
    <xdr:to>
      <xdr:col>19</xdr:col>
      <xdr:colOff>177800</xdr:colOff>
      <xdr:row>33</xdr:row>
      <xdr:rowOff>4108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36011"/>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4108</xdr:rowOff>
    </xdr:from>
    <xdr:to>
      <xdr:col>15</xdr:col>
      <xdr:colOff>50800</xdr:colOff>
      <xdr:row>33</xdr:row>
      <xdr:rowOff>54416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61958"/>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32225</xdr:rowOff>
    </xdr:from>
    <xdr:to>
      <xdr:col>10</xdr:col>
      <xdr:colOff>114300</xdr:colOff>
      <xdr:row>33</xdr:row>
      <xdr:rowOff>54416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90075"/>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44241</xdr:rowOff>
    </xdr:from>
    <xdr:to>
      <xdr:col>24</xdr:col>
      <xdr:colOff>114300</xdr:colOff>
      <xdr:row>32</xdr:row>
      <xdr:rowOff>145841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67118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98811</xdr:rowOff>
    </xdr:from>
    <xdr:to>
      <xdr:col>20</xdr:col>
      <xdr:colOff>38100</xdr:colOff>
      <xdr:row>33</xdr:row>
      <xdr:rowOff>28961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45488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124758</xdr:rowOff>
    </xdr:from>
    <xdr:to>
      <xdr:col>15</xdr:col>
      <xdr:colOff>101600</xdr:colOff>
      <xdr:row>33</xdr:row>
      <xdr:rowOff>54908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71435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8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3616</xdr:rowOff>
    </xdr:from>
    <xdr:to>
      <xdr:col>10</xdr:col>
      <xdr:colOff>165100</xdr:colOff>
      <xdr:row>33</xdr:row>
      <xdr:rowOff>105216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121743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152875</xdr:rowOff>
    </xdr:from>
    <xdr:to>
      <xdr:col>6</xdr:col>
      <xdr:colOff>38100</xdr:colOff>
      <xdr:row>33</xdr:row>
      <xdr:rowOff>83025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99552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1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92167</xdr:rowOff>
    </xdr:from>
    <xdr:to>
      <xdr:col>24</xdr:col>
      <xdr:colOff>63500</xdr:colOff>
      <xdr:row>54</xdr:row>
      <xdr:rowOff>34626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79017"/>
          <a:ext cx="838200" cy="1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34626</xdr:rowOff>
    </xdr:from>
    <xdr:to>
      <xdr:col>19</xdr:col>
      <xdr:colOff>177800</xdr:colOff>
      <xdr:row>54</xdr:row>
      <xdr:rowOff>66973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9292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66973</xdr:rowOff>
    </xdr:from>
    <xdr:to>
      <xdr:col>15</xdr:col>
      <xdr:colOff>50800</xdr:colOff>
      <xdr:row>54</xdr:row>
      <xdr:rowOff>155163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25273"/>
          <a:ext cx="889000" cy="8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155163</xdr:rowOff>
    </xdr:from>
    <xdr:to>
      <xdr:col>10</xdr:col>
      <xdr:colOff>114300</xdr:colOff>
      <xdr:row>55</xdr:row>
      <xdr:rowOff>35213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3463"/>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41367</xdr:rowOff>
    </xdr:from>
    <xdr:to>
      <xdr:col>24</xdr:col>
      <xdr:colOff>114300</xdr:colOff>
      <xdr:row>53</xdr:row>
      <xdr:rowOff>142967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64244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7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155276</xdr:rowOff>
    </xdr:from>
    <xdr:to>
      <xdr:col>20</xdr:col>
      <xdr:colOff>38100</xdr:colOff>
      <xdr:row>54</xdr:row>
      <xdr:rowOff>85426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101953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16173</xdr:rowOff>
    </xdr:from>
    <xdr:to>
      <xdr:col>15</xdr:col>
      <xdr:colOff>101600</xdr:colOff>
      <xdr:row>54</xdr:row>
      <xdr:rowOff>117773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134300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104363</xdr:rowOff>
    </xdr:from>
    <xdr:to>
      <xdr:col>10</xdr:col>
      <xdr:colOff>165100</xdr:colOff>
      <xdr:row>55</xdr:row>
      <xdr:rowOff>34513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51040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3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155863</xdr:rowOff>
    </xdr:from>
    <xdr:to>
      <xdr:col>6</xdr:col>
      <xdr:colOff>38100</xdr:colOff>
      <xdr:row>55</xdr:row>
      <xdr:rowOff>86013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102540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74047</xdr:rowOff>
    </xdr:from>
    <xdr:to>
      <xdr:col>24</xdr:col>
      <xdr:colOff>63500</xdr:colOff>
      <xdr:row>76</xdr:row>
      <xdr:rowOff>97912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04247"/>
          <a:ext cx="8382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143358</xdr:rowOff>
    </xdr:from>
    <xdr:to>
      <xdr:col>19</xdr:col>
      <xdr:colOff>177800</xdr:colOff>
      <xdr:row>76</xdr:row>
      <xdr:rowOff>74047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02108"/>
          <a:ext cx="889000" cy="1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143358</xdr:rowOff>
    </xdr:from>
    <xdr:to>
      <xdr:col>15</xdr:col>
      <xdr:colOff>50800</xdr:colOff>
      <xdr:row>76</xdr:row>
      <xdr:rowOff>77110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2108"/>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77110</xdr:rowOff>
    </xdr:from>
    <xdr:to>
      <xdr:col>10</xdr:col>
      <xdr:colOff>114300</xdr:colOff>
      <xdr:row>76</xdr:row>
      <xdr:rowOff>99512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731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47112</xdr:rowOff>
    </xdr:from>
    <xdr:to>
      <xdr:col>24</xdr:col>
      <xdr:colOff>114300</xdr:colOff>
      <xdr:row>76</xdr:row>
      <xdr:rowOff>148712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69989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23247</xdr:rowOff>
    </xdr:from>
    <xdr:to>
      <xdr:col>20</xdr:col>
      <xdr:colOff>38100</xdr:colOff>
      <xdr:row>76</xdr:row>
      <xdr:rowOff>124847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141373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92558</xdr:rowOff>
    </xdr:from>
    <xdr:to>
      <xdr:col>15</xdr:col>
      <xdr:colOff>101600</xdr:colOff>
      <xdr:row>76</xdr:row>
      <xdr:rowOff>22709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51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39235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26310</xdr:rowOff>
    </xdr:from>
    <xdr:to>
      <xdr:col>10</xdr:col>
      <xdr:colOff>165100</xdr:colOff>
      <xdr:row>76</xdr:row>
      <xdr:rowOff>127910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48712</xdr:rowOff>
    </xdr:from>
    <xdr:to>
      <xdr:col>6</xdr:col>
      <xdr:colOff>38100</xdr:colOff>
      <xdr:row>76</xdr:row>
      <xdr:rowOff>150312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166839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154750</xdr:rowOff>
    </xdr:from>
    <xdr:to>
      <xdr:col>24</xdr:col>
      <xdr:colOff>63500</xdr:colOff>
      <xdr:row>98</xdr:row>
      <xdr:rowOff>51766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5400"/>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33274</xdr:rowOff>
    </xdr:from>
    <xdr:to>
      <xdr:col>19</xdr:col>
      <xdr:colOff>177800</xdr:colOff>
      <xdr:row>98</xdr:row>
      <xdr:rowOff>51766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35374"/>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21565</xdr:rowOff>
    </xdr:from>
    <xdr:to>
      <xdr:col>15</xdr:col>
      <xdr:colOff>50800</xdr:colOff>
      <xdr:row>98</xdr:row>
      <xdr:rowOff>33274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2366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21565</xdr:rowOff>
    </xdr:from>
    <xdr:to>
      <xdr:col>10</xdr:col>
      <xdr:colOff>114300</xdr:colOff>
      <xdr:row>98</xdr:row>
      <xdr:rowOff>112280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3665"/>
          <a:ext cx="8890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103950</xdr:rowOff>
    </xdr:from>
    <xdr:to>
      <xdr:col>24</xdr:col>
      <xdr:colOff>114300</xdr:colOff>
      <xdr:row>98</xdr:row>
      <xdr:rowOff>34100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82377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966</xdr:rowOff>
    </xdr:from>
    <xdr:to>
      <xdr:col>20</xdr:col>
      <xdr:colOff>38100</xdr:colOff>
      <xdr:row>98</xdr:row>
      <xdr:rowOff>102566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93693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153924</xdr:rowOff>
    </xdr:from>
    <xdr:to>
      <xdr:col>15</xdr:col>
      <xdr:colOff>101600</xdr:colOff>
      <xdr:row>98</xdr:row>
      <xdr:rowOff>84074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142215</xdr:rowOff>
    </xdr:from>
    <xdr:to>
      <xdr:col>10</xdr:col>
      <xdr:colOff>165100</xdr:colOff>
      <xdr:row>98</xdr:row>
      <xdr:rowOff>72365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63492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61480</xdr:rowOff>
    </xdr:from>
    <xdr:to>
      <xdr:col>6</xdr:col>
      <xdr:colOff>38100</xdr:colOff>
      <xdr:row>98</xdr:row>
      <xdr:rowOff>163080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154207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15608</xdr:rowOff>
    </xdr:from>
    <xdr:to>
      <xdr:col>55</xdr:col>
      <xdr:colOff>0</xdr:colOff>
      <xdr:row>35</xdr:row>
      <xdr:rowOff>18364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16358"/>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162992</xdr:rowOff>
    </xdr:from>
    <xdr:to>
      <xdr:col>50</xdr:col>
      <xdr:colOff>114300</xdr:colOff>
      <xdr:row>35</xdr:row>
      <xdr:rowOff>18364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9229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162992</xdr:rowOff>
    </xdr:from>
    <xdr:to>
      <xdr:col>45</xdr:col>
      <xdr:colOff>177800</xdr:colOff>
      <xdr:row>35</xdr:row>
      <xdr:rowOff>47485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92292"/>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9830</xdr:rowOff>
    </xdr:from>
    <xdr:to>
      <xdr:col>41</xdr:col>
      <xdr:colOff>50800</xdr:colOff>
      <xdr:row>35</xdr:row>
      <xdr:rowOff>47485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1058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136258</xdr:rowOff>
    </xdr:from>
    <xdr:to>
      <xdr:col>55</xdr:col>
      <xdr:colOff>50800</xdr:colOff>
      <xdr:row>35</xdr:row>
      <xdr:rowOff>66408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159135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139014</xdr:rowOff>
    </xdr:from>
    <xdr:to>
      <xdr:col>50</xdr:col>
      <xdr:colOff>165100</xdr:colOff>
      <xdr:row>35</xdr:row>
      <xdr:rowOff>69164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85691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112192</xdr:rowOff>
    </xdr:from>
    <xdr:to>
      <xdr:col>46</xdr:col>
      <xdr:colOff>38100</xdr:colOff>
      <xdr:row>35</xdr:row>
      <xdr:rowOff>42342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58869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168135</xdr:rowOff>
    </xdr:from>
    <xdr:to>
      <xdr:col>41</xdr:col>
      <xdr:colOff>101600</xdr:colOff>
      <xdr:row>35</xdr:row>
      <xdr:rowOff>98285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114812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130480</xdr:rowOff>
    </xdr:from>
    <xdr:to>
      <xdr:col>36</xdr:col>
      <xdr:colOff>165100</xdr:colOff>
      <xdr:row>35</xdr:row>
      <xdr:rowOff>60630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77157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52146</xdr:rowOff>
    </xdr:from>
    <xdr:to>
      <xdr:col>55</xdr:col>
      <xdr:colOff>0</xdr:colOff>
      <xdr:row>55</xdr:row>
      <xdr:rowOff>83133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81896"/>
          <a:ext cx="8382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78532</xdr:rowOff>
    </xdr:from>
    <xdr:to>
      <xdr:col>50</xdr:col>
      <xdr:colOff>114300</xdr:colOff>
      <xdr:row>55</xdr:row>
      <xdr:rowOff>83133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36832"/>
          <a:ext cx="889000" cy="17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49478</xdr:rowOff>
    </xdr:from>
    <xdr:to>
      <xdr:col>45</xdr:col>
      <xdr:colOff>177800</xdr:colOff>
      <xdr:row>54</xdr:row>
      <xdr:rowOff>78532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307778"/>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83985</xdr:rowOff>
    </xdr:from>
    <xdr:to>
      <xdr:col>41</xdr:col>
      <xdr:colOff>50800</xdr:colOff>
      <xdr:row>54</xdr:row>
      <xdr:rowOff>49478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70835"/>
          <a:ext cx="889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1346</xdr:rowOff>
    </xdr:from>
    <xdr:to>
      <xdr:col>55</xdr:col>
      <xdr:colOff>50800</xdr:colOff>
      <xdr:row>55</xdr:row>
      <xdr:rowOff>102946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24223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32333</xdr:rowOff>
    </xdr:from>
    <xdr:to>
      <xdr:col>50</xdr:col>
      <xdr:colOff>165100</xdr:colOff>
      <xdr:row>55</xdr:row>
      <xdr:rowOff>133933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150460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27732</xdr:rowOff>
    </xdr:from>
    <xdr:to>
      <xdr:col>46</xdr:col>
      <xdr:colOff>38100</xdr:colOff>
      <xdr:row>54</xdr:row>
      <xdr:rowOff>129332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145859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6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170128</xdr:rowOff>
    </xdr:from>
    <xdr:to>
      <xdr:col>41</xdr:col>
      <xdr:colOff>101600</xdr:colOff>
      <xdr:row>54</xdr:row>
      <xdr:rowOff>100278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116805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33185</xdr:rowOff>
    </xdr:from>
    <xdr:to>
      <xdr:col>36</xdr:col>
      <xdr:colOff>165100</xdr:colOff>
      <xdr:row>53</xdr:row>
      <xdr:rowOff>134785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151312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8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49098</xdr:rowOff>
    </xdr:from>
    <xdr:to>
      <xdr:col>55</xdr:col>
      <xdr:colOff>0</xdr:colOff>
      <xdr:row>78</xdr:row>
      <xdr:rowOff>93205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22198"/>
          <a:ext cx="8382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154000</xdr:rowOff>
    </xdr:from>
    <xdr:to>
      <xdr:col>50</xdr:col>
      <xdr:colOff>114300</xdr:colOff>
      <xdr:row>78</xdr:row>
      <xdr:rowOff>49098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5650"/>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128879</xdr:rowOff>
    </xdr:from>
    <xdr:to>
      <xdr:col>45</xdr:col>
      <xdr:colOff>177800</xdr:colOff>
      <xdr:row>77</xdr:row>
      <xdr:rowOff>154000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0529"/>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12878</xdr:rowOff>
    </xdr:from>
    <xdr:to>
      <xdr:col>41</xdr:col>
      <xdr:colOff>50800</xdr:colOff>
      <xdr:row>77</xdr:row>
      <xdr:rowOff>128879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357278"/>
          <a:ext cx="889000" cy="9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42405</xdr:rowOff>
    </xdr:from>
    <xdr:to>
      <xdr:col>55</xdr:col>
      <xdr:colOff>50800</xdr:colOff>
      <xdr:row>78</xdr:row>
      <xdr:rowOff>144005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128782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169748</xdr:rowOff>
    </xdr:from>
    <xdr:to>
      <xdr:col>50</xdr:col>
      <xdr:colOff>165100</xdr:colOff>
      <xdr:row>78</xdr:row>
      <xdr:rowOff>99898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91025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103200</xdr:rowOff>
    </xdr:from>
    <xdr:to>
      <xdr:col>46</xdr:col>
      <xdr:colOff>38100</xdr:colOff>
      <xdr:row>78</xdr:row>
      <xdr:rowOff>33350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78079</xdr:rowOff>
    </xdr:from>
    <xdr:to>
      <xdr:col>41</xdr:col>
      <xdr:colOff>101600</xdr:colOff>
      <xdr:row>78</xdr:row>
      <xdr:rowOff>8229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170806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133528</xdr:rowOff>
    </xdr:from>
    <xdr:to>
      <xdr:col>36</xdr:col>
      <xdr:colOff>165100</xdr:colOff>
      <xdr:row>72</xdr:row>
      <xdr:rowOff>63678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3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80205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0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69281</xdr:rowOff>
    </xdr:from>
    <xdr:to>
      <xdr:col>55</xdr:col>
      <xdr:colOff>0</xdr:colOff>
      <xdr:row>96</xdr:row>
      <xdr:rowOff>163757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8481"/>
          <a:ext cx="838200" cy="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137480</xdr:rowOff>
    </xdr:from>
    <xdr:to>
      <xdr:col>50</xdr:col>
      <xdr:colOff>114300</xdr:colOff>
      <xdr:row>96</xdr:row>
      <xdr:rowOff>69281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53780"/>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137480</xdr:rowOff>
    </xdr:from>
    <xdr:to>
      <xdr:col>45</xdr:col>
      <xdr:colOff>177800</xdr:colOff>
      <xdr:row>94</xdr:row>
      <xdr:rowOff>167861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53780"/>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167861</xdr:rowOff>
    </xdr:from>
    <xdr:to>
      <xdr:col>41</xdr:col>
      <xdr:colOff>50800</xdr:colOff>
      <xdr:row>97</xdr:row>
      <xdr:rowOff>118211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84161"/>
          <a:ext cx="889000" cy="46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112957</xdr:rowOff>
    </xdr:from>
    <xdr:to>
      <xdr:col>55</xdr:col>
      <xdr:colOff>50800</xdr:colOff>
      <xdr:row>97</xdr:row>
      <xdr:rowOff>43107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135834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18481</xdr:rowOff>
    </xdr:from>
    <xdr:to>
      <xdr:col>50</xdr:col>
      <xdr:colOff>165100</xdr:colOff>
      <xdr:row>96</xdr:row>
      <xdr:rowOff>120081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136608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86680</xdr:rowOff>
    </xdr:from>
    <xdr:to>
      <xdr:col>46</xdr:col>
      <xdr:colOff>38100</xdr:colOff>
      <xdr:row>95</xdr:row>
      <xdr:rowOff>16830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33357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117061</xdr:rowOff>
    </xdr:from>
    <xdr:to>
      <xdr:col>41</xdr:col>
      <xdr:colOff>101600</xdr:colOff>
      <xdr:row>95</xdr:row>
      <xdr:rowOff>47211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63738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67411</xdr:rowOff>
    </xdr:from>
    <xdr:to>
      <xdr:col>36</xdr:col>
      <xdr:colOff>165100</xdr:colOff>
      <xdr:row>97</xdr:row>
      <xdr:rowOff>169011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149138</xdr:rowOff>
    </xdr:from>
    <xdr:to>
      <xdr:col>85</xdr:col>
      <xdr:colOff>127000</xdr:colOff>
      <xdr:row>39</xdr:row>
      <xdr:rowOff>82082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64238"/>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82082</xdr:rowOff>
    </xdr:from>
    <xdr:to>
      <xdr:col>81</xdr:col>
      <xdr:colOff>50800</xdr:colOff>
      <xdr:row>39</xdr:row>
      <xdr:rowOff>89713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68632"/>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67800</xdr:rowOff>
    </xdr:from>
    <xdr:to>
      <xdr:col>76</xdr:col>
      <xdr:colOff>114300</xdr:colOff>
      <xdr:row>39</xdr:row>
      <xdr:rowOff>89713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82900"/>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67800</xdr:rowOff>
    </xdr:from>
    <xdr:to>
      <xdr:col>71</xdr:col>
      <xdr:colOff>177800</xdr:colOff>
      <xdr:row>38</xdr:row>
      <xdr:rowOff>171127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82900"/>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98338</xdr:rowOff>
    </xdr:from>
    <xdr:to>
      <xdr:col>85</xdr:col>
      <xdr:colOff>177800</xdr:colOff>
      <xdr:row>39</xdr:row>
      <xdr:rowOff>28488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57715</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0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31282</xdr:rowOff>
    </xdr:from>
    <xdr:to>
      <xdr:col>81</xdr:col>
      <xdr:colOff>101600</xdr:colOff>
      <xdr:row>39</xdr:row>
      <xdr:rowOff>132882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124009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81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38913</xdr:rowOff>
    </xdr:from>
    <xdr:to>
      <xdr:col>76</xdr:col>
      <xdr:colOff>165100</xdr:colOff>
      <xdr:row>39</xdr:row>
      <xdr:rowOff>140513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131640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17000</xdr:rowOff>
    </xdr:from>
    <xdr:to>
      <xdr:col>72</xdr:col>
      <xdr:colOff>38100</xdr:colOff>
      <xdr:row>38</xdr:row>
      <xdr:rowOff>118600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135127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120327</xdr:rowOff>
    </xdr:from>
    <xdr:to>
      <xdr:col>67</xdr:col>
      <xdr:colOff>101600</xdr:colOff>
      <xdr:row>39</xdr:row>
      <xdr:rowOff>50477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67004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1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30658</xdr:rowOff>
    </xdr:from>
    <xdr:to>
      <xdr:col>85</xdr:col>
      <xdr:colOff>127000</xdr:colOff>
      <xdr:row>73</xdr:row>
      <xdr:rowOff>48870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546508"/>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30658</xdr:rowOff>
    </xdr:from>
    <xdr:to>
      <xdr:col>81</xdr:col>
      <xdr:colOff>50800</xdr:colOff>
      <xdr:row>73</xdr:row>
      <xdr:rowOff>160224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46508"/>
          <a:ext cx="889000" cy="1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151194</xdr:rowOff>
    </xdr:from>
    <xdr:to>
      <xdr:col>76</xdr:col>
      <xdr:colOff>114300</xdr:colOff>
      <xdr:row>73</xdr:row>
      <xdr:rowOff>160224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66704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151194</xdr:rowOff>
    </xdr:from>
    <xdr:to>
      <xdr:col>71</xdr:col>
      <xdr:colOff>177800</xdr:colOff>
      <xdr:row>74</xdr:row>
      <xdr:rowOff>40030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67044"/>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169520</xdr:rowOff>
    </xdr:from>
    <xdr:to>
      <xdr:col>85</xdr:col>
      <xdr:colOff>177800</xdr:colOff>
      <xdr:row>73</xdr:row>
      <xdr:rowOff>99670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20947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151308</xdr:rowOff>
    </xdr:from>
    <xdr:to>
      <xdr:col>81</xdr:col>
      <xdr:colOff>101600</xdr:colOff>
      <xdr:row>73</xdr:row>
      <xdr:rowOff>81458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97985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109424</xdr:rowOff>
    </xdr:from>
    <xdr:to>
      <xdr:col>76</xdr:col>
      <xdr:colOff>165100</xdr:colOff>
      <xdr:row>74</xdr:row>
      <xdr:rowOff>39574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56101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100394</xdr:rowOff>
    </xdr:from>
    <xdr:to>
      <xdr:col>72</xdr:col>
      <xdr:colOff>38100</xdr:colOff>
      <xdr:row>74</xdr:row>
      <xdr:rowOff>30544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47071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160680</xdr:rowOff>
    </xdr:from>
    <xdr:to>
      <xdr:col>67</xdr:col>
      <xdr:colOff>101600</xdr:colOff>
      <xdr:row>74</xdr:row>
      <xdr:rowOff>90830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107357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3980</xdr:rowOff>
    </xdr:from>
    <xdr:to>
      <xdr:col>85</xdr:col>
      <xdr:colOff>127000</xdr:colOff>
      <xdr:row>95</xdr:row>
      <xdr:rowOff>97455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91730"/>
          <a:ext cx="8382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141117</xdr:rowOff>
    </xdr:from>
    <xdr:to>
      <xdr:col>81</xdr:col>
      <xdr:colOff>50800</xdr:colOff>
      <xdr:row>95</xdr:row>
      <xdr:rowOff>97455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743067"/>
          <a:ext cx="889000" cy="6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141117</xdr:rowOff>
    </xdr:from>
    <xdr:to>
      <xdr:col>76</xdr:col>
      <xdr:colOff>114300</xdr:colOff>
      <xdr:row>95</xdr:row>
      <xdr:rowOff>135471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743067"/>
          <a:ext cx="889000" cy="68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135471</xdr:rowOff>
    </xdr:from>
    <xdr:to>
      <xdr:col>71</xdr:col>
      <xdr:colOff>177800</xdr:colOff>
      <xdr:row>96</xdr:row>
      <xdr:rowOff>103901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23221"/>
          <a:ext cx="889000" cy="13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124630</xdr:rowOff>
    </xdr:from>
    <xdr:to>
      <xdr:col>85</xdr:col>
      <xdr:colOff>177800</xdr:colOff>
      <xdr:row>95</xdr:row>
      <xdr:rowOff>54780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147507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46655</xdr:rowOff>
    </xdr:from>
    <xdr:to>
      <xdr:col>81</xdr:col>
      <xdr:colOff>101600</xdr:colOff>
      <xdr:row>95</xdr:row>
      <xdr:rowOff>148255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164782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90317</xdr:rowOff>
    </xdr:from>
    <xdr:to>
      <xdr:col>76</xdr:col>
      <xdr:colOff>165100</xdr:colOff>
      <xdr:row>92</xdr:row>
      <xdr:rowOff>20467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36994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4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84671</xdr:rowOff>
    </xdr:from>
    <xdr:to>
      <xdr:col>72</xdr:col>
      <xdr:colOff>38100</xdr:colOff>
      <xdr:row>96</xdr:row>
      <xdr:rowOff>14821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53101</xdr:rowOff>
    </xdr:from>
    <xdr:to>
      <xdr:col>67</xdr:col>
      <xdr:colOff>101600</xdr:colOff>
      <xdr:row>96</xdr:row>
      <xdr:rowOff>154701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103886</xdr:rowOff>
    </xdr:from>
    <xdr:to>
      <xdr:col>116</xdr:col>
      <xdr:colOff>63500</xdr:colOff>
      <xdr:row>32</xdr:row>
      <xdr:rowOff>38028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418836"/>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38028</xdr:rowOff>
    </xdr:from>
    <xdr:to>
      <xdr:col>111</xdr:col>
      <xdr:colOff>177800</xdr:colOff>
      <xdr:row>32</xdr:row>
      <xdr:rowOff>139809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524428"/>
          <a:ext cx="889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139809</xdr:rowOff>
    </xdr:from>
    <xdr:to>
      <xdr:col>107</xdr:col>
      <xdr:colOff>50800</xdr:colOff>
      <xdr:row>34</xdr:row>
      <xdr:rowOff>66330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26209"/>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66330</xdr:rowOff>
    </xdr:from>
    <xdr:to>
      <xdr:col>102</xdr:col>
      <xdr:colOff>114300</xdr:colOff>
      <xdr:row>35</xdr:row>
      <xdr:rowOff>5806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895630"/>
          <a:ext cx="889000" cy="1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53086</xdr:rowOff>
    </xdr:from>
    <xdr:to>
      <xdr:col>116</xdr:col>
      <xdr:colOff>114300</xdr:colOff>
      <xdr:row>31</xdr:row>
      <xdr:rowOff>154686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75963</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2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158678</xdr:rowOff>
    </xdr:from>
    <xdr:to>
      <xdr:col>112</xdr:col>
      <xdr:colOff>38100</xdr:colOff>
      <xdr:row>32</xdr:row>
      <xdr:rowOff>88828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4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105355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2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89009</xdr:rowOff>
    </xdr:from>
    <xdr:to>
      <xdr:col>107</xdr:col>
      <xdr:colOff>101600</xdr:colOff>
      <xdr:row>33</xdr:row>
      <xdr:rowOff>19159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35686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3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15530</xdr:rowOff>
    </xdr:from>
    <xdr:to>
      <xdr:col>102</xdr:col>
      <xdr:colOff>165100</xdr:colOff>
      <xdr:row>34</xdr:row>
      <xdr:rowOff>117130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8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133657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126456</xdr:rowOff>
    </xdr:from>
    <xdr:to>
      <xdr:col>98</xdr:col>
      <xdr:colOff>38100</xdr:colOff>
      <xdr:row>35</xdr:row>
      <xdr:rowOff>56606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73133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98743</xdr:rowOff>
    </xdr:from>
    <xdr:to>
      <xdr:col>116</xdr:col>
      <xdr:colOff>63500</xdr:colOff>
      <xdr:row>57</xdr:row>
      <xdr:rowOff>133223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57043"/>
          <a:ext cx="838200" cy="5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98743</xdr:rowOff>
    </xdr:from>
    <xdr:to>
      <xdr:col>111</xdr:col>
      <xdr:colOff>177800</xdr:colOff>
      <xdr:row>57</xdr:row>
      <xdr:rowOff>145720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57043"/>
          <a:ext cx="889000" cy="5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145720</xdr:rowOff>
    </xdr:from>
    <xdr:to>
      <xdr:col>107</xdr:col>
      <xdr:colOff>50800</xdr:colOff>
      <xdr:row>57</xdr:row>
      <xdr:rowOff>149682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1837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149682</xdr:rowOff>
    </xdr:from>
    <xdr:to>
      <xdr:col>102</xdr:col>
      <xdr:colOff>114300</xdr:colOff>
      <xdr:row>57</xdr:row>
      <xdr:rowOff>152806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2233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82423</xdr:rowOff>
    </xdr:from>
    <xdr:to>
      <xdr:col>116</xdr:col>
      <xdr:colOff>114300</xdr:colOff>
      <xdr:row>58</xdr:row>
      <xdr:rowOff>12573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105300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0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47943</xdr:rowOff>
    </xdr:from>
    <xdr:to>
      <xdr:col>112</xdr:col>
      <xdr:colOff>38100</xdr:colOff>
      <xdr:row>54</xdr:row>
      <xdr:rowOff>149543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166070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0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94920</xdr:rowOff>
    </xdr:from>
    <xdr:to>
      <xdr:col>107</xdr:col>
      <xdr:colOff>101600</xdr:colOff>
      <xdr:row>58</xdr:row>
      <xdr:rowOff>25070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41597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98882</xdr:rowOff>
    </xdr:from>
    <xdr:to>
      <xdr:col>102</xdr:col>
      <xdr:colOff>165100</xdr:colOff>
      <xdr:row>58</xdr:row>
      <xdr:rowOff>29032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45559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102006</xdr:rowOff>
    </xdr:from>
    <xdr:to>
      <xdr:col>98</xdr:col>
      <xdr:colOff>38100</xdr:colOff>
      <xdr:row>58</xdr:row>
      <xdr:rowOff>32156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23283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83807</xdr:rowOff>
    </xdr:from>
    <xdr:to>
      <xdr:col>116</xdr:col>
      <xdr:colOff>63500</xdr:colOff>
      <xdr:row>73</xdr:row>
      <xdr:rowOff>117164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99657"/>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117164</xdr:rowOff>
    </xdr:from>
    <xdr:to>
      <xdr:col>111</xdr:col>
      <xdr:colOff>177800</xdr:colOff>
      <xdr:row>73</xdr:row>
      <xdr:rowOff>157073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33014"/>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159741</xdr:rowOff>
    </xdr:from>
    <xdr:to>
      <xdr:col>107</xdr:col>
      <xdr:colOff>50800</xdr:colOff>
      <xdr:row>73</xdr:row>
      <xdr:rowOff>157073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04141"/>
          <a:ext cx="8890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159741</xdr:rowOff>
    </xdr:from>
    <xdr:to>
      <xdr:col>102</xdr:col>
      <xdr:colOff>114300</xdr:colOff>
      <xdr:row>73</xdr:row>
      <xdr:rowOff>33782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04141"/>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33007</xdr:rowOff>
    </xdr:from>
    <xdr:to>
      <xdr:col>116</xdr:col>
      <xdr:colOff>114300</xdr:colOff>
      <xdr:row>73</xdr:row>
      <xdr:rowOff>134607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55884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66364</xdr:rowOff>
    </xdr:from>
    <xdr:to>
      <xdr:col>112</xdr:col>
      <xdr:colOff>38100</xdr:colOff>
      <xdr:row>73</xdr:row>
      <xdr:rowOff>167964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106273</xdr:rowOff>
    </xdr:from>
    <xdr:to>
      <xdr:col>107</xdr:col>
      <xdr:colOff>101600</xdr:colOff>
      <xdr:row>74</xdr:row>
      <xdr:rowOff>36423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52950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108941</xdr:rowOff>
    </xdr:from>
    <xdr:to>
      <xdr:col>102</xdr:col>
      <xdr:colOff>165100</xdr:colOff>
      <xdr:row>73</xdr:row>
      <xdr:rowOff>39091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55618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154432</xdr:rowOff>
    </xdr:from>
    <xdr:to>
      <xdr:col>98</xdr:col>
      <xdr:colOff>38100</xdr:colOff>
      <xdr:row>73</xdr:row>
      <xdr:rowOff>84582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101109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性質別の住民一人あたりのコストは、全体的に類似団体平均値を上回っている。人件費については、住民一人あたり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113,735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円となっており類似団体と比較してコストが高い状況となっている。総務省所管の地方公共団体定員管理研究会が参考指標として示している「定員モデル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と比較すると既に定員を下回っている。しかし、定員モデルのうち人口・面積の状況が当市に近い市と比較した場合、職員数が多い状況であり平均を上回っている状況にある。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また、普通建設事業費では畜産クラスター事業や小中学校施設空調設備設置工事を行っていることから類似団体と比較して住民一人あたりのコストが高い状況となっている。投資及び出資金、繰出金についても平均を上回っているが、これは病院事業会計及び下水道事業会計への繰出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今後は定員適正化計画に基づき、必要最小限の職員補充及び組織体制の見直しを行うとともに、公営企業の経営健全化を図り、歳出の抑制に努める。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69291</xdr:rowOff>
    </xdr:from>
    <xdr:to>
      <xdr:col>24</xdr:col>
      <xdr:colOff>63500</xdr:colOff>
      <xdr:row>33</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84241"/>
          <a:ext cx="838200" cy="3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69291</xdr:rowOff>
    </xdr:from>
    <xdr:to>
      <xdr:col>19</xdr:col>
      <xdr:colOff>177800</xdr:colOff>
      <xdr:row>33</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84241"/>
          <a:ext cx="889000" cy="2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20828</xdr:rowOff>
    </xdr:from>
    <xdr:to>
      <xdr:col>15</xdr:col>
      <xdr:colOff>50800</xdr:colOff>
      <xdr:row>33</xdr:row>
      <xdr:rowOff>23114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786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51918</xdr:rowOff>
    </xdr:from>
    <xdr:to>
      <xdr:col>10</xdr:col>
      <xdr:colOff>114300</xdr:colOff>
      <xdr:row>33</xdr:row>
      <xdr:rowOff>23114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8318"/>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165252</xdr:rowOff>
    </xdr:from>
    <xdr:to>
      <xdr:col>24</xdr:col>
      <xdr:colOff>114300</xdr:colOff>
      <xdr:row>33</xdr:row>
      <xdr:rowOff>95402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18491</xdr:rowOff>
    </xdr:from>
    <xdr:to>
      <xdr:col>20</xdr:col>
      <xdr:colOff>38100</xdr:colOff>
      <xdr:row>31</xdr:row>
      <xdr:rowOff>120091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136618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141478</xdr:rowOff>
    </xdr:from>
    <xdr:to>
      <xdr:col>15</xdr:col>
      <xdr:colOff>101600</xdr:colOff>
      <xdr:row>33</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143764</xdr:rowOff>
    </xdr:from>
    <xdr:to>
      <xdr:col>10</xdr:col>
      <xdr:colOff>165100</xdr:colOff>
      <xdr:row>33</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90441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1118</xdr:rowOff>
    </xdr:from>
    <xdr:to>
      <xdr:col>6</xdr:col>
      <xdr:colOff>38100</xdr:colOff>
      <xdr:row>32</xdr:row>
      <xdr:rowOff>102718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119245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45723</xdr:rowOff>
    </xdr:from>
    <xdr:to>
      <xdr:col>24</xdr:col>
      <xdr:colOff>63500</xdr:colOff>
      <xdr:row>55</xdr:row>
      <xdr:rowOff>48862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5473"/>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10503</xdr:rowOff>
    </xdr:from>
    <xdr:to>
      <xdr:col>19</xdr:col>
      <xdr:colOff>177800</xdr:colOff>
      <xdr:row>55</xdr:row>
      <xdr:rowOff>48862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68803"/>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10503</xdr:rowOff>
    </xdr:from>
    <xdr:to>
      <xdr:col>15</xdr:col>
      <xdr:colOff>50800</xdr:colOff>
      <xdr:row>55</xdr:row>
      <xdr:rowOff>35192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68803"/>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35192</xdr:rowOff>
    </xdr:from>
    <xdr:to>
      <xdr:col>10</xdr:col>
      <xdr:colOff>114300</xdr:colOff>
      <xdr:row>55</xdr:row>
      <xdr:rowOff>82192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494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166373</xdr:rowOff>
    </xdr:from>
    <xdr:to>
      <xdr:col>24</xdr:col>
      <xdr:colOff>114300</xdr:colOff>
      <xdr:row>55</xdr:row>
      <xdr:rowOff>96523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17800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169512</xdr:rowOff>
    </xdr:from>
    <xdr:to>
      <xdr:col>20</xdr:col>
      <xdr:colOff>38100</xdr:colOff>
      <xdr:row>55</xdr:row>
      <xdr:rowOff>99662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116189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131153</xdr:rowOff>
    </xdr:from>
    <xdr:to>
      <xdr:col>15</xdr:col>
      <xdr:colOff>101600</xdr:colOff>
      <xdr:row>54</xdr:row>
      <xdr:rowOff>61303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77830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9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155842</xdr:rowOff>
    </xdr:from>
    <xdr:to>
      <xdr:col>10</xdr:col>
      <xdr:colOff>165100</xdr:colOff>
      <xdr:row>55</xdr:row>
      <xdr:rowOff>85992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102519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31392</xdr:rowOff>
    </xdr:from>
    <xdr:to>
      <xdr:col>6</xdr:col>
      <xdr:colOff>38100</xdr:colOff>
      <xdr:row>55</xdr:row>
      <xdr:rowOff>132992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149519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11836</xdr:rowOff>
    </xdr:from>
    <xdr:to>
      <xdr:col>24</xdr:col>
      <xdr:colOff>63500</xdr:colOff>
      <xdr:row>76</xdr:row>
      <xdr:rowOff>21361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420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11836</xdr:rowOff>
    </xdr:from>
    <xdr:to>
      <xdr:col>19</xdr:col>
      <xdr:colOff>177800</xdr:colOff>
      <xdr:row>76</xdr:row>
      <xdr:rowOff>148031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2036"/>
          <a:ext cx="889000" cy="1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116712</xdr:rowOff>
    </xdr:from>
    <xdr:to>
      <xdr:col>15</xdr:col>
      <xdr:colOff>50800</xdr:colOff>
      <xdr:row>76</xdr:row>
      <xdr:rowOff>148031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4691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107074</xdr:rowOff>
    </xdr:from>
    <xdr:to>
      <xdr:col>10</xdr:col>
      <xdr:colOff>114300</xdr:colOff>
      <xdr:row>76</xdr:row>
      <xdr:rowOff>116712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727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142011</xdr:rowOff>
    </xdr:from>
    <xdr:to>
      <xdr:col>24</xdr:col>
      <xdr:colOff>114300</xdr:colOff>
      <xdr:row>76</xdr:row>
      <xdr:rowOff>72161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120438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132486</xdr:rowOff>
    </xdr:from>
    <xdr:to>
      <xdr:col>20</xdr:col>
      <xdr:colOff>38100</xdr:colOff>
      <xdr:row>76</xdr:row>
      <xdr:rowOff>62636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53763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97231</xdr:rowOff>
    </xdr:from>
    <xdr:to>
      <xdr:col>15</xdr:col>
      <xdr:colOff>101600</xdr:colOff>
      <xdr:row>77</xdr:row>
      <xdr:rowOff>27381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18508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65912</xdr:rowOff>
    </xdr:from>
    <xdr:to>
      <xdr:col>10</xdr:col>
      <xdr:colOff>165100</xdr:colOff>
      <xdr:row>76</xdr:row>
      <xdr:rowOff>167512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56274</xdr:rowOff>
    </xdr:from>
    <xdr:to>
      <xdr:col>6</xdr:col>
      <xdr:colOff>38100</xdr:colOff>
      <xdr:row>76</xdr:row>
      <xdr:rowOff>157874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70141</xdr:rowOff>
    </xdr:from>
    <xdr:to>
      <xdr:col>24</xdr:col>
      <xdr:colOff>63500</xdr:colOff>
      <xdr:row>93</xdr:row>
      <xdr:rowOff>153733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014991"/>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139064</xdr:rowOff>
    </xdr:from>
    <xdr:to>
      <xdr:col>19</xdr:col>
      <xdr:colOff>177800</xdr:colOff>
      <xdr:row>93</xdr:row>
      <xdr:rowOff>70141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912464"/>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139064</xdr:rowOff>
    </xdr:from>
    <xdr:to>
      <xdr:col>15</xdr:col>
      <xdr:colOff>50800</xdr:colOff>
      <xdr:row>93</xdr:row>
      <xdr:rowOff>46786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912464"/>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46786</xdr:rowOff>
    </xdr:from>
    <xdr:to>
      <xdr:col>10</xdr:col>
      <xdr:colOff>114300</xdr:colOff>
      <xdr:row>93</xdr:row>
      <xdr:rowOff>132778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991636"/>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102933</xdr:rowOff>
    </xdr:from>
    <xdr:to>
      <xdr:col>24</xdr:col>
      <xdr:colOff>114300</xdr:colOff>
      <xdr:row>94</xdr:row>
      <xdr:rowOff>33083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125810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19341</xdr:rowOff>
    </xdr:from>
    <xdr:to>
      <xdr:col>20</xdr:col>
      <xdr:colOff>38100</xdr:colOff>
      <xdr:row>93</xdr:row>
      <xdr:rowOff>120941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137468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7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88264</xdr:rowOff>
    </xdr:from>
    <xdr:to>
      <xdr:col>15</xdr:col>
      <xdr:colOff>101600</xdr:colOff>
      <xdr:row>93</xdr:row>
      <xdr:rowOff>18414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34941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167436</xdr:rowOff>
    </xdr:from>
    <xdr:to>
      <xdr:col>10</xdr:col>
      <xdr:colOff>165100</xdr:colOff>
      <xdr:row>93</xdr:row>
      <xdr:rowOff>97586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114113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81978</xdr:rowOff>
    </xdr:from>
    <xdr:to>
      <xdr:col>6</xdr:col>
      <xdr:colOff>38100</xdr:colOff>
      <xdr:row>94</xdr:row>
      <xdr:rowOff>12128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28655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37810</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524210"/>
          <a:ext cx="1270" cy="126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155937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37810</xdr:rowOff>
    </xdr:from>
    <xdr:to>
      <xdr:col>55</xdr:col>
      <xdr:colOff>88900</xdr:colOff>
      <xdr:row>32</xdr:row>
      <xdr:rowOff>37810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5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60996</xdr:rowOff>
    </xdr:from>
    <xdr:to>
      <xdr:col>55</xdr:col>
      <xdr:colOff>0</xdr:colOff>
      <xdr:row>37</xdr:row>
      <xdr:rowOff>87449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04646"/>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137866</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815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159439</xdr:rowOff>
    </xdr:from>
    <xdr:to>
      <xdr:col>55</xdr:col>
      <xdr:colOff>50800</xdr:colOff>
      <xdr:row>38</xdr:row>
      <xdr:rowOff>89589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23767</xdr:rowOff>
    </xdr:from>
    <xdr:to>
      <xdr:col>50</xdr:col>
      <xdr:colOff>114300</xdr:colOff>
      <xdr:row>37</xdr:row>
      <xdr:rowOff>60996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6741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168584</xdr:rowOff>
    </xdr:from>
    <xdr:to>
      <xdr:col>50</xdr:col>
      <xdr:colOff>165100</xdr:colOff>
      <xdr:row>38</xdr:row>
      <xdr:rowOff>98734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89861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139047</xdr:rowOff>
    </xdr:from>
    <xdr:to>
      <xdr:col>45</xdr:col>
      <xdr:colOff>177800</xdr:colOff>
      <xdr:row>37</xdr:row>
      <xdr:rowOff>23767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11247"/>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160093</xdr:rowOff>
    </xdr:from>
    <xdr:to>
      <xdr:col>46</xdr:col>
      <xdr:colOff>38100</xdr:colOff>
      <xdr:row>38</xdr:row>
      <xdr:rowOff>90243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81370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13643</xdr:rowOff>
    </xdr:from>
    <xdr:to>
      <xdr:col>41</xdr:col>
      <xdr:colOff>50800</xdr:colOff>
      <xdr:row>36</xdr:row>
      <xdr:rowOff>139047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157143"/>
          <a:ext cx="889000" cy="1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150295</xdr:rowOff>
    </xdr:from>
    <xdr:to>
      <xdr:col>41</xdr:col>
      <xdr:colOff>101600</xdr:colOff>
      <xdr:row>38</xdr:row>
      <xdr:rowOff>80445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71572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161399</xdr:rowOff>
    </xdr:from>
    <xdr:to>
      <xdr:col>36</xdr:col>
      <xdr:colOff>165100</xdr:colOff>
      <xdr:row>37</xdr:row>
      <xdr:rowOff>91549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82676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36649</xdr:rowOff>
    </xdr:from>
    <xdr:to>
      <xdr:col>55</xdr:col>
      <xdr:colOff>50800</xdr:colOff>
      <xdr:row>37</xdr:row>
      <xdr:rowOff>138249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59526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10196</xdr:rowOff>
    </xdr:from>
    <xdr:to>
      <xdr:col>50</xdr:col>
      <xdr:colOff>165100</xdr:colOff>
      <xdr:row>37</xdr:row>
      <xdr:rowOff>111796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128323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144417</xdr:rowOff>
    </xdr:from>
    <xdr:to>
      <xdr:col>46</xdr:col>
      <xdr:colOff>38100</xdr:colOff>
      <xdr:row>37</xdr:row>
      <xdr:rowOff>74567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91094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88247</xdr:rowOff>
    </xdr:from>
    <xdr:to>
      <xdr:col>41</xdr:col>
      <xdr:colOff>101600</xdr:colOff>
      <xdr:row>37</xdr:row>
      <xdr:rowOff>18397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34924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3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134293</xdr:rowOff>
    </xdr:from>
    <xdr:to>
      <xdr:col>36</xdr:col>
      <xdr:colOff>165100</xdr:colOff>
      <xdr:row>30</xdr:row>
      <xdr:rowOff>64443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80970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48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28219</xdr:rowOff>
    </xdr:from>
    <xdr:to>
      <xdr:col>55</xdr:col>
      <xdr:colOff>0</xdr:colOff>
      <xdr:row>55</xdr:row>
      <xdr:rowOff>1854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115069"/>
          <a:ext cx="838200" cy="3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128003</xdr:rowOff>
    </xdr:from>
    <xdr:to>
      <xdr:col>50</xdr:col>
      <xdr:colOff>114300</xdr:colOff>
      <xdr:row>55</xdr:row>
      <xdr:rowOff>1854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863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74835</xdr:rowOff>
    </xdr:from>
    <xdr:to>
      <xdr:col>45</xdr:col>
      <xdr:colOff>177800</xdr:colOff>
      <xdr:row>54</xdr:row>
      <xdr:rowOff>128003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33135"/>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74835</xdr:rowOff>
    </xdr:from>
    <xdr:to>
      <xdr:col>41</xdr:col>
      <xdr:colOff>50800</xdr:colOff>
      <xdr:row>54</xdr:row>
      <xdr:rowOff>122422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33135"/>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148869</xdr:rowOff>
    </xdr:from>
    <xdr:to>
      <xdr:col>55</xdr:col>
      <xdr:colOff>50800</xdr:colOff>
      <xdr:row>53</xdr:row>
      <xdr:rowOff>79019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0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296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122504</xdr:rowOff>
    </xdr:from>
    <xdr:to>
      <xdr:col>50</xdr:col>
      <xdr:colOff>165100</xdr:colOff>
      <xdr:row>55</xdr:row>
      <xdr:rowOff>52654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69181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77203</xdr:rowOff>
    </xdr:from>
    <xdr:to>
      <xdr:col>46</xdr:col>
      <xdr:colOff>38100</xdr:colOff>
      <xdr:row>55</xdr:row>
      <xdr:rowOff>7353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23880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24035</xdr:rowOff>
    </xdr:from>
    <xdr:to>
      <xdr:col>41</xdr:col>
      <xdr:colOff>101600</xdr:colOff>
      <xdr:row>54</xdr:row>
      <xdr:rowOff>125635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142162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71622</xdr:rowOff>
    </xdr:from>
    <xdr:to>
      <xdr:col>36</xdr:col>
      <xdr:colOff>165100</xdr:colOff>
      <xdr:row>55</xdr:row>
      <xdr:rowOff>1772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18299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47269</xdr:rowOff>
    </xdr:from>
    <xdr:to>
      <xdr:col>55</xdr:col>
      <xdr:colOff>0</xdr:colOff>
      <xdr:row>73</xdr:row>
      <xdr:rowOff>171285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56311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47269</xdr:rowOff>
    </xdr:from>
    <xdr:to>
      <xdr:col>50</xdr:col>
      <xdr:colOff>114300</xdr:colOff>
      <xdr:row>73</xdr:row>
      <xdr:rowOff>126556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563119"/>
          <a:ext cx="889000" cy="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14389</xdr:rowOff>
    </xdr:from>
    <xdr:to>
      <xdr:col>45</xdr:col>
      <xdr:colOff>177800</xdr:colOff>
      <xdr:row>73</xdr:row>
      <xdr:rowOff>126556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358789"/>
          <a:ext cx="889000" cy="2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14389</xdr:rowOff>
    </xdr:from>
    <xdr:to>
      <xdr:col>41</xdr:col>
      <xdr:colOff>50800</xdr:colOff>
      <xdr:row>74</xdr:row>
      <xdr:rowOff>93142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358789"/>
          <a:ext cx="889000" cy="4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120485</xdr:rowOff>
    </xdr:from>
    <xdr:to>
      <xdr:col>55</xdr:col>
      <xdr:colOff>50800</xdr:colOff>
      <xdr:row>74</xdr:row>
      <xdr:rowOff>50635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6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143362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167919</xdr:rowOff>
    </xdr:from>
    <xdr:to>
      <xdr:col>50</xdr:col>
      <xdr:colOff>165100</xdr:colOff>
      <xdr:row>73</xdr:row>
      <xdr:rowOff>98069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114596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75756</xdr:rowOff>
    </xdr:from>
    <xdr:to>
      <xdr:col>46</xdr:col>
      <xdr:colOff>38100</xdr:colOff>
      <xdr:row>74</xdr:row>
      <xdr:rowOff>5906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22433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135039</xdr:rowOff>
    </xdr:from>
    <xdr:to>
      <xdr:col>41</xdr:col>
      <xdr:colOff>101600</xdr:colOff>
      <xdr:row>72</xdr:row>
      <xdr:rowOff>65189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3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81716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08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42342</xdr:rowOff>
    </xdr:from>
    <xdr:to>
      <xdr:col>36</xdr:col>
      <xdr:colOff>165100</xdr:colOff>
      <xdr:row>74</xdr:row>
      <xdr:rowOff>143942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160469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53460</xdr:rowOff>
    </xdr:from>
    <xdr:to>
      <xdr:col>55</xdr:col>
      <xdr:colOff>0</xdr:colOff>
      <xdr:row>95</xdr:row>
      <xdr:rowOff>72340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41210"/>
          <a:ext cx="8382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54470</xdr:rowOff>
    </xdr:from>
    <xdr:to>
      <xdr:col>50</xdr:col>
      <xdr:colOff>114300</xdr:colOff>
      <xdr:row>95</xdr:row>
      <xdr:rowOff>72340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70770"/>
          <a:ext cx="889000" cy="18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54470</xdr:rowOff>
    </xdr:from>
    <xdr:to>
      <xdr:col>45</xdr:col>
      <xdr:colOff>177800</xdr:colOff>
      <xdr:row>94</xdr:row>
      <xdr:rowOff>87198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70770"/>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87198</xdr:rowOff>
    </xdr:from>
    <xdr:to>
      <xdr:col>41</xdr:col>
      <xdr:colOff>50800</xdr:colOff>
      <xdr:row>94</xdr:row>
      <xdr:rowOff>140252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03498"/>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2660</xdr:rowOff>
    </xdr:from>
    <xdr:to>
      <xdr:col>55</xdr:col>
      <xdr:colOff>50800</xdr:colOff>
      <xdr:row>95</xdr:row>
      <xdr:rowOff>104260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25537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21540</xdr:rowOff>
    </xdr:from>
    <xdr:to>
      <xdr:col>50</xdr:col>
      <xdr:colOff>165100</xdr:colOff>
      <xdr:row>95</xdr:row>
      <xdr:rowOff>123140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139667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3670</xdr:rowOff>
    </xdr:from>
    <xdr:to>
      <xdr:col>46</xdr:col>
      <xdr:colOff>38100</xdr:colOff>
      <xdr:row>94</xdr:row>
      <xdr:rowOff>105270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36398</xdr:rowOff>
    </xdr:from>
    <xdr:to>
      <xdr:col>41</xdr:col>
      <xdr:colOff>101600</xdr:colOff>
      <xdr:row>94</xdr:row>
      <xdr:rowOff>137998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154525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89452</xdr:rowOff>
    </xdr:from>
    <xdr:to>
      <xdr:col>36</xdr:col>
      <xdr:colOff>165100</xdr:colOff>
      <xdr:row>95</xdr:row>
      <xdr:rowOff>19602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9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87396</xdr:rowOff>
    </xdr:from>
    <xdr:to>
      <xdr:col>85</xdr:col>
      <xdr:colOff>127000</xdr:colOff>
      <xdr:row>35</xdr:row>
      <xdr:rowOff>87671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16696"/>
          <a:ext cx="8382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87396</xdr:rowOff>
    </xdr:from>
    <xdr:to>
      <xdr:col>81</xdr:col>
      <xdr:colOff>50800</xdr:colOff>
      <xdr:row>35</xdr:row>
      <xdr:rowOff>114462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16696"/>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114462</xdr:rowOff>
    </xdr:from>
    <xdr:to>
      <xdr:col>76</xdr:col>
      <xdr:colOff>114300</xdr:colOff>
      <xdr:row>35</xdr:row>
      <xdr:rowOff>117160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1521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117160</xdr:rowOff>
    </xdr:from>
    <xdr:to>
      <xdr:col>71</xdr:col>
      <xdr:colOff>177800</xdr:colOff>
      <xdr:row>36</xdr:row>
      <xdr:rowOff>10587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17910"/>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36871</xdr:rowOff>
    </xdr:from>
    <xdr:to>
      <xdr:col>85</xdr:col>
      <xdr:colOff>177800</xdr:colOff>
      <xdr:row>35</xdr:row>
      <xdr:rowOff>138471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59748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36596</xdr:rowOff>
    </xdr:from>
    <xdr:to>
      <xdr:col>81</xdr:col>
      <xdr:colOff>101600</xdr:colOff>
      <xdr:row>34</xdr:row>
      <xdr:rowOff>138196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154723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63662</xdr:rowOff>
    </xdr:from>
    <xdr:to>
      <xdr:col>76</xdr:col>
      <xdr:colOff>165100</xdr:colOff>
      <xdr:row>35</xdr:row>
      <xdr:rowOff>165262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66360</xdr:rowOff>
    </xdr:from>
    <xdr:to>
      <xdr:col>72</xdr:col>
      <xdr:colOff>38100</xdr:colOff>
      <xdr:row>35</xdr:row>
      <xdr:rowOff>167960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131237</xdr:rowOff>
    </xdr:from>
    <xdr:to>
      <xdr:col>67</xdr:col>
      <xdr:colOff>101600</xdr:colOff>
      <xdr:row>36</xdr:row>
      <xdr:rowOff>61387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77914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165712</xdr:rowOff>
    </xdr:from>
    <xdr:to>
      <xdr:col>85</xdr:col>
      <xdr:colOff>127000</xdr:colOff>
      <xdr:row>54</xdr:row>
      <xdr:rowOff>162952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52562"/>
          <a:ext cx="838200" cy="1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120204</xdr:rowOff>
    </xdr:from>
    <xdr:to>
      <xdr:col>81</xdr:col>
      <xdr:colOff>50800</xdr:colOff>
      <xdr:row>54</xdr:row>
      <xdr:rowOff>162952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07054"/>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120204</xdr:rowOff>
    </xdr:from>
    <xdr:to>
      <xdr:col>76</xdr:col>
      <xdr:colOff>114300</xdr:colOff>
      <xdr:row>54</xdr:row>
      <xdr:rowOff>140925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207054"/>
          <a:ext cx="889000" cy="1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100201</xdr:rowOff>
    </xdr:from>
    <xdr:to>
      <xdr:col>71</xdr:col>
      <xdr:colOff>177800</xdr:colOff>
      <xdr:row>54</xdr:row>
      <xdr:rowOff>140925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844151"/>
          <a:ext cx="889000" cy="5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114912</xdr:rowOff>
    </xdr:from>
    <xdr:to>
      <xdr:col>85</xdr:col>
      <xdr:colOff>177800</xdr:colOff>
      <xdr:row>54</xdr:row>
      <xdr:rowOff>45062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137789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112152</xdr:rowOff>
    </xdr:from>
    <xdr:to>
      <xdr:col>81</xdr:col>
      <xdr:colOff>101600</xdr:colOff>
      <xdr:row>55</xdr:row>
      <xdr:rowOff>42302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58829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69404</xdr:rowOff>
    </xdr:from>
    <xdr:to>
      <xdr:col>76</xdr:col>
      <xdr:colOff>165100</xdr:colOff>
      <xdr:row>53</xdr:row>
      <xdr:rowOff>171004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1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16081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9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90125</xdr:rowOff>
    </xdr:from>
    <xdr:to>
      <xdr:col>72</xdr:col>
      <xdr:colOff>38100</xdr:colOff>
      <xdr:row>55</xdr:row>
      <xdr:rowOff>20275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36802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49401</xdr:rowOff>
    </xdr:from>
    <xdr:to>
      <xdr:col>67</xdr:col>
      <xdr:colOff>101600</xdr:colOff>
      <xdr:row>51</xdr:row>
      <xdr:rowOff>151001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7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167528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56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149138</xdr:rowOff>
    </xdr:from>
    <xdr:to>
      <xdr:col>85</xdr:col>
      <xdr:colOff>127000</xdr:colOff>
      <xdr:row>79</xdr:row>
      <xdr:rowOff>82082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22238"/>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82082</xdr:rowOff>
    </xdr:from>
    <xdr:to>
      <xdr:col>81</xdr:col>
      <xdr:colOff>50800</xdr:colOff>
      <xdr:row>79</xdr:row>
      <xdr:rowOff>89712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26632"/>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67801</xdr:rowOff>
    </xdr:from>
    <xdr:to>
      <xdr:col>76</xdr:col>
      <xdr:colOff>114300</xdr:colOff>
      <xdr:row>79</xdr:row>
      <xdr:rowOff>89712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40901"/>
          <a:ext cx="889000" cy="1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67801</xdr:rowOff>
    </xdr:from>
    <xdr:to>
      <xdr:col>71</xdr:col>
      <xdr:colOff>177800</xdr:colOff>
      <xdr:row>78</xdr:row>
      <xdr:rowOff>171128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4090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98338</xdr:rowOff>
    </xdr:from>
    <xdr:to>
      <xdr:col>85</xdr:col>
      <xdr:colOff>177800</xdr:colOff>
      <xdr:row>79</xdr:row>
      <xdr:rowOff>28488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57715</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31282</xdr:rowOff>
    </xdr:from>
    <xdr:to>
      <xdr:col>81</xdr:col>
      <xdr:colOff>101600</xdr:colOff>
      <xdr:row>79</xdr:row>
      <xdr:rowOff>132882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124009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38912</xdr:rowOff>
    </xdr:from>
    <xdr:to>
      <xdr:col>76</xdr:col>
      <xdr:colOff>165100</xdr:colOff>
      <xdr:row>79</xdr:row>
      <xdr:rowOff>140512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131639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7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17001</xdr:rowOff>
    </xdr:from>
    <xdr:to>
      <xdr:col>72</xdr:col>
      <xdr:colOff>38100</xdr:colOff>
      <xdr:row>78</xdr:row>
      <xdr:rowOff>118601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135128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1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120328</xdr:rowOff>
    </xdr:from>
    <xdr:to>
      <xdr:col>67</xdr:col>
      <xdr:colOff>101600</xdr:colOff>
      <xdr:row>79</xdr:row>
      <xdr:rowOff>50478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67005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30657</xdr:rowOff>
    </xdr:from>
    <xdr:to>
      <xdr:col>85</xdr:col>
      <xdr:colOff>127000</xdr:colOff>
      <xdr:row>93</xdr:row>
      <xdr:rowOff>48870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975507"/>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30657</xdr:rowOff>
    </xdr:from>
    <xdr:to>
      <xdr:col>81</xdr:col>
      <xdr:colOff>50800</xdr:colOff>
      <xdr:row>93</xdr:row>
      <xdr:rowOff>160223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75507"/>
          <a:ext cx="889000" cy="1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151194</xdr:rowOff>
    </xdr:from>
    <xdr:to>
      <xdr:col>76</xdr:col>
      <xdr:colOff>114300</xdr:colOff>
      <xdr:row>93</xdr:row>
      <xdr:rowOff>160223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09604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151194</xdr:rowOff>
    </xdr:from>
    <xdr:to>
      <xdr:col>71</xdr:col>
      <xdr:colOff>177800</xdr:colOff>
      <xdr:row>94</xdr:row>
      <xdr:rowOff>40030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96044"/>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169520</xdr:rowOff>
    </xdr:from>
    <xdr:to>
      <xdr:col>85</xdr:col>
      <xdr:colOff>177800</xdr:colOff>
      <xdr:row>93</xdr:row>
      <xdr:rowOff>99670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20947</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151307</xdr:rowOff>
    </xdr:from>
    <xdr:to>
      <xdr:col>81</xdr:col>
      <xdr:colOff>101600</xdr:colOff>
      <xdr:row>93</xdr:row>
      <xdr:rowOff>81457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97984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109423</xdr:rowOff>
    </xdr:from>
    <xdr:to>
      <xdr:col>76</xdr:col>
      <xdr:colOff>165100</xdr:colOff>
      <xdr:row>94</xdr:row>
      <xdr:rowOff>39573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56100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8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100394</xdr:rowOff>
    </xdr:from>
    <xdr:to>
      <xdr:col>72</xdr:col>
      <xdr:colOff>38100</xdr:colOff>
      <xdr:row>94</xdr:row>
      <xdr:rowOff>30544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47071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160680</xdr:rowOff>
    </xdr:from>
    <xdr:to>
      <xdr:col>67</xdr:col>
      <xdr:colOff>101600</xdr:colOff>
      <xdr:row>94</xdr:row>
      <xdr:rowOff>90830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107357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目的別の住民一人あたりのコストは、全体的に類似団体の平均値を上回っている。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　特に、教育費は住民一人あたり７８，９０７円となっており、類似団体中２位となっている。これは、小中学校空調設備設置工事を行ったためである。</a:t>
          </a:r>
        </a:p>
        <a:p>
          <a:r>
            <a:rPr kumimoji="1" lang="ja-JP" altLang="en-US" sz="1300">
              <a:latin typeface="ＭＳ Ｐゴシック" panose="020B0600070205080204" pitchFamily="50" charset="-128"/>
              <a:ea typeface="ＭＳ Ｐゴシック" panose="020B0600070205080204" pitchFamily="50" charset="-128"/>
            </a:rPr>
            <a:t>　また、農林水産業費についても住民一人あたり５４，８５２円で、類似団体中３位となっているが、これは、畜産クラスター事業を行ったためである。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また、衛生費についても住民一人あたり７２，３９５円で、類似団体中６位となっているが、これは、し尿処理施設補修工事を行ったためである。</a:t>
          </a:r>
        </a:p>
        <a:p>
          <a:r>
            <a:rPr kumimoji="1" lang="ja-JP" altLang="en-US" sz="1300">
              <a:latin typeface="ＭＳ Ｐゴシック" panose="020B0600070205080204" pitchFamily="50" charset="-128"/>
              <a:ea typeface="ＭＳ Ｐゴシック" panose="020B0600070205080204" pitchFamily="50" charset="-128"/>
            </a:rPr>
            <a:t>　今後は、全ての目的別歳出において、集中改革プランに基づき事務事業の評価を踏まえた取捨選択、定員適正化計画に基づき計画的な職員数の削減により歳出の抑制に努める。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実質収支比率については、通常望ましいとされる３～５％の範囲を超過しており、５．９２％であった。</a:t>
          </a:r>
        </a:p>
        <a:p>
          <a:r>
            <a:rPr kumimoji="1" lang="ja-JP" altLang="en-US" sz="1400">
              <a:latin typeface="ＭＳ ゴシック" pitchFamily="49" charset="-128"/>
              <a:ea typeface="ＭＳ ゴシック" pitchFamily="49" charset="-128"/>
            </a:rPr>
            <a:t>　財政調整基金については、普通交付税の合併算定替期間（令和２年度まで）の終了に備えて、将来の財源を確保する必要がある。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連結実質赤字比率において赤字が算定された会計はない。</a:t>
          </a:r>
        </a:p>
        <a:p>
          <a:r>
            <a:rPr kumimoji="1" lang="ja-JP" altLang="en-US" sz="1400">
              <a:latin typeface="ＭＳ ゴシック" pitchFamily="49" charset="-128"/>
              <a:ea typeface="ＭＳ ゴシック" pitchFamily="49" charset="-128"/>
            </a:rPr>
            <a:t>　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災害復旧事業債（</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大雨災害）、災害廃棄物処理事業債の元利償還金の償還開始により実質公債比率が前年比で増加している。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満期一括償還地方債に係る年度割相当額について償還が終了したため皆減となった。</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満期一括償還地方債借入額の３分の１相当額を５年間で基金積立している。残り</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は一般財源で予算措置し、基金積立額と併せて満期一括償還を行っている。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充当可能基金が減少したことにより将来負担比率が増加している。</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宮城県栗原市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普通交付税の段階的な縮減により財政調整基金は前年比で１，２８２百万円が減少している。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普通交付税の段階的な縮減に対応するために、これまで積み立てしてきた財政調整基金等の基金を計画的に活用しながら必要な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○公共施設整備等基金：公共施設の整備・修繕・解体事業の財源とする基金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○まちづくり基金：自治会への交付金などの地域振興のために活用する基金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○公共施設整備等基金：将来的に必要となる公共施設の整備費用の財源とするため、決算剰余金を積立することにより６百万円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○まちづくり基金：合併特例債を財源に平成２８年から平成３１年度まで計画的に１，０００百万円ずつ積立を行っているため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前年比で８５８百万円増加している。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○公共施設整備基金：公共施設等管理計画に基づく公共施設の整備・修繕・解体事業に備えて積立を行い、計画的な施設管理を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○まちづくり基金：市民の連携強化又は地域振興のために必要な事業に対して活用していく。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市の歳入の４０％を占める普通交付税が、合併特例期間の終了、平成２８年度から段階的な縮減が開始されたことにより縮減前の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平成２７年度と比較して約１，８００百円が減少している。そのため、財政調整基金を取り崩しながら財政運営を行っていることから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前年比で１，２８２百円が減少している。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普通交付税の段階的な縮減に備えて、これまで財政調整基金の積立を行ってきた。今後は、これまで積み立ててきた財政調整基金を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計画的に活用しながら必要な事業の取捨選択に努めていく。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市債の償還のため、２９１百万円が減少している。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市債の償還に必要な財源を確保し、将来にわたり、財政の健全な運営を行うため、今後も継続的に積立を行う。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有形固定資産減価償却率は類似団体内平均、宮城県平均と</a:t>
          </a:r>
          <a:r>
            <a:rPr lang="ja-JP" altLang="en-US" sz="1100">
              <a:solidFill>
                <a:schemeClr val="dk1"/>
              </a:solidFill>
              <a:effectLst/>
              <a:latin typeface="+mn-lt"/>
              <a:ea typeface="+mn-ea"/>
              <a:cs typeface="+mn-cs"/>
            </a:rPr>
            <a:t>同程度</a:t>
          </a:r>
          <a:r>
            <a:rPr lang="ja-JP" altLang="ja-JP" sz="1100">
              <a:solidFill>
                <a:schemeClr val="dk1"/>
              </a:solidFill>
              <a:effectLst/>
              <a:latin typeface="+mn-lt"/>
              <a:ea typeface="+mn-ea"/>
              <a:cs typeface="+mn-cs"/>
            </a:rPr>
            <a:t>であ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と比較すると若干低い傾向にある</a:t>
          </a:r>
          <a:r>
            <a:rPr lang="ja-JP" altLang="ja-JP" sz="1100">
              <a:solidFill>
                <a:schemeClr val="dk1"/>
              </a:solidFill>
              <a:effectLst/>
              <a:latin typeface="+mn-lt"/>
              <a:ea typeface="+mn-ea"/>
              <a:cs typeface="+mn-cs"/>
            </a:rPr>
            <a:t>。前年度と比較すると</a:t>
          </a:r>
          <a:r>
            <a:rPr lang="ja-JP" altLang="en-US" sz="1100">
              <a:solidFill>
                <a:schemeClr val="dk1"/>
              </a:solidFill>
              <a:effectLst/>
              <a:latin typeface="+mn-lt"/>
              <a:ea typeface="+mn-ea"/>
              <a:cs typeface="+mn-cs"/>
            </a:rPr>
            <a:t>微減しているが</a:t>
          </a:r>
          <a:r>
            <a:rPr lang="ja-JP" altLang="ja-JP" sz="1100">
              <a:solidFill>
                <a:schemeClr val="dk1"/>
              </a:solidFill>
              <a:effectLst/>
              <a:latin typeface="+mn-lt"/>
              <a:ea typeface="+mn-ea"/>
              <a:cs typeface="+mn-cs"/>
            </a:rPr>
            <a:t>施設の老朽化が進んでいる。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91531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81660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91531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75491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98062</xdr:rowOff>
    </xdr:from>
    <xdr:to>
      <xdr:col>11</xdr:col>
      <xdr:colOff>187325</xdr:colOff>
      <xdr:row>29</xdr:row>
      <xdr:rowOff>28212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148862</xdr:rowOff>
    </xdr:from>
    <xdr:to>
      <xdr:col>15</xdr:col>
      <xdr:colOff>136525</xdr:colOff>
      <xdr:row>29</xdr:row>
      <xdr:rowOff>11339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72098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44739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債務償還比率は全国平均及び類似団体内平均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比較すると</a:t>
          </a:r>
          <a:r>
            <a:rPr kumimoji="1" lang="ja-JP" altLang="en-US" sz="1100">
              <a:solidFill>
                <a:schemeClr val="dk1"/>
              </a:solidFill>
              <a:effectLst/>
              <a:latin typeface="+mn-lt"/>
              <a:ea typeface="+mn-ea"/>
              <a:cs typeface="+mn-cs"/>
            </a:rPr>
            <a:t>長い</a:t>
          </a:r>
          <a:r>
            <a:rPr kumimoji="1" lang="ja-JP" altLang="ja-JP" sz="1100">
              <a:solidFill>
                <a:schemeClr val="dk1"/>
              </a:solidFill>
              <a:effectLst/>
              <a:latin typeface="+mn-lt"/>
              <a:ea typeface="+mn-ea"/>
              <a:cs typeface="+mn-cs"/>
            </a:rPr>
            <a:t>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宮城県平均と</a:t>
          </a:r>
          <a:r>
            <a:rPr kumimoji="1" lang="ja-JP" altLang="en-US" sz="1100">
              <a:solidFill>
                <a:schemeClr val="dk1"/>
              </a:solidFill>
              <a:effectLst/>
              <a:latin typeface="+mn-lt"/>
              <a:ea typeface="+mn-ea"/>
              <a:cs typeface="+mn-cs"/>
            </a:rPr>
            <a:t>比較すると大きく下回る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今後も適正な財政運営に努める。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126958</xdr:rowOff>
    </xdr:from>
    <xdr:to>
      <xdr:col>76</xdr:col>
      <xdr:colOff>73025</xdr:colOff>
      <xdr:row>32</xdr:row>
      <xdr:rowOff>57108</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2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105385</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1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64707</xdr:rowOff>
    </xdr:from>
    <xdr:to>
      <xdr:col>72</xdr:col>
      <xdr:colOff>123825</xdr:colOff>
      <xdr:row>31</xdr:row>
      <xdr:rowOff>166307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1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115507</xdr:rowOff>
    </xdr:from>
    <xdr:to>
      <xdr:col>76</xdr:col>
      <xdr:colOff>22225</xdr:colOff>
      <xdr:row>32</xdr:row>
      <xdr:rowOff>6308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201982"/>
          <a:ext cx="7112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17449</xdr:rowOff>
    </xdr:from>
    <xdr:to>
      <xdr:col>68</xdr:col>
      <xdr:colOff>123825</xdr:colOff>
      <xdr:row>31</xdr:row>
      <xdr:rowOff>119049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1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68249</xdr:rowOff>
    </xdr:from>
    <xdr:to>
      <xdr:col>72</xdr:col>
      <xdr:colOff>73025</xdr:colOff>
      <xdr:row>31</xdr:row>
      <xdr:rowOff>115507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322300" y="6154724"/>
          <a:ext cx="762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116812</xdr:rowOff>
    </xdr:from>
    <xdr:to>
      <xdr:col>64</xdr:col>
      <xdr:colOff>123825</xdr:colOff>
      <xdr:row>31</xdr:row>
      <xdr:rowOff>46962</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167612</xdr:rowOff>
    </xdr:from>
    <xdr:to>
      <xdr:col>68</xdr:col>
      <xdr:colOff>73025</xdr:colOff>
      <xdr:row>31</xdr:row>
      <xdr:rowOff>68249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082637"/>
          <a:ext cx="762000" cy="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118251</xdr:rowOff>
    </xdr:from>
    <xdr:to>
      <xdr:col>60</xdr:col>
      <xdr:colOff>123825</xdr:colOff>
      <xdr:row>31</xdr:row>
      <xdr:rowOff>48401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0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167612</xdr:rowOff>
    </xdr:from>
    <xdr:to>
      <xdr:col>64</xdr:col>
      <xdr:colOff>73025</xdr:colOff>
      <xdr:row>30</xdr:row>
      <xdr:rowOff>169051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6082637"/>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157434</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2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110176</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1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38089</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12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39528</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1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112776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614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137414</xdr:rowOff>
    </xdr:from>
    <xdr:to>
      <xdr:col>15</xdr:col>
      <xdr:colOff>101600</xdr:colOff>
      <xdr:row>37</xdr:row>
      <xdr:rowOff>67564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xdr:rowOff>
    </xdr:from>
    <xdr:to>
      <xdr:col>19</xdr:col>
      <xdr:colOff>177800</xdr:colOff>
      <xdr:row>38</xdr:row>
      <xdr:rowOff>112776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60414"/>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16764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352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8653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58945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64654</xdr:rowOff>
    </xdr:from>
    <xdr:to>
      <xdr:col>55</xdr:col>
      <xdr:colOff>50800</xdr:colOff>
      <xdr:row>37</xdr:row>
      <xdr:rowOff>166253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408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87531</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2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79415</xdr:rowOff>
    </xdr:from>
    <xdr:to>
      <xdr:col>50</xdr:col>
      <xdr:colOff>165100</xdr:colOff>
      <xdr:row>38</xdr:row>
      <xdr:rowOff>9565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4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115454</xdr:rowOff>
    </xdr:from>
    <xdr:to>
      <xdr:col>55</xdr:col>
      <xdr:colOff>0</xdr:colOff>
      <xdr:row>37</xdr:row>
      <xdr:rowOff>130215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459104"/>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87383</xdr:rowOff>
    </xdr:from>
    <xdr:to>
      <xdr:col>46</xdr:col>
      <xdr:colOff>38100</xdr:colOff>
      <xdr:row>38</xdr:row>
      <xdr:rowOff>17534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431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130215</xdr:rowOff>
    </xdr:from>
    <xdr:to>
      <xdr:col>50</xdr:col>
      <xdr:colOff>114300</xdr:colOff>
      <xdr:row>37</xdr:row>
      <xdr:rowOff>138183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47386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100577</xdr:rowOff>
    </xdr:from>
    <xdr:to>
      <xdr:col>41</xdr:col>
      <xdr:colOff>101600</xdr:colOff>
      <xdr:row>38</xdr:row>
      <xdr:rowOff>30727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4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138183</xdr:rowOff>
    </xdr:from>
    <xdr:to>
      <xdr:col>45</xdr:col>
      <xdr:colOff>177800</xdr:colOff>
      <xdr:row>37</xdr:row>
      <xdr:rowOff>151377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481833"/>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26092</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1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34060</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2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47254</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2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14696</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3797300" y="104715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61</xdr:row>
      <xdr:rowOff>14696</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041926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132262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03947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122126</xdr:rowOff>
    </xdr:from>
    <xdr:to>
      <xdr:col>55</xdr:col>
      <xdr:colOff>50800</xdr:colOff>
      <xdr:row>63</xdr:row>
      <xdr:rowOff>52276</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10426700" y="107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145003</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100-0000EE000000}"/>
            </a:ext>
          </a:extLst>
        </xdr:cNvPr>
        <xdr:cNvSpPr txBox="1"/>
      </xdr:nvSpPr>
      <xdr:spPr>
        <a:xfrm>
          <a:off x="10515600" y="1060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126647</xdr:rowOff>
    </xdr:from>
    <xdr:to>
      <xdr:col>50</xdr:col>
      <xdr:colOff>165100</xdr:colOff>
      <xdr:row>63</xdr:row>
      <xdr:rowOff>56797</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9588500" y="10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xdr:rowOff>
    </xdr:from>
    <xdr:to>
      <xdr:col>55</xdr:col>
      <xdr:colOff>0</xdr:colOff>
      <xdr:row>63</xdr:row>
      <xdr:rowOff>5997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9639300" y="10802826"/>
          <a:ext cx="8382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130554</xdr:rowOff>
    </xdr:from>
    <xdr:to>
      <xdr:col>46</xdr:col>
      <xdr:colOff>38100</xdr:colOff>
      <xdr:row>63</xdr:row>
      <xdr:rowOff>60704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8699500" y="107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5997</xdr:rowOff>
    </xdr:from>
    <xdr:to>
      <xdr:col>50</xdr:col>
      <xdr:colOff>114300</xdr:colOff>
      <xdr:row>63</xdr:row>
      <xdr:rowOff>9904</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8750300" y="10807347"/>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135388</xdr:rowOff>
    </xdr:from>
    <xdr:to>
      <xdr:col>41</xdr:col>
      <xdr:colOff>101600</xdr:colOff>
      <xdr:row>63</xdr:row>
      <xdr:rowOff>65538</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7810500" y="107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9904</xdr:rowOff>
    </xdr:from>
    <xdr:to>
      <xdr:col>45</xdr:col>
      <xdr:colOff>177800</xdr:colOff>
      <xdr:row>63</xdr:row>
      <xdr:rowOff>14738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7861300" y="10811254"/>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73324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27095" y="105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77231</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50795" y="105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82065</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61795" y="105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46082</xdr:rowOff>
    </xdr:from>
    <xdr:to>
      <xdr:col>24</xdr:col>
      <xdr:colOff>114300</xdr:colOff>
      <xdr:row>77</xdr:row>
      <xdr:rowOff>147682</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170559</xdr:rowOff>
    </xdr:from>
    <xdr:ext cx="340478"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320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103232</xdr:rowOff>
    </xdr:from>
    <xdr:to>
      <xdr:col>20</xdr:col>
      <xdr:colOff>38100</xdr:colOff>
      <xdr:row>78</xdr:row>
      <xdr:rowOff>33382</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96882</xdr:rowOff>
    </xdr:from>
    <xdr:to>
      <xdr:col>24</xdr:col>
      <xdr:colOff>63500</xdr:colOff>
      <xdr:row>77</xdr:row>
      <xdr:rowOff>154032</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3797300" y="132985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127726</xdr:rowOff>
    </xdr:from>
    <xdr:to>
      <xdr:col>15</xdr:col>
      <xdr:colOff>101600</xdr:colOff>
      <xdr:row>84</xdr:row>
      <xdr:rowOff>57876</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154032</xdr:rowOff>
    </xdr:from>
    <xdr:to>
      <xdr:col>19</xdr:col>
      <xdr:colOff>177800</xdr:colOff>
      <xdr:row>84</xdr:row>
      <xdr:rowOff>7076</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2908300" y="13355682"/>
          <a:ext cx="889000" cy="105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7076</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3990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49909</xdr:rowOff>
    </xdr:from>
    <xdr:ext cx="340478"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6143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49003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100-000048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00000000-0008-0000-0100-00004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100-00004C010000}"/>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129112</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100-000058010000}"/>
            </a:ext>
          </a:extLst>
        </xdr:cNvPr>
        <xdr:cNvSpPr txBox="1"/>
      </xdr:nvSpPr>
      <xdr:spPr>
        <a:xfrm>
          <a:off x="10515600" y="1453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42735</xdr:rowOff>
    </xdr:from>
    <xdr:to>
      <xdr:col>50</xdr:col>
      <xdr:colOff>165100</xdr:colOff>
      <xdr:row>85</xdr:row>
      <xdr:rowOff>144335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9588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93535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639300" y="1466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25019</xdr:rowOff>
    </xdr:from>
    <xdr:to>
      <xdr:col>46</xdr:col>
      <xdr:colOff>38100</xdr:colOff>
      <xdr:row>82</xdr:row>
      <xdr:rowOff>126619</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8699500" y="140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75819</xdr:rowOff>
    </xdr:from>
    <xdr:to>
      <xdr:col>50</xdr:col>
      <xdr:colOff>114300</xdr:colOff>
      <xdr:row>85</xdr:row>
      <xdr:rowOff>93535</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8750300" y="14134719"/>
          <a:ext cx="889000" cy="5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33592</xdr:rowOff>
    </xdr:from>
    <xdr:to>
      <xdr:col>41</xdr:col>
      <xdr:colOff>101600</xdr:colOff>
      <xdr:row>82</xdr:row>
      <xdr:rowOff>135192</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7810500" y="140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75819</xdr:rowOff>
    </xdr:from>
    <xdr:to>
      <xdr:col>45</xdr:col>
      <xdr:colOff>177800</xdr:colOff>
      <xdr:row>82</xdr:row>
      <xdr:rowOff>84392</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7861300" y="1413471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135462</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143146</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38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151719</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386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00000000-0008-0000-0100-00008F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00000000-0008-0000-0100-000091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00000000-0008-0000-0100-000093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00000000-0008-0000-0100-00009F010000}"/>
            </a:ext>
          </a:extLst>
        </xdr:cNvPr>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89535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5481300" y="6261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36</xdr:row>
      <xdr:rowOff>89535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592300" y="604647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103505</xdr:rowOff>
    </xdr:from>
    <xdr:to>
      <xdr:col>72</xdr:col>
      <xdr:colOff>38100</xdr:colOff>
      <xdr:row>35</xdr:row>
      <xdr:rowOff>33655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3652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154305</xdr:rowOff>
    </xdr:from>
    <xdr:to>
      <xdr:col>76</xdr:col>
      <xdr:colOff>114300</xdr:colOff>
      <xdr:row>35</xdr:row>
      <xdr:rowOff>45720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3703300" y="5983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50182</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0000000-0008-0000-0100-0000C3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00000000-0008-0000-0100-0000C5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00000000-0008-0000-0100-0000C7010000}"/>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87122</xdr:rowOff>
    </xdr:from>
    <xdr:to>
      <xdr:col>116</xdr:col>
      <xdr:colOff>114300</xdr:colOff>
      <xdr:row>37</xdr:row>
      <xdr:rowOff>17272</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2110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109999</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00000000-0008-0000-0100-0000D3010000}"/>
            </a:ext>
          </a:extLst>
        </xdr:cNvPr>
        <xdr:cNvSpPr txBox="1"/>
      </xdr:nvSpPr>
      <xdr:spPr>
        <a:xfrm>
          <a:off x="22199600"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100838</xdr:rowOff>
    </xdr:from>
    <xdr:to>
      <xdr:col>112</xdr:col>
      <xdr:colOff>38100</xdr:colOff>
      <xdr:row>37</xdr:row>
      <xdr:rowOff>30988</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21272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137922</xdr:rowOff>
    </xdr:from>
    <xdr:to>
      <xdr:col>116</xdr:col>
      <xdr:colOff>63500</xdr:colOff>
      <xdr:row>36</xdr:row>
      <xdr:rowOff>151638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1323300" y="63101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45974</xdr:rowOff>
    </xdr:from>
    <xdr:to>
      <xdr:col>107</xdr:col>
      <xdr:colOff>101600</xdr:colOff>
      <xdr:row>38</xdr:row>
      <xdr:rowOff>147574</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038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151638</xdr:rowOff>
    </xdr:from>
    <xdr:to>
      <xdr:col>111</xdr:col>
      <xdr:colOff>177800</xdr:colOff>
      <xdr:row>38</xdr:row>
      <xdr:rowOff>96774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0434300" y="632383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61976</xdr:rowOff>
    </xdr:from>
    <xdr:to>
      <xdr:col>102</xdr:col>
      <xdr:colOff>165100</xdr:colOff>
      <xdr:row>38</xdr:row>
      <xdr:rowOff>163576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9494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96774</xdr:rowOff>
    </xdr:from>
    <xdr:to>
      <xdr:col>107</xdr:col>
      <xdr:colOff>50800</xdr:colOff>
      <xdr:row>38</xdr:row>
      <xdr:rowOff>112776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9545300" y="66118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47515</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10757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164101</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0199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8653</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9310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00000000-0008-0000-0100-0000F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00000000-0008-0000-0100-0000F901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00000000-0008-0000-0100-0000FB01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00000000-0008-0000-0100-0000FD010000}"/>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46355</xdr:rowOff>
    </xdr:from>
    <xdr:to>
      <xdr:col>85</xdr:col>
      <xdr:colOff>177800</xdr:colOff>
      <xdr:row>55</xdr:row>
      <xdr:rowOff>147955</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62687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170832</xdr:rowOff>
    </xdr:from>
    <xdr:ext cx="340478" cy="259045"/>
    <xdr:sp macro="" textlink="">
      <xdr:nvSpPr>
        <xdr:cNvPr id="521" name="【学校施設】&#10;有形固定資産減価償却率該当値テキスト">
          <a:extLst>
            <a:ext uri="{FF2B5EF4-FFF2-40B4-BE49-F238E27FC236}">
              <a16:creationId xmlns:a16="http://schemas.microsoft.com/office/drawing/2014/main" id="{00000000-0008-0000-0100-000009020000}"/>
            </a:ext>
          </a:extLst>
        </xdr:cNvPr>
        <xdr:cNvSpPr txBox="1"/>
      </xdr:nvSpPr>
      <xdr:spPr>
        <a:xfrm>
          <a:off x="16357600" y="9429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107315</xdr:rowOff>
    </xdr:from>
    <xdr:to>
      <xdr:col>81</xdr:col>
      <xdr:colOff>101600</xdr:colOff>
      <xdr:row>56</xdr:row>
      <xdr:rowOff>37465</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5430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97155</xdr:rowOff>
    </xdr:from>
    <xdr:to>
      <xdr:col>85</xdr:col>
      <xdr:colOff>127000</xdr:colOff>
      <xdr:row>55</xdr:row>
      <xdr:rowOff>158115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5481300" y="95269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454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158115</xdr:rowOff>
    </xdr:from>
    <xdr:to>
      <xdr:col>81</xdr:col>
      <xdr:colOff>50800</xdr:colOff>
      <xdr:row>62</xdr:row>
      <xdr:rowOff>7620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4592300" y="9587865"/>
          <a:ext cx="889000" cy="10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7620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3703300" y="1060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8" name="n_1aveValue【学校施設】&#10;有形固定資産減価償却率">
          <a:extLst>
            <a:ext uri="{FF2B5EF4-FFF2-40B4-BE49-F238E27FC236}">
              <a16:creationId xmlns:a16="http://schemas.microsoft.com/office/drawing/2014/main" id="{00000000-0008-0000-0100-00001002000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a:extLst>
            <a:ext uri="{FF2B5EF4-FFF2-40B4-BE49-F238E27FC236}">
              <a16:creationId xmlns:a16="http://schemas.microsoft.com/office/drawing/2014/main" id="{00000000-0008-0000-0100-000011020000}"/>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30" name="n_3aveValue【学校施設】&#10;有形固定資産減価償却率">
          <a:extLst>
            <a:ext uri="{FF2B5EF4-FFF2-40B4-BE49-F238E27FC236}">
              <a16:creationId xmlns:a16="http://schemas.microsoft.com/office/drawing/2014/main" id="{00000000-0008-0000-0100-000012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00000000-0008-0000-0100-000013020000}"/>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53992</xdr:rowOff>
    </xdr:from>
    <xdr:ext cx="340478" cy="259045"/>
    <xdr:sp macro="" textlink="">
      <xdr:nvSpPr>
        <xdr:cNvPr id="532" name="n_1mainValue【学校施設】&#10;有形固定資産減価償却率">
          <a:extLst>
            <a:ext uri="{FF2B5EF4-FFF2-40B4-BE49-F238E27FC236}">
              <a16:creationId xmlns:a16="http://schemas.microsoft.com/office/drawing/2014/main" id="{00000000-0008-0000-0100-000014020000}"/>
            </a:ext>
          </a:extLst>
        </xdr:cNvPr>
        <xdr:cNvSpPr txBox="1"/>
      </xdr:nvSpPr>
      <xdr:spPr>
        <a:xfrm>
          <a:off x="152983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33" name="n_2main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38752</xdr:rowOff>
    </xdr:from>
    <xdr:ext cx="405111" cy="259045"/>
    <xdr:sp macro="" textlink="">
      <xdr:nvSpPr>
        <xdr:cNvPr id="534" name="n_3main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00000000-0008-0000-01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00000000-0008-0000-0100-000031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00000000-0008-0000-0100-000033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5" name="【学校施設】&#10;一人当たり面積平均値テキスト">
          <a:extLst>
            <a:ext uri="{FF2B5EF4-FFF2-40B4-BE49-F238E27FC236}">
              <a16:creationId xmlns:a16="http://schemas.microsoft.com/office/drawing/2014/main" id="{00000000-0008-0000-0100-00003502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103342</xdr:rowOff>
    </xdr:from>
    <xdr:to>
      <xdr:col>107</xdr:col>
      <xdr:colOff>101600</xdr:colOff>
      <xdr:row>64</xdr:row>
      <xdr:rowOff>33492</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0383500" y="10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105954</xdr:rowOff>
    </xdr:from>
    <xdr:to>
      <xdr:col>102</xdr:col>
      <xdr:colOff>165100</xdr:colOff>
      <xdr:row>64</xdr:row>
      <xdr:rowOff>36104</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9494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154142</xdr:rowOff>
    </xdr:from>
    <xdr:to>
      <xdr:col>107</xdr:col>
      <xdr:colOff>50800</xdr:colOff>
      <xdr:row>63</xdr:row>
      <xdr:rowOff>156754</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9545300" y="1095549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79" name="n_1aveValue【学校施設】&#10;一人当たり面積">
          <a:extLst>
            <a:ext uri="{FF2B5EF4-FFF2-40B4-BE49-F238E27FC236}">
              <a16:creationId xmlns:a16="http://schemas.microsoft.com/office/drawing/2014/main" id="{00000000-0008-0000-0100-000043020000}"/>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0" name="n_2aveValue【学校施設】&#10;一人当たり面積">
          <a:extLst>
            <a:ext uri="{FF2B5EF4-FFF2-40B4-BE49-F238E27FC236}">
              <a16:creationId xmlns:a16="http://schemas.microsoft.com/office/drawing/2014/main" id="{00000000-0008-0000-0100-000044020000}"/>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81" name="n_3aveValue【学校施設】&#10;一人当たり面積">
          <a:extLst>
            <a:ext uri="{FF2B5EF4-FFF2-40B4-BE49-F238E27FC236}">
              <a16:creationId xmlns:a16="http://schemas.microsoft.com/office/drawing/2014/main" id="{00000000-0008-0000-0100-000045020000}"/>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2" name="n_4aveValue【学校施設】&#10;一人当たり面積">
          <a:extLst>
            <a:ext uri="{FF2B5EF4-FFF2-40B4-BE49-F238E27FC236}">
              <a16:creationId xmlns:a16="http://schemas.microsoft.com/office/drawing/2014/main" id="{00000000-0008-0000-0100-000046020000}"/>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24619</xdr:rowOff>
    </xdr:from>
    <xdr:ext cx="469744" cy="259045"/>
    <xdr:sp macro="" textlink="">
      <xdr:nvSpPr>
        <xdr:cNvPr id="583" name="n_2mainValue【学校施設】&#10;一人当たり面積">
          <a:extLst>
            <a:ext uri="{FF2B5EF4-FFF2-40B4-BE49-F238E27FC236}">
              <a16:creationId xmlns:a16="http://schemas.microsoft.com/office/drawing/2014/main" id="{00000000-0008-0000-0100-000047020000}"/>
            </a:ext>
          </a:extLst>
        </xdr:cNvPr>
        <xdr:cNvSpPr txBox="1"/>
      </xdr:nvSpPr>
      <xdr:spPr>
        <a:xfrm>
          <a:off x="20199427" y="109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27231</xdr:rowOff>
    </xdr:from>
    <xdr:ext cx="469744" cy="259045"/>
    <xdr:sp macro="" textlink="">
      <xdr:nvSpPr>
        <xdr:cNvPr id="584" name="n_3mainValue【学校施設】&#10;一人当たり面積">
          <a:extLst>
            <a:ext uri="{FF2B5EF4-FFF2-40B4-BE49-F238E27FC236}">
              <a16:creationId xmlns:a16="http://schemas.microsoft.com/office/drawing/2014/main" id="{00000000-0008-0000-0100-000048020000}"/>
            </a:ext>
          </a:extLst>
        </xdr:cNvPr>
        <xdr:cNvSpPr txBox="1"/>
      </xdr:nvSpPr>
      <xdr:spPr>
        <a:xfrm>
          <a:off x="193104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a:extLst>
            <a:ext uri="{FF2B5EF4-FFF2-40B4-BE49-F238E27FC236}">
              <a16:creationId xmlns:a16="http://schemas.microsoft.com/office/drawing/2014/main" id="{00000000-0008-0000-0100-00007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27" name="【公民館】&#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29" name="【公民館】&#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31" name="【公民館】&#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15439</xdr:rowOff>
    </xdr:from>
    <xdr:ext cx="405111" cy="259045"/>
    <xdr:sp macro="" textlink="">
      <xdr:nvSpPr>
        <xdr:cNvPr id="643" name="【公民館】&#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836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107</xdr:row>
      <xdr:rowOff>151312</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8496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74386</xdr:rowOff>
    </xdr:from>
    <xdr:to>
      <xdr:col>76</xdr:col>
      <xdr:colOff>165100</xdr:colOff>
      <xdr:row>108</xdr:row>
      <xdr:rowOff>4536</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125186</xdr:rowOff>
    </xdr:from>
    <xdr:to>
      <xdr:col>81</xdr:col>
      <xdr:colOff>50800</xdr:colOff>
      <xdr:row>107</xdr:row>
      <xdr:rowOff>151312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847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125186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84507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50" name="n_1aveValue【公民館】&#10;有形固定資産減価償却率">
          <a:extLst>
            <a:ext uri="{FF2B5EF4-FFF2-40B4-BE49-F238E27FC236}">
              <a16:creationId xmlns:a16="http://schemas.microsoft.com/office/drawing/2014/main" id="{00000000-0008-0000-0100-00008A02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51" name="n_2aveValue【公民館】&#10;有形固定資産減価償却率">
          <a:extLst>
            <a:ext uri="{FF2B5EF4-FFF2-40B4-BE49-F238E27FC236}">
              <a16:creationId xmlns:a16="http://schemas.microsoft.com/office/drawing/2014/main" id="{00000000-0008-0000-0100-00008B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52" name="n_3aveValue【公民館】&#10;有形固定資産減価償却率">
          <a:extLst>
            <a:ext uri="{FF2B5EF4-FFF2-40B4-BE49-F238E27FC236}">
              <a16:creationId xmlns:a16="http://schemas.microsoft.com/office/drawing/2014/main" id="{00000000-0008-0000-0100-00008C02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53" name="n_4aveValue【公民館】&#10;有形固定資産減価償却率">
          <a:extLst>
            <a:ext uri="{FF2B5EF4-FFF2-40B4-BE49-F238E27FC236}">
              <a16:creationId xmlns:a16="http://schemas.microsoft.com/office/drawing/2014/main" id="{00000000-0008-0000-0100-00008D02000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654" name="n_1mainValue【公民館】&#10;有形固定資産減価償却率">
          <a:extLst>
            <a:ext uri="{FF2B5EF4-FFF2-40B4-BE49-F238E27FC236}">
              <a16:creationId xmlns:a16="http://schemas.microsoft.com/office/drawing/2014/main" id="{00000000-0008-0000-0100-00008E020000}"/>
            </a:ext>
          </a:extLst>
        </xdr:cNvPr>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167113</xdr:rowOff>
    </xdr:from>
    <xdr:ext cx="405111" cy="259045"/>
    <xdr:sp macro="" textlink="">
      <xdr:nvSpPr>
        <xdr:cNvPr id="655" name="n_2mainValue【公民館】&#10;有形固定資産減価償却率">
          <a:extLst>
            <a:ext uri="{FF2B5EF4-FFF2-40B4-BE49-F238E27FC236}">
              <a16:creationId xmlns:a16="http://schemas.microsoft.com/office/drawing/2014/main" id="{00000000-0008-0000-0100-00008F020000}"/>
            </a:ext>
          </a:extLst>
        </xdr:cNvPr>
        <xdr:cNvSpPr txBox="1"/>
      </xdr:nvSpPr>
      <xdr:spPr>
        <a:xfrm>
          <a:off x="14389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656" name="n_3mainValue【公民館】&#10;有形固定資産減価償却率">
          <a:extLst>
            <a:ext uri="{FF2B5EF4-FFF2-40B4-BE49-F238E27FC236}">
              <a16:creationId xmlns:a16="http://schemas.microsoft.com/office/drawing/2014/main" id="{00000000-0008-0000-0100-000090020000}"/>
            </a:ext>
          </a:extLst>
        </xdr:cNvPr>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a:extLst>
            <a:ext uri="{FF2B5EF4-FFF2-40B4-BE49-F238E27FC236}">
              <a16:creationId xmlns:a16="http://schemas.microsoft.com/office/drawing/2014/main" id="{00000000-0008-0000-01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79" name="【公民館】&#10;一人当たり面積最小値テキスト">
          <a:extLst>
            <a:ext uri="{FF2B5EF4-FFF2-40B4-BE49-F238E27FC236}">
              <a16:creationId xmlns:a16="http://schemas.microsoft.com/office/drawing/2014/main" id="{00000000-0008-0000-0100-0000A7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1" name="【公民館】&#10;一人当たり面積最大値テキスト">
          <a:extLst>
            <a:ext uri="{FF2B5EF4-FFF2-40B4-BE49-F238E27FC236}">
              <a16:creationId xmlns:a16="http://schemas.microsoft.com/office/drawing/2014/main" id="{00000000-0008-0000-0100-0000A902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83" name="【公民館】&#10;一人当たり面積平均値テキスト">
          <a:extLst>
            <a:ext uri="{FF2B5EF4-FFF2-40B4-BE49-F238E27FC236}">
              <a16:creationId xmlns:a16="http://schemas.microsoft.com/office/drawing/2014/main" id="{00000000-0008-0000-0100-0000AB02000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695" name="【公民館】&#10;一人当たり面積該当値テキスト">
          <a:extLst>
            <a:ext uri="{FF2B5EF4-FFF2-40B4-BE49-F238E27FC236}">
              <a16:creationId xmlns:a16="http://schemas.microsoft.com/office/drawing/2014/main" id="{00000000-0008-0000-0100-0000B7020000}"/>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126492</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21323300" y="1829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131063</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0434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135637</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9545300" y="1830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02" name="n_1aveValue【公民館】&#10;一人当たり面積">
          <a:extLst>
            <a:ext uri="{FF2B5EF4-FFF2-40B4-BE49-F238E27FC236}">
              <a16:creationId xmlns:a16="http://schemas.microsoft.com/office/drawing/2014/main" id="{00000000-0008-0000-0100-0000BE020000}"/>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03" name="n_2aveValue【公民館】&#10;一人当たり面積">
          <a:extLst>
            <a:ext uri="{FF2B5EF4-FFF2-40B4-BE49-F238E27FC236}">
              <a16:creationId xmlns:a16="http://schemas.microsoft.com/office/drawing/2014/main" id="{00000000-0008-0000-0100-0000BF02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04" name="n_3aveValue【公民館】&#10;一人当たり面積">
          <a:extLst>
            <a:ext uri="{FF2B5EF4-FFF2-40B4-BE49-F238E27FC236}">
              <a16:creationId xmlns:a16="http://schemas.microsoft.com/office/drawing/2014/main" id="{00000000-0008-0000-0100-0000C0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05" name="n_4aveValue【公民館】&#10;一人当たり面積">
          <a:extLst>
            <a:ext uri="{FF2B5EF4-FFF2-40B4-BE49-F238E27FC236}">
              <a16:creationId xmlns:a16="http://schemas.microsoft.com/office/drawing/2014/main" id="{00000000-0008-0000-0100-0000C102000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706" name="n_1mainValue【公民館】&#10;一人当たり面積">
          <a:extLst>
            <a:ext uri="{FF2B5EF4-FFF2-40B4-BE49-F238E27FC236}">
              <a16:creationId xmlns:a16="http://schemas.microsoft.com/office/drawing/2014/main" id="{00000000-0008-0000-0100-0000C2020000}"/>
            </a:ext>
          </a:extLst>
        </xdr:cNvPr>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07" name="n_2mainValue【公民館】&#10;一人当たり面積">
          <a:extLst>
            <a:ext uri="{FF2B5EF4-FFF2-40B4-BE49-F238E27FC236}">
              <a16:creationId xmlns:a16="http://schemas.microsoft.com/office/drawing/2014/main" id="{00000000-0008-0000-0100-0000C3020000}"/>
            </a:ext>
          </a:extLst>
        </xdr:cNvPr>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708" name="n_3mainValue【公民館】&#10;一人当たり面積">
          <a:extLst>
            <a:ext uri="{FF2B5EF4-FFF2-40B4-BE49-F238E27FC236}">
              <a16:creationId xmlns:a16="http://schemas.microsoft.com/office/drawing/2014/main" id="{00000000-0008-0000-0100-0000C4020000}"/>
            </a:ext>
          </a:extLst>
        </xdr:cNvPr>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rgbClr val="FF0000"/>
              </a:solidFill>
              <a:effectLst/>
              <a:latin typeface="+mn-lt"/>
              <a:ea typeface="+mn-ea"/>
              <a:cs typeface="+mn-cs"/>
            </a:rPr>
            <a:t>多くの施設</a:t>
          </a:r>
          <a:r>
            <a:rPr kumimoji="1" lang="ja-JP" altLang="ja-JP" sz="1100" b="0">
              <a:solidFill>
                <a:srgbClr val="FF0000"/>
              </a:solidFill>
              <a:effectLst/>
              <a:latin typeface="+mn-lt"/>
              <a:ea typeface="+mn-ea"/>
              <a:cs typeface="+mn-cs"/>
            </a:rPr>
            <a:t>において、有形固定資産減価償却率は</a:t>
          </a:r>
          <a:r>
            <a:rPr kumimoji="1" lang="ja-JP" altLang="en-US" sz="1100" b="0">
              <a:solidFill>
                <a:srgbClr val="FF0000"/>
              </a:solidFill>
              <a:effectLst/>
              <a:latin typeface="+mn-lt"/>
              <a:ea typeface="+mn-ea"/>
              <a:cs typeface="+mn-cs"/>
            </a:rPr>
            <a:t>横ばい又は</a:t>
          </a:r>
          <a:r>
            <a:rPr kumimoji="1" lang="ja-JP" altLang="ja-JP" sz="1100" b="0">
              <a:solidFill>
                <a:srgbClr val="FF0000"/>
              </a:solidFill>
              <a:effectLst/>
              <a:latin typeface="+mn-lt"/>
              <a:ea typeface="+mn-ea"/>
              <a:cs typeface="+mn-cs"/>
            </a:rPr>
            <a:t>増加</a:t>
          </a:r>
          <a:r>
            <a:rPr kumimoji="1" lang="ja-JP" altLang="en-US" sz="1100" b="0">
              <a:solidFill>
                <a:srgbClr val="FF0000"/>
              </a:solidFill>
              <a:effectLst/>
              <a:latin typeface="+mn-lt"/>
              <a:ea typeface="+mn-ea"/>
              <a:cs typeface="+mn-cs"/>
            </a:rPr>
            <a:t>傾向にあることから</a:t>
          </a:r>
          <a:r>
            <a:rPr kumimoji="1" lang="ja-JP" altLang="ja-JP" sz="1100" b="0">
              <a:solidFill>
                <a:srgbClr val="FF0000"/>
              </a:solidFill>
              <a:effectLst/>
              <a:latin typeface="+mn-lt"/>
              <a:ea typeface="+mn-ea"/>
              <a:cs typeface="+mn-cs"/>
            </a:rPr>
            <a:t>、老朽化が進行している</a:t>
          </a:r>
          <a:r>
            <a:rPr kumimoji="1" lang="ja-JP" altLang="en-US" sz="1100" b="0">
              <a:solidFill>
                <a:srgbClr val="FF0000"/>
              </a:solidFill>
              <a:effectLst/>
              <a:latin typeface="+mn-lt"/>
              <a:ea typeface="+mn-ea"/>
              <a:cs typeface="+mn-cs"/>
            </a:rPr>
            <a:t>状況にある</a:t>
          </a:r>
          <a:endParaRPr lang="ja-JP" altLang="ja-JP" sz="1400">
            <a:solidFill>
              <a:srgbClr val="FF0000"/>
            </a:solidFill>
            <a:effectLst/>
          </a:endParaRPr>
        </a:p>
        <a:p>
          <a:r>
            <a:rPr kumimoji="1" lang="ja-JP" altLang="en-US" sz="1100" b="0">
              <a:solidFill>
                <a:srgbClr val="FF0000"/>
              </a:solidFill>
              <a:effectLst/>
              <a:latin typeface="+mn-lt"/>
              <a:ea typeface="+mn-ea"/>
              <a:cs typeface="+mn-cs"/>
            </a:rPr>
            <a:t>また、同様に多くの</a:t>
          </a:r>
          <a:r>
            <a:rPr kumimoji="1" lang="ja-JP" altLang="ja-JP" sz="1100" b="0">
              <a:solidFill>
                <a:srgbClr val="FF0000"/>
              </a:solidFill>
              <a:effectLst/>
              <a:latin typeface="+mn-lt"/>
              <a:ea typeface="+mn-ea"/>
              <a:cs typeface="+mn-cs"/>
            </a:rPr>
            <a:t>施設</a:t>
          </a:r>
          <a:r>
            <a:rPr kumimoji="1" lang="ja-JP" altLang="en-US" sz="1100" b="0">
              <a:solidFill>
                <a:srgbClr val="FF0000"/>
              </a:solidFill>
              <a:effectLst/>
              <a:latin typeface="+mn-lt"/>
              <a:ea typeface="+mn-ea"/>
              <a:cs typeface="+mn-cs"/>
            </a:rPr>
            <a:t>で</a:t>
          </a:r>
          <a:r>
            <a:rPr kumimoji="1" lang="ja-JP" altLang="ja-JP" sz="1100" b="0">
              <a:solidFill>
                <a:srgbClr val="FF0000"/>
              </a:solidFill>
              <a:effectLst/>
              <a:latin typeface="+mn-lt"/>
              <a:ea typeface="+mn-ea"/>
              <a:cs typeface="+mn-cs"/>
            </a:rPr>
            <a:t>一人あたり面積も増加しており、人口減少が要因として挙げられる。</a:t>
          </a:r>
          <a:endParaRPr lang="ja-JP" altLang="ja-JP" sz="1400">
            <a:solidFill>
              <a:srgbClr val="FF0000"/>
            </a:solidFill>
            <a:effectLst/>
          </a:endParaRPr>
        </a:p>
        <a:p>
          <a:r>
            <a:rPr kumimoji="1" lang="ja-JP" altLang="ja-JP" sz="1100" b="0">
              <a:solidFill>
                <a:schemeClr val="dk1"/>
              </a:solidFill>
              <a:effectLst/>
              <a:latin typeface="+mn-lt"/>
              <a:ea typeface="+mn-ea"/>
              <a:cs typeface="+mn-cs"/>
            </a:rPr>
            <a:t>個別に見ていくと、道路の一人当たり延長や橋りょう・トンネルの一人当たり有形固定資産額、認定こども園・幼稚園・保育所の一人当たり面積などが類似団体平均より多いが、当市は</a:t>
          </a:r>
          <a:r>
            <a:rPr kumimoji="1" lang="en-US" altLang="ja-JP" sz="1100" b="0">
              <a:solidFill>
                <a:schemeClr val="dk1"/>
              </a:solidFill>
              <a:effectLst/>
              <a:latin typeface="+mn-lt"/>
              <a:ea typeface="+mn-ea"/>
              <a:cs typeface="+mn-cs"/>
            </a:rPr>
            <a:t>804.97</a:t>
          </a:r>
          <a:r>
            <a:rPr kumimoji="1" lang="ja-JP" altLang="ja-JP" sz="1100" b="0">
              <a:solidFill>
                <a:schemeClr val="dk1"/>
              </a:solidFill>
              <a:effectLst/>
              <a:latin typeface="+mn-lt"/>
              <a:ea typeface="+mn-ea"/>
              <a:cs typeface="+mn-cs"/>
            </a:rPr>
            <a:t>平方キロメートルの広大な面積を有することが要因として挙げられる。</a:t>
          </a:r>
          <a:endParaRPr lang="ja-JP" altLang="ja-JP" sz="1400">
            <a:effectLst/>
          </a:endParaRPr>
        </a:p>
        <a:p>
          <a:r>
            <a:rPr kumimoji="1" lang="ja-JP" altLang="ja-JP" sz="1100" b="0">
              <a:solidFill>
                <a:schemeClr val="dk1"/>
              </a:solidFill>
              <a:effectLst/>
              <a:latin typeface="+mn-lt"/>
              <a:ea typeface="+mn-ea"/>
              <a:cs typeface="+mn-cs"/>
            </a:rPr>
            <a:t>公民館に関しては、減価償却率が類似団体平均より大幅に高く、老朽化の進んだ施設が多くなっている。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67,117
66,605
804.97
46,017,875
44,085,479
1,611,153
27,193,260
47,131,316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52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937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50074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5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150784</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38100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70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57150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72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200-0000B8000000}"/>
            </a:ext>
          </a:extLst>
        </xdr:cNvPr>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112395</xdr:rowOff>
    </xdr:from>
    <xdr:to>
      <xdr:col>24</xdr:col>
      <xdr:colOff>63500</xdr:colOff>
      <xdr:row>60</xdr:row>
      <xdr:rowOff>112395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3797300" y="10399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112395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908300" y="102489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133350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019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154322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2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200-0000DE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200-0000E0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200-0000E2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xdr:rowOff>
    </xdr:from>
    <xdr:to>
      <xdr:col>55</xdr:col>
      <xdr:colOff>50800</xdr:colOff>
      <xdr:row>56</xdr:row>
      <xdr:rowOff>102870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04267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24147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200-0000EE000000}"/>
            </a:ext>
          </a:extLst>
        </xdr:cNvPr>
        <xdr:cNvSpPr txBox="1"/>
      </xdr:nvSpPr>
      <xdr:spPr>
        <a:xfrm>
          <a:off x="10515600" y="94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26670</xdr:rowOff>
    </xdr:from>
    <xdr:to>
      <xdr:col>50</xdr:col>
      <xdr:colOff>165100</xdr:colOff>
      <xdr:row>56</xdr:row>
      <xdr:rowOff>128270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52070</xdr:rowOff>
    </xdr:from>
    <xdr:to>
      <xdr:col>55</xdr:col>
      <xdr:colOff>0</xdr:colOff>
      <xdr:row>56</xdr:row>
      <xdr:rowOff>77470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9639300" y="96532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8699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77470</xdr:rowOff>
    </xdr:from>
    <xdr:to>
      <xdr:col>50</xdr:col>
      <xdr:colOff>114300</xdr:colOff>
      <xdr:row>61</xdr:row>
      <xdr:rowOff>151130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8750300" y="9678670"/>
          <a:ext cx="889000" cy="9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110490</xdr:rowOff>
    </xdr:from>
    <xdr:to>
      <xdr:col>41</xdr:col>
      <xdr:colOff>101600</xdr:colOff>
      <xdr:row>62</xdr:row>
      <xdr:rowOff>40640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7810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151130</xdr:rowOff>
    </xdr:from>
    <xdr:to>
      <xdr:col>45</xdr:col>
      <xdr:colOff>177800</xdr:colOff>
      <xdr:row>61</xdr:row>
      <xdr:rowOff>161290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7861300" y="106095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200-0000F500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200-0000F6000000}"/>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200-0000F700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144797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200-0000F9000000}"/>
            </a:ext>
          </a:extLst>
        </xdr:cNvPr>
        <xdr:cNvSpPr txBox="1"/>
      </xdr:nvSpPr>
      <xdr:spPr>
        <a:xfrm>
          <a:off x="9391727"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200-0000FA000000}"/>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57167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200-0000FB000000}"/>
            </a:ext>
          </a:extLst>
        </xdr:cNvPr>
        <xdr:cNvSpPr txBox="1"/>
      </xdr:nvSpPr>
      <xdr:spPr>
        <a:xfrm>
          <a:off x="7626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67311</xdr:rowOff>
    </xdr:from>
    <xdr:to>
      <xdr:col>24</xdr:col>
      <xdr:colOff>114300</xdr:colOff>
      <xdr:row>77</xdr:row>
      <xdr:rowOff>168911</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584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20338</xdr:rowOff>
    </xdr:from>
    <xdr:ext cx="340478"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673600" y="1322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137523</xdr:rowOff>
    </xdr:from>
    <xdr:to>
      <xdr:col>20</xdr:col>
      <xdr:colOff>38100</xdr:colOff>
      <xdr:row>78</xdr:row>
      <xdr:rowOff>67673</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746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118111</xdr:rowOff>
    </xdr:from>
    <xdr:to>
      <xdr:col>24</xdr:col>
      <xdr:colOff>63500</xdr:colOff>
      <xdr:row>78</xdr:row>
      <xdr:rowOff>16873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3797300" y="13319761"/>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857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16873</xdr:rowOff>
    </xdr:from>
    <xdr:to>
      <xdr:col>19</xdr:col>
      <xdr:colOff>177800</xdr:colOff>
      <xdr:row>83</xdr:row>
      <xdr:rowOff>42999</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908300" y="13389973"/>
          <a:ext cx="889000" cy="8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68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xdr:rowOff>
    </xdr:from>
    <xdr:to>
      <xdr:col>15</xdr:col>
      <xdr:colOff>50800</xdr:colOff>
      <xdr:row>83</xdr:row>
      <xdr:rowOff>42999</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019300" y="142390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84200</xdr:rowOff>
    </xdr:from>
    <xdr:ext cx="340478"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6143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84926</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200-00004C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200-00004E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200-000050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113030</xdr:rowOff>
    </xdr:from>
    <xdr:to>
      <xdr:col>46</xdr:col>
      <xdr:colOff>38100</xdr:colOff>
      <xdr:row>82</xdr:row>
      <xdr:rowOff>43180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69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124461</xdr:rowOff>
    </xdr:from>
    <xdr:to>
      <xdr:col>41</xdr:col>
      <xdr:colOff>101600</xdr:colOff>
      <xdr:row>82</xdr:row>
      <xdr:rowOff>54611</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163830</xdr:rowOff>
    </xdr:from>
    <xdr:to>
      <xdr:col>45</xdr:col>
      <xdr:colOff>177800</xdr:colOff>
      <xdr:row>82</xdr:row>
      <xdr:rowOff>3811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051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4" name="n_2mainValue【福祉施設】&#10;一人当たり面積">
          <a:extLst>
            <a:ext uri="{FF2B5EF4-FFF2-40B4-BE49-F238E27FC236}">
              <a16:creationId xmlns:a16="http://schemas.microsoft.com/office/drawing/2014/main" id="{00000000-0008-0000-0200-000062010000}"/>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355" name="n_3mainValue【福祉施設】&#10;一人当たり面積">
          <a:extLst>
            <a:ext uri="{FF2B5EF4-FFF2-40B4-BE49-F238E27FC236}">
              <a16:creationId xmlns:a16="http://schemas.microsoft.com/office/drawing/2014/main" id="{00000000-0008-0000-0200-000063010000}"/>
            </a:ext>
          </a:extLst>
        </xdr:cNvPr>
        <xdr:cNvSpPr txBox="1"/>
      </xdr:nvSpPr>
      <xdr:spPr>
        <a:xfrm>
          <a:off x="7626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00000000-0008-0000-0200-00007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84" name="【市民会館】&#10;有形固定資産減価償却率最大値テキスト">
          <a:extLst>
            <a:ext uri="{FF2B5EF4-FFF2-40B4-BE49-F238E27FC236}">
              <a16:creationId xmlns:a16="http://schemas.microsoft.com/office/drawing/2014/main" id="{00000000-0008-0000-0200-00008001000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00000000-0008-0000-0200-000082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69487</xdr:rowOff>
    </xdr:from>
    <xdr:to>
      <xdr:col>15</xdr:col>
      <xdr:colOff>101600</xdr:colOff>
      <xdr:row>104</xdr:row>
      <xdr:rowOff>171087</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857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68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138249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019300" y="179510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0" name="n_1ave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1" name="n_2ave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2" name="n_3ave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03" name="n_4aveValue【市民会館】&#10;有形固定資産減価償却率">
          <a:extLst>
            <a:ext uri="{FF2B5EF4-FFF2-40B4-BE49-F238E27FC236}">
              <a16:creationId xmlns:a16="http://schemas.microsoft.com/office/drawing/2014/main" id="{00000000-0008-0000-0200-000093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mainValue【市民会館】&#10;有形固定資産減価償却率">
          <a:extLst>
            <a:ext uri="{FF2B5EF4-FFF2-40B4-BE49-F238E27FC236}">
              <a16:creationId xmlns:a16="http://schemas.microsoft.com/office/drawing/2014/main" id="{00000000-0008-0000-0200-000094010000}"/>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05" name="n_3mainValue【市民会館】&#10;有形固定資産減価償却率">
          <a:extLst>
            <a:ext uri="{FF2B5EF4-FFF2-40B4-BE49-F238E27FC236}">
              <a16:creationId xmlns:a16="http://schemas.microsoft.com/office/drawing/2014/main" id="{00000000-0008-0000-0200-000095010000}"/>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28" name="【市民会館】&#10;一人当たり面積最小値テキスト">
          <a:extLst>
            <a:ext uri="{FF2B5EF4-FFF2-40B4-BE49-F238E27FC236}">
              <a16:creationId xmlns:a16="http://schemas.microsoft.com/office/drawing/2014/main" id="{00000000-0008-0000-0200-0000AC010000}"/>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0" name="【市民会館】&#10;一人当たり面積最大値テキスト">
          <a:extLst>
            <a:ext uri="{FF2B5EF4-FFF2-40B4-BE49-F238E27FC236}">
              <a16:creationId xmlns:a16="http://schemas.microsoft.com/office/drawing/2014/main" id="{00000000-0008-0000-0200-0000AE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32" name="【市民会館】&#10;一人当たり面積平均値テキスト">
          <a:extLst>
            <a:ext uri="{FF2B5EF4-FFF2-40B4-BE49-F238E27FC236}">
              <a16:creationId xmlns:a16="http://schemas.microsoft.com/office/drawing/2014/main" id="{00000000-0008-0000-0200-0000B0010000}"/>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89408</xdr:rowOff>
    </xdr:from>
    <xdr:to>
      <xdr:col>46</xdr:col>
      <xdr:colOff>38100</xdr:colOff>
      <xdr:row>103</xdr:row>
      <xdr:rowOff>19558</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8699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103124</xdr:rowOff>
    </xdr:from>
    <xdr:to>
      <xdr:col>41</xdr:col>
      <xdr:colOff>101600</xdr:colOff>
      <xdr:row>103</xdr:row>
      <xdr:rowOff>33274</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781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140208</xdr:rowOff>
    </xdr:from>
    <xdr:to>
      <xdr:col>45</xdr:col>
      <xdr:colOff>177800</xdr:colOff>
      <xdr:row>102</xdr:row>
      <xdr:rowOff>153924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7861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a:extLst>
            <a:ext uri="{FF2B5EF4-FFF2-40B4-BE49-F238E27FC236}">
              <a16:creationId xmlns:a16="http://schemas.microsoft.com/office/drawing/2014/main" id="{00000000-0008-0000-0200-0000BE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47" name="n_2aveValue【市民会館】&#10;一人当たり面積">
          <a:extLst>
            <a:ext uri="{FF2B5EF4-FFF2-40B4-BE49-F238E27FC236}">
              <a16:creationId xmlns:a16="http://schemas.microsoft.com/office/drawing/2014/main" id="{00000000-0008-0000-0200-0000BF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48" name="n_3aveValue【市民会館】&#10;一人当たり面積">
          <a:extLst>
            <a:ext uri="{FF2B5EF4-FFF2-40B4-BE49-F238E27FC236}">
              <a16:creationId xmlns:a16="http://schemas.microsoft.com/office/drawing/2014/main" id="{00000000-0008-0000-0200-0000C0010000}"/>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49" name="n_4aveValue【市民会館】&#10;一人当たり面積">
          <a:extLst>
            <a:ext uri="{FF2B5EF4-FFF2-40B4-BE49-F238E27FC236}">
              <a16:creationId xmlns:a16="http://schemas.microsoft.com/office/drawing/2014/main" id="{00000000-0008-0000-0200-0000C1010000}"/>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36085</xdr:rowOff>
    </xdr:from>
    <xdr:ext cx="469744" cy="259045"/>
    <xdr:sp macro="" textlink="">
      <xdr:nvSpPr>
        <xdr:cNvPr id="450" name="n_2mainValue【市民会館】&#10;一人当たり面積">
          <a:extLst>
            <a:ext uri="{FF2B5EF4-FFF2-40B4-BE49-F238E27FC236}">
              <a16:creationId xmlns:a16="http://schemas.microsoft.com/office/drawing/2014/main" id="{00000000-0008-0000-0200-0000C2010000}"/>
            </a:ext>
          </a:extLst>
        </xdr:cNvPr>
        <xdr:cNvSpPr txBox="1"/>
      </xdr:nvSpPr>
      <xdr:spPr>
        <a:xfrm>
          <a:off x="8515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49801</xdr:rowOff>
    </xdr:from>
    <xdr:ext cx="469744" cy="259045"/>
    <xdr:sp macro="" textlink="">
      <xdr:nvSpPr>
        <xdr:cNvPr id="451" name="n_3mainValue【市民会館】&#10;一人当たり面積">
          <a:extLst>
            <a:ext uri="{FF2B5EF4-FFF2-40B4-BE49-F238E27FC236}">
              <a16:creationId xmlns:a16="http://schemas.microsoft.com/office/drawing/2014/main" id="{00000000-0008-0000-0200-0000C3010000}"/>
            </a:ext>
          </a:extLst>
        </xdr:cNvPr>
        <xdr:cNvSpPr txBox="1"/>
      </xdr:nvSpPr>
      <xdr:spPr>
        <a:xfrm>
          <a:off x="7626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00000000-0008-0000-0200-0000D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00000000-0008-0000-0200-0000DE01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0" name="【一般廃棄物処理施設】&#10;有形固定資産減価償却率最大値テキスト">
          <a:extLst>
            <a:ext uri="{FF2B5EF4-FFF2-40B4-BE49-F238E27FC236}">
              <a16:creationId xmlns:a16="http://schemas.microsoft.com/office/drawing/2014/main" id="{00000000-0008-0000-0200-0000E0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00000000-0008-0000-0200-0000E2010000}"/>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61323</xdr:rowOff>
    </xdr:from>
    <xdr:to>
      <xdr:col>85</xdr:col>
      <xdr:colOff>177800</xdr:colOff>
      <xdr:row>33</xdr:row>
      <xdr:rowOff>162923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6268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14350</xdr:rowOff>
    </xdr:from>
    <xdr:ext cx="340478" cy="259045"/>
    <xdr:sp macro="" textlink="">
      <xdr:nvSpPr>
        <xdr:cNvPr id="494" name="【一般廃棄物処理施設】&#10;有形固定資産減価償却率該当値テキスト">
          <a:extLst>
            <a:ext uri="{FF2B5EF4-FFF2-40B4-BE49-F238E27FC236}">
              <a16:creationId xmlns:a16="http://schemas.microsoft.com/office/drawing/2014/main" id="{00000000-0008-0000-0200-0000EE010000}"/>
            </a:ext>
          </a:extLst>
        </xdr:cNvPr>
        <xdr:cNvSpPr txBox="1"/>
      </xdr:nvSpPr>
      <xdr:spPr>
        <a:xfrm>
          <a:off x="16357600" y="567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112123</xdr:rowOff>
    </xdr:from>
    <xdr:to>
      <xdr:col>85</xdr:col>
      <xdr:colOff>127000</xdr:colOff>
      <xdr:row>33</xdr:row>
      <xdr:rowOff>112123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5481300" y="5769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39</xdr:row>
      <xdr:rowOff>169273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4592300" y="5769973"/>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100512</xdr:rowOff>
    </xdr:from>
    <xdr:to>
      <xdr:col>72</xdr:col>
      <xdr:colOff>38100</xdr:colOff>
      <xdr:row>40</xdr:row>
      <xdr:rowOff>30662</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3652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151312</xdr:rowOff>
    </xdr:from>
    <xdr:to>
      <xdr:col>76</xdr:col>
      <xdr:colOff>114300</xdr:colOff>
      <xdr:row>39</xdr:row>
      <xdr:rowOff>169273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3703300" y="68378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04" name="n_4ave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8000</xdr:rowOff>
    </xdr:from>
    <xdr:ext cx="340478" cy="259045"/>
    <xdr:sp macro="" textlink="">
      <xdr:nvSpPr>
        <xdr:cNvPr id="505" name="n_1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52983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21789</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3500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200-00001202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200-00001402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200-000016020000}"/>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38001</xdr:rowOff>
    </xdr:from>
    <xdr:to>
      <xdr:col>116</xdr:col>
      <xdr:colOff>114300</xdr:colOff>
      <xdr:row>41</xdr:row>
      <xdr:rowOff>139601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2110700" y="70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124378</xdr:rowOff>
    </xdr:from>
    <xdr:ext cx="469744" cy="259045"/>
    <xdr:sp macro="" textlink="">
      <xdr:nvSpPr>
        <xdr:cNvPr id="546" name="【一般廃棄物処理施設】&#10;一人当たり有形固定資産（償却資産）額該当値テキスト">
          <a:extLst>
            <a:ext uri="{FF2B5EF4-FFF2-40B4-BE49-F238E27FC236}">
              <a16:creationId xmlns:a16="http://schemas.microsoft.com/office/drawing/2014/main" id="{00000000-0008-0000-0200-000022020000}"/>
            </a:ext>
          </a:extLst>
        </xdr:cNvPr>
        <xdr:cNvSpPr txBox="1"/>
      </xdr:nvSpPr>
      <xdr:spPr>
        <a:xfrm>
          <a:off x="22199600" y="69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38791</xdr:rowOff>
    </xdr:from>
    <xdr:to>
      <xdr:col>112</xdr:col>
      <xdr:colOff>38100</xdr:colOff>
      <xdr:row>41</xdr:row>
      <xdr:rowOff>140391</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1272500" y="70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88801</xdr:rowOff>
    </xdr:from>
    <xdr:to>
      <xdr:col>116</xdr:col>
      <xdr:colOff>63500</xdr:colOff>
      <xdr:row>41</xdr:row>
      <xdr:rowOff>89591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1323300" y="7118251"/>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161563</xdr:rowOff>
    </xdr:from>
    <xdr:to>
      <xdr:col>107</xdr:col>
      <xdr:colOff>101600</xdr:colOff>
      <xdr:row>41</xdr:row>
      <xdr:rowOff>91713</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0383500" y="70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40913</xdr:rowOff>
    </xdr:from>
    <xdr:to>
      <xdr:col>111</xdr:col>
      <xdr:colOff>177800</xdr:colOff>
      <xdr:row>41</xdr:row>
      <xdr:rowOff>89591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0434300" y="7070363"/>
          <a:ext cx="889000" cy="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163909</xdr:rowOff>
    </xdr:from>
    <xdr:to>
      <xdr:col>102</xdr:col>
      <xdr:colOff>165100</xdr:colOff>
      <xdr:row>41</xdr:row>
      <xdr:rowOff>94059</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9494500" y="70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40913</xdr:rowOff>
    </xdr:from>
    <xdr:to>
      <xdr:col>107</xdr:col>
      <xdr:colOff>50800</xdr:colOff>
      <xdr:row>41</xdr:row>
      <xdr:rowOff>43259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9545300" y="7070363"/>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56" name="n_4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131518</xdr:rowOff>
    </xdr:from>
    <xdr:ext cx="469744" cy="259045"/>
    <xdr:sp macro="" textlink="">
      <xdr:nvSpPr>
        <xdr:cNvPr id="557" name="n_1main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21075728" y="71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82840</xdr:rowOff>
    </xdr:from>
    <xdr:ext cx="534377" cy="259045"/>
    <xdr:sp macro="" textlink="">
      <xdr:nvSpPr>
        <xdr:cNvPr id="558" name="n_2main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20167111" y="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85186</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19278111" y="71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00000000-0008-0000-0200-00004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88" name="【保健センター・保健所】&#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602" name="【保健センター・保健所】&#10;有形固定資産減価償却率該当値テキスト">
          <a:extLst>
            <a:ext uri="{FF2B5EF4-FFF2-40B4-BE49-F238E27FC236}">
              <a16:creationId xmlns:a16="http://schemas.microsoft.com/office/drawing/2014/main" id="{00000000-0008-0000-0200-00005A020000}"/>
            </a:ext>
          </a:extLst>
        </xdr:cNvPr>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9797</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5481300" y="102967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60</xdr:row>
      <xdr:rowOff>9797</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4592300" y="102380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365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122465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3703300" y="102037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09" name="n_1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10" name="n_2ave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11" name="n_3ave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12" name="n_4ave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51724</xdr:rowOff>
    </xdr:from>
    <xdr:ext cx="405111" cy="259045"/>
    <xdr:sp macro="" textlink="">
      <xdr:nvSpPr>
        <xdr:cNvPr id="613" name="n_1mainValue【保健センター・保健所】&#10;有形固定資産減価償却率">
          <a:extLst>
            <a:ext uri="{FF2B5EF4-FFF2-40B4-BE49-F238E27FC236}">
              <a16:creationId xmlns:a16="http://schemas.microsoft.com/office/drawing/2014/main" id="{00000000-0008-0000-0200-000065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164392</xdr:rowOff>
    </xdr:from>
    <xdr:ext cx="405111" cy="259045"/>
    <xdr:sp macro="" textlink="">
      <xdr:nvSpPr>
        <xdr:cNvPr id="614" name="n_2mainValue【保健センター・保健所】&#10;有形固定資産減価償却率">
          <a:extLst>
            <a:ext uri="{FF2B5EF4-FFF2-40B4-BE49-F238E27FC236}">
              <a16:creationId xmlns:a16="http://schemas.microsoft.com/office/drawing/2014/main" id="{00000000-0008-0000-0200-000066020000}"/>
            </a:ext>
          </a:extLst>
        </xdr:cNvPr>
        <xdr:cNvSpPr txBox="1"/>
      </xdr:nvSpPr>
      <xdr:spPr>
        <a:xfrm>
          <a:off x="14389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5" name="n_3mainValue【保健センター・保健所】&#10;有形固定資産減価償却率">
          <a:extLst>
            <a:ext uri="{FF2B5EF4-FFF2-40B4-BE49-F238E27FC236}">
              <a16:creationId xmlns:a16="http://schemas.microsoft.com/office/drawing/2014/main" id="{00000000-0008-0000-0200-000067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保健センター・保健所】&#10;一人当たり面積グラフ枠">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0" name="【保健センター・保健所】&#10;一人当たり面積最小値テキスト">
          <a:extLst>
            <a:ext uri="{FF2B5EF4-FFF2-40B4-BE49-F238E27FC236}">
              <a16:creationId xmlns:a16="http://schemas.microsoft.com/office/drawing/2014/main" id="{00000000-0008-0000-0200-000080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2" name="【保健センター・保健所】&#10;一人当たり面積最大値テキスト">
          <a:extLst>
            <a:ext uri="{FF2B5EF4-FFF2-40B4-BE49-F238E27FC236}">
              <a16:creationId xmlns:a16="http://schemas.microsoft.com/office/drawing/2014/main" id="{00000000-0008-0000-0200-000082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44" name="【保健センター・保健所】&#10;一人当たり面積平均値テキスト">
          <a:extLst>
            <a:ext uri="{FF2B5EF4-FFF2-40B4-BE49-F238E27FC236}">
              <a16:creationId xmlns:a16="http://schemas.microsoft.com/office/drawing/2014/main" id="{00000000-0008-0000-0200-000084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656" name="【保健センター・保健所】&#10;一人当たり面積該当値テキスト">
          <a:extLst>
            <a:ext uri="{FF2B5EF4-FFF2-40B4-BE49-F238E27FC236}">
              <a16:creationId xmlns:a16="http://schemas.microsoft.com/office/drawing/2014/main" id="{00000000-0008-0000-0200-000090020000}"/>
            </a:ext>
          </a:extLst>
        </xdr:cNvPr>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xdr:rowOff>
    </xdr:from>
    <xdr:to>
      <xdr:col>112</xdr:col>
      <xdr:colOff>38100</xdr:colOff>
      <xdr:row>60</xdr:row>
      <xdr:rowOff>104140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2127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53340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1323300" y="10332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53340</xdr:rowOff>
    </xdr:from>
    <xdr:to>
      <xdr:col>111</xdr:col>
      <xdr:colOff>177800</xdr:colOff>
      <xdr:row>60</xdr:row>
      <xdr:rowOff>68580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20434300" y="1034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60</xdr:row>
      <xdr:rowOff>76200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9545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63" name="n_1aveValue【保健センター・保健所】&#10;一人当たり面積">
          <a:extLst>
            <a:ext uri="{FF2B5EF4-FFF2-40B4-BE49-F238E27FC236}">
              <a16:creationId xmlns:a16="http://schemas.microsoft.com/office/drawing/2014/main" id="{00000000-0008-0000-0200-000097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64" name="n_2aveValue【保健センター・保健所】&#10;一人当たり面積">
          <a:extLst>
            <a:ext uri="{FF2B5EF4-FFF2-40B4-BE49-F238E27FC236}">
              <a16:creationId xmlns:a16="http://schemas.microsoft.com/office/drawing/2014/main" id="{00000000-0008-0000-0200-000098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65" name="n_3aveValue【保健センター・保健所】&#10;一人当たり面積">
          <a:extLst>
            <a:ext uri="{FF2B5EF4-FFF2-40B4-BE49-F238E27FC236}">
              <a16:creationId xmlns:a16="http://schemas.microsoft.com/office/drawing/2014/main" id="{00000000-0008-0000-0200-000099020000}"/>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66" name="n_4aveValue【保健センター・保健所】&#10;一人当たり面積">
          <a:extLst>
            <a:ext uri="{FF2B5EF4-FFF2-40B4-BE49-F238E27FC236}">
              <a16:creationId xmlns:a16="http://schemas.microsoft.com/office/drawing/2014/main" id="{00000000-0008-0000-0200-00009A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120667</xdr:rowOff>
    </xdr:from>
    <xdr:ext cx="469744" cy="259045"/>
    <xdr:sp macro="" textlink="">
      <xdr:nvSpPr>
        <xdr:cNvPr id="667" name="n_1mainValue【保健センター・保健所】&#10;一人当たり面積">
          <a:extLst>
            <a:ext uri="{FF2B5EF4-FFF2-40B4-BE49-F238E27FC236}">
              <a16:creationId xmlns:a16="http://schemas.microsoft.com/office/drawing/2014/main" id="{00000000-0008-0000-0200-00009B020000}"/>
            </a:ext>
          </a:extLst>
        </xdr:cNvPr>
        <xdr:cNvSpPr txBox="1"/>
      </xdr:nvSpPr>
      <xdr:spPr>
        <a:xfrm>
          <a:off x="21075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68" name="n_2mainValue【保健センター・保健所】&#10;一人当たり面積">
          <a:extLst>
            <a:ext uri="{FF2B5EF4-FFF2-40B4-BE49-F238E27FC236}">
              <a16:creationId xmlns:a16="http://schemas.microsoft.com/office/drawing/2014/main" id="{00000000-0008-0000-0200-00009C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69" name="n_3mainValue【保健センター・保健所】&#10;一人当たり面積">
          <a:extLst>
            <a:ext uri="{FF2B5EF4-FFF2-40B4-BE49-F238E27FC236}">
              <a16:creationId xmlns:a16="http://schemas.microsoft.com/office/drawing/2014/main" id="{00000000-0008-0000-0200-00009D020000}"/>
            </a:ext>
          </a:extLst>
        </xdr:cNvPr>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a:extLst>
            <a:ext uri="{FF2B5EF4-FFF2-40B4-BE49-F238E27FC236}">
              <a16:creationId xmlns:a16="http://schemas.microsoft.com/office/drawing/2014/main" id="{00000000-0008-0000-0200-0000B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96" name="【消防施設】&#10;有形固定資産減価償却率最小値テキスト">
          <a:extLst>
            <a:ext uri="{FF2B5EF4-FFF2-40B4-BE49-F238E27FC236}">
              <a16:creationId xmlns:a16="http://schemas.microsoft.com/office/drawing/2014/main" id="{00000000-0008-0000-0200-0000B8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98" name="【消防施設】&#10;有形固定資産減価償却率最大値テキスト">
          <a:extLst>
            <a:ext uri="{FF2B5EF4-FFF2-40B4-BE49-F238E27FC236}">
              <a16:creationId xmlns:a16="http://schemas.microsoft.com/office/drawing/2014/main" id="{00000000-0008-0000-0200-0000BA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0" name="【消防施設】&#10;有形固定資産減価償却率平均値テキスト">
          <a:extLst>
            <a:ext uri="{FF2B5EF4-FFF2-40B4-BE49-F238E27FC236}">
              <a16:creationId xmlns:a16="http://schemas.microsoft.com/office/drawing/2014/main" id="{00000000-0008-0000-0200-0000BC020000}"/>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91820</xdr:rowOff>
    </xdr:from>
    <xdr:ext cx="405111" cy="259045"/>
    <xdr:sp macro="" textlink="">
      <xdr:nvSpPr>
        <xdr:cNvPr id="712" name="【消防施設】&#10;有形固定資産減価償却率該当値テキスト">
          <a:extLst>
            <a:ext uri="{FF2B5EF4-FFF2-40B4-BE49-F238E27FC236}">
              <a16:creationId xmlns:a16="http://schemas.microsoft.com/office/drawing/2014/main" id="{00000000-0008-0000-0200-0000C8020000}"/>
            </a:ext>
          </a:extLst>
        </xdr:cNvPr>
        <xdr:cNvSpPr txBox="1"/>
      </xdr:nvSpPr>
      <xdr:spPr>
        <a:xfrm>
          <a:off x="16357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121376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5481300" y="138357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121376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4592300" y="1379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163649</xdr:rowOff>
    </xdr:from>
    <xdr:to>
      <xdr:col>72</xdr:col>
      <xdr:colOff>38100</xdr:colOff>
      <xdr:row>80</xdr:row>
      <xdr:rowOff>93799</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3652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42999</xdr:rowOff>
    </xdr:from>
    <xdr:to>
      <xdr:col>76</xdr:col>
      <xdr:colOff>114300</xdr:colOff>
      <xdr:row>80</xdr:row>
      <xdr:rowOff>80555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3703300" y="137589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19" name="n_1aveValue【消防施設】&#10;有形固定資産減価償却率">
          <a:extLst>
            <a:ext uri="{FF2B5EF4-FFF2-40B4-BE49-F238E27FC236}">
              <a16:creationId xmlns:a16="http://schemas.microsoft.com/office/drawing/2014/main" id="{00000000-0008-0000-0200-0000CF020000}"/>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20" name="n_2aveValue【消防施設】&#10;有形固定資産減価償却率">
          <a:extLst>
            <a:ext uri="{FF2B5EF4-FFF2-40B4-BE49-F238E27FC236}">
              <a16:creationId xmlns:a16="http://schemas.microsoft.com/office/drawing/2014/main" id="{00000000-0008-0000-0200-0000D0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21" name="n_3aveValue【消防施設】&#10;有形固定資産減価償却率">
          <a:extLst>
            <a:ext uri="{FF2B5EF4-FFF2-40B4-BE49-F238E27FC236}">
              <a16:creationId xmlns:a16="http://schemas.microsoft.com/office/drawing/2014/main" id="{00000000-0008-0000-0200-0000D102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22" name="n_4aveValue【消防施設】&#10;有形固定資産減価償却率">
          <a:extLst>
            <a:ext uri="{FF2B5EF4-FFF2-40B4-BE49-F238E27FC236}">
              <a16:creationId xmlns:a16="http://schemas.microsoft.com/office/drawing/2014/main" id="{00000000-0008-0000-0200-0000D2020000}"/>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723" name="n_1mainValue【消防施設】&#10;有形固定資産減価償却率">
          <a:extLst>
            <a:ext uri="{FF2B5EF4-FFF2-40B4-BE49-F238E27FC236}">
              <a16:creationId xmlns:a16="http://schemas.microsoft.com/office/drawing/2014/main" id="{00000000-0008-0000-0200-0000D3020000}"/>
            </a:ext>
          </a:extLst>
        </xdr:cNvPr>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724" name="n_2mainValue【消防施設】&#10;有形固定資産減価償却率">
          <a:extLst>
            <a:ext uri="{FF2B5EF4-FFF2-40B4-BE49-F238E27FC236}">
              <a16:creationId xmlns:a16="http://schemas.microsoft.com/office/drawing/2014/main" id="{00000000-0008-0000-0200-0000D4020000}"/>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110326</xdr:rowOff>
    </xdr:from>
    <xdr:ext cx="405111" cy="259045"/>
    <xdr:sp macro="" textlink="">
      <xdr:nvSpPr>
        <xdr:cNvPr id="725" name="n_3mainValue【消防施設】&#10;有形固定資産減価償却率">
          <a:extLst>
            <a:ext uri="{FF2B5EF4-FFF2-40B4-BE49-F238E27FC236}">
              <a16:creationId xmlns:a16="http://schemas.microsoft.com/office/drawing/2014/main" id="{00000000-0008-0000-0200-0000D5020000}"/>
            </a:ext>
          </a:extLst>
        </xdr:cNvPr>
        <xdr:cNvSpPr txBox="1"/>
      </xdr:nvSpPr>
      <xdr:spPr>
        <a:xfrm>
          <a:off x="13500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6" name="【消防施設】&#10;一人当たり面積グラフ枠">
          <a:extLst>
            <a:ext uri="{FF2B5EF4-FFF2-40B4-BE49-F238E27FC236}">
              <a16:creationId xmlns:a16="http://schemas.microsoft.com/office/drawing/2014/main" id="{00000000-0008-0000-0200-0000E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8" name="【消防施設】&#10;一人当たり面積最小値テキスト">
          <a:extLst>
            <a:ext uri="{FF2B5EF4-FFF2-40B4-BE49-F238E27FC236}">
              <a16:creationId xmlns:a16="http://schemas.microsoft.com/office/drawing/2014/main" id="{00000000-0008-0000-0200-0000EC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0" name="【消防施設】&#10;一人当たり面積最大値テキスト">
          <a:extLst>
            <a:ext uri="{FF2B5EF4-FFF2-40B4-BE49-F238E27FC236}">
              <a16:creationId xmlns:a16="http://schemas.microsoft.com/office/drawing/2014/main" id="{00000000-0008-0000-0200-0000EE02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52" name="【消防施設】&#10;一人当たり面積平均値テキスト">
          <a:extLst>
            <a:ext uri="{FF2B5EF4-FFF2-40B4-BE49-F238E27FC236}">
              <a16:creationId xmlns:a16="http://schemas.microsoft.com/office/drawing/2014/main" id="{00000000-0008-0000-0200-0000F0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76454</xdr:rowOff>
    </xdr:from>
    <xdr:to>
      <xdr:col>116</xdr:col>
      <xdr:colOff>114300</xdr:colOff>
      <xdr:row>82</xdr:row>
      <xdr:rowOff>6604</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22110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99331</xdr:rowOff>
    </xdr:from>
    <xdr:ext cx="469744" cy="259045"/>
    <xdr:sp macro="" textlink="">
      <xdr:nvSpPr>
        <xdr:cNvPr id="764" name="【消防施設】&#10;一人当たり面積該当値テキスト">
          <a:extLst>
            <a:ext uri="{FF2B5EF4-FFF2-40B4-BE49-F238E27FC236}">
              <a16:creationId xmlns:a16="http://schemas.microsoft.com/office/drawing/2014/main" id="{00000000-0008-0000-0200-0000FC020000}"/>
            </a:ext>
          </a:extLst>
        </xdr:cNvPr>
        <xdr:cNvSpPr txBox="1"/>
      </xdr:nvSpPr>
      <xdr:spPr>
        <a:xfrm>
          <a:off x="22199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127254</xdr:rowOff>
    </xdr:from>
    <xdr:to>
      <xdr:col>116</xdr:col>
      <xdr:colOff>63500</xdr:colOff>
      <xdr:row>81</xdr:row>
      <xdr:rowOff>140970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21323300" y="140147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99313</xdr:rowOff>
    </xdr:from>
    <xdr:to>
      <xdr:col>107</xdr:col>
      <xdr:colOff>101600</xdr:colOff>
      <xdr:row>82</xdr:row>
      <xdr:rowOff>29463</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20383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81</xdr:row>
      <xdr:rowOff>150113</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20434300" y="1402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150113</xdr:rowOff>
    </xdr:from>
    <xdr:to>
      <xdr:col>107</xdr:col>
      <xdr:colOff>50800</xdr:colOff>
      <xdr:row>81</xdr:row>
      <xdr:rowOff>163830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9545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71" name="n_1aveValue【消防施設】&#10;一人当たり面積">
          <a:extLst>
            <a:ext uri="{FF2B5EF4-FFF2-40B4-BE49-F238E27FC236}">
              <a16:creationId xmlns:a16="http://schemas.microsoft.com/office/drawing/2014/main" id="{00000000-0008-0000-0200-00000303000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72" name="n_2aveValue【消防施設】&#10;一人当たり面積">
          <a:extLst>
            <a:ext uri="{FF2B5EF4-FFF2-40B4-BE49-F238E27FC236}">
              <a16:creationId xmlns:a16="http://schemas.microsoft.com/office/drawing/2014/main" id="{00000000-0008-0000-0200-000004030000}"/>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73" name="n_3aveValue【消防施設】&#10;一人当たり面積">
          <a:extLst>
            <a:ext uri="{FF2B5EF4-FFF2-40B4-BE49-F238E27FC236}">
              <a16:creationId xmlns:a16="http://schemas.microsoft.com/office/drawing/2014/main" id="{00000000-0008-0000-0200-00000503000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74" name="n_4aveValue【消防施設】&#10;一人当たり面積">
          <a:extLst>
            <a:ext uri="{FF2B5EF4-FFF2-40B4-BE49-F238E27FC236}">
              <a16:creationId xmlns:a16="http://schemas.microsoft.com/office/drawing/2014/main" id="{00000000-0008-0000-0200-000006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775" name="n_1mainValue【消防施設】&#10;一人当たり面積">
          <a:extLst>
            <a:ext uri="{FF2B5EF4-FFF2-40B4-BE49-F238E27FC236}">
              <a16:creationId xmlns:a16="http://schemas.microsoft.com/office/drawing/2014/main" id="{00000000-0008-0000-0200-000007030000}"/>
            </a:ext>
          </a:extLst>
        </xdr:cNvPr>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45990</xdr:rowOff>
    </xdr:from>
    <xdr:ext cx="469744" cy="259045"/>
    <xdr:sp macro="" textlink="">
      <xdr:nvSpPr>
        <xdr:cNvPr id="776" name="n_2mainValue【消防施設】&#10;一人当たり面積">
          <a:extLst>
            <a:ext uri="{FF2B5EF4-FFF2-40B4-BE49-F238E27FC236}">
              <a16:creationId xmlns:a16="http://schemas.microsoft.com/office/drawing/2014/main" id="{00000000-0008-0000-0200-000008030000}"/>
            </a:ext>
          </a:extLst>
        </xdr:cNvPr>
        <xdr:cNvSpPr txBox="1"/>
      </xdr:nvSpPr>
      <xdr:spPr>
        <a:xfrm>
          <a:off x="20199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77" name="n_3mainValue【消防施設】&#10;一人当たり面積">
          <a:extLst>
            <a:ext uri="{FF2B5EF4-FFF2-40B4-BE49-F238E27FC236}">
              <a16:creationId xmlns:a16="http://schemas.microsoft.com/office/drawing/2014/main" id="{00000000-0008-0000-0200-000009030000}"/>
            </a:ext>
          </a:extLst>
        </xdr:cNvPr>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04" name="【庁舎】&#10;有形固定資産減価償却率最小値テキスト">
          <a:extLst>
            <a:ext uri="{FF2B5EF4-FFF2-40B4-BE49-F238E27FC236}">
              <a16:creationId xmlns:a16="http://schemas.microsoft.com/office/drawing/2014/main" id="{00000000-0008-0000-0200-000024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06" name="【庁舎】&#10;有形固定資産減価償却率最大値テキスト">
          <a:extLst>
            <a:ext uri="{FF2B5EF4-FFF2-40B4-BE49-F238E27FC236}">
              <a16:creationId xmlns:a16="http://schemas.microsoft.com/office/drawing/2014/main" id="{00000000-0008-0000-0200-00002603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08" name="【庁舎】&#10;有形固定資産減価償却率平均値テキスト">
          <a:extLst>
            <a:ext uri="{FF2B5EF4-FFF2-40B4-BE49-F238E27FC236}">
              <a16:creationId xmlns:a16="http://schemas.microsoft.com/office/drawing/2014/main" id="{00000000-0008-0000-0200-000028030000}"/>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46627</xdr:rowOff>
    </xdr:from>
    <xdr:to>
      <xdr:col>85</xdr:col>
      <xdr:colOff>177800</xdr:colOff>
      <xdr:row>103</xdr:row>
      <xdr:rowOff>148227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6268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69504</xdr:rowOff>
    </xdr:from>
    <xdr:ext cx="405111" cy="259045"/>
    <xdr:sp macro="" textlink="">
      <xdr:nvSpPr>
        <xdr:cNvPr id="820" name="【庁舎】&#10;有形固定資産減価償却率該当値テキスト">
          <a:extLst>
            <a:ext uri="{FF2B5EF4-FFF2-40B4-BE49-F238E27FC236}">
              <a16:creationId xmlns:a16="http://schemas.microsoft.com/office/drawing/2014/main" id="{00000000-0008-0000-0200-000034030000}"/>
            </a:ext>
          </a:extLst>
        </xdr:cNvPr>
        <xdr:cNvSpPr txBox="1"/>
      </xdr:nvSpPr>
      <xdr:spPr>
        <a:xfrm>
          <a:off x="16357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97427</xdr:rowOff>
    </xdr:from>
    <xdr:to>
      <xdr:col>85</xdr:col>
      <xdr:colOff>127000</xdr:colOff>
      <xdr:row>103</xdr:row>
      <xdr:rowOff>99061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5481300" y="177567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4541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103</xdr:row>
      <xdr:rowOff>99061</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4592300" y="1774208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82731</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3703300" y="177012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27" name="n_1aveValue【庁舎】&#10;有形固定資産減価償却率">
          <a:extLst>
            <a:ext uri="{FF2B5EF4-FFF2-40B4-BE49-F238E27FC236}">
              <a16:creationId xmlns:a16="http://schemas.microsoft.com/office/drawing/2014/main" id="{00000000-0008-0000-0200-00003B030000}"/>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28" name="n_2aveValue【庁舎】&#10;有形固定資産減価償却率">
          <a:extLst>
            <a:ext uri="{FF2B5EF4-FFF2-40B4-BE49-F238E27FC236}">
              <a16:creationId xmlns:a16="http://schemas.microsoft.com/office/drawing/2014/main" id="{00000000-0008-0000-0200-00003C030000}"/>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29" name="n_3aveValue【庁舎】&#10;有形固定資産減価償却率">
          <a:extLst>
            <a:ext uri="{FF2B5EF4-FFF2-40B4-BE49-F238E27FC236}">
              <a16:creationId xmlns:a16="http://schemas.microsoft.com/office/drawing/2014/main" id="{00000000-0008-0000-0200-00003D030000}"/>
            </a:ext>
          </a:extLst>
        </xdr:cNvPr>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30" name="n_4aveValue【庁舎】&#10;有形固定資産減価償却率">
          <a:extLst>
            <a:ext uri="{FF2B5EF4-FFF2-40B4-BE49-F238E27FC236}">
              <a16:creationId xmlns:a16="http://schemas.microsoft.com/office/drawing/2014/main" id="{00000000-0008-0000-0200-00003E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31" name="n_1mainValue【庁舎】&#10;有形固定資産減価償却率">
          <a:extLst>
            <a:ext uri="{FF2B5EF4-FFF2-40B4-BE49-F238E27FC236}">
              <a16:creationId xmlns:a16="http://schemas.microsoft.com/office/drawing/2014/main" id="{00000000-0008-0000-0200-00003F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832" name="n_2mainValue【庁舎】&#10;有形固定資産減価償却率">
          <a:extLst>
            <a:ext uri="{FF2B5EF4-FFF2-40B4-BE49-F238E27FC236}">
              <a16:creationId xmlns:a16="http://schemas.microsoft.com/office/drawing/2014/main" id="{00000000-0008-0000-0200-000040030000}"/>
            </a:ext>
          </a:extLst>
        </xdr:cNvPr>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833" name="n_3mainValue【庁舎】&#10;有形固定資産減価償却率">
          <a:extLst>
            <a:ext uri="{FF2B5EF4-FFF2-40B4-BE49-F238E27FC236}">
              <a16:creationId xmlns:a16="http://schemas.microsoft.com/office/drawing/2014/main" id="{00000000-0008-0000-0200-000041030000}"/>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00000000-0008-0000-0200-00005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60" name="【庁舎】&#10;一人当たり面積最小値テキスト">
          <a:extLst>
            <a:ext uri="{FF2B5EF4-FFF2-40B4-BE49-F238E27FC236}">
              <a16:creationId xmlns:a16="http://schemas.microsoft.com/office/drawing/2014/main" id="{00000000-0008-0000-0200-00005C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2" name="【庁舎】&#10;一人当たり面積最大値テキスト">
          <a:extLst>
            <a:ext uri="{FF2B5EF4-FFF2-40B4-BE49-F238E27FC236}">
              <a16:creationId xmlns:a16="http://schemas.microsoft.com/office/drawing/2014/main" id="{00000000-0008-0000-0200-00005E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64" name="【庁舎】&#10;一人当たり面積平均値テキスト">
          <a:extLst>
            <a:ext uri="{FF2B5EF4-FFF2-40B4-BE49-F238E27FC236}">
              <a16:creationId xmlns:a16="http://schemas.microsoft.com/office/drawing/2014/main" id="{00000000-0008-0000-0200-00006003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54792</xdr:rowOff>
    </xdr:from>
    <xdr:to>
      <xdr:col>116</xdr:col>
      <xdr:colOff>114300</xdr:colOff>
      <xdr:row>103</xdr:row>
      <xdr:rowOff>156392</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22110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77669</xdr:rowOff>
    </xdr:from>
    <xdr:ext cx="469744" cy="259045"/>
    <xdr:sp macro="" textlink="">
      <xdr:nvSpPr>
        <xdr:cNvPr id="876" name="【庁舎】&#10;一人当たり面積該当値テキスト">
          <a:extLst>
            <a:ext uri="{FF2B5EF4-FFF2-40B4-BE49-F238E27FC236}">
              <a16:creationId xmlns:a16="http://schemas.microsoft.com/office/drawing/2014/main" id="{00000000-0008-0000-0200-00006C030000}"/>
            </a:ext>
          </a:extLst>
        </xdr:cNvPr>
        <xdr:cNvSpPr txBox="1"/>
      </xdr:nvSpPr>
      <xdr:spPr>
        <a:xfrm>
          <a:off x="22199600" y="1756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105592</xdr:rowOff>
    </xdr:from>
    <xdr:to>
      <xdr:col>116</xdr:col>
      <xdr:colOff>63500</xdr:colOff>
      <xdr:row>103</xdr:row>
      <xdr:rowOff>121920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21323300" y="177649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110308</xdr:rowOff>
    </xdr:from>
    <xdr:to>
      <xdr:col>107</xdr:col>
      <xdr:colOff>101600</xdr:colOff>
      <xdr:row>104</xdr:row>
      <xdr:rowOff>40458</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20383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161108</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20434300" y="177812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125005</xdr:rowOff>
    </xdr:from>
    <xdr:to>
      <xdr:col>102</xdr:col>
      <xdr:colOff>165100</xdr:colOff>
      <xdr:row>104</xdr:row>
      <xdr:rowOff>55155</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9494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161108</xdr:rowOff>
    </xdr:from>
    <xdr:to>
      <xdr:col>107</xdr:col>
      <xdr:colOff>50800</xdr:colOff>
      <xdr:row>104</xdr:row>
      <xdr:rowOff>4355</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flipV="1">
          <a:off x="19545300" y="178204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83" name="n_1aveValue【庁舎】&#10;一人当たり面積">
          <a:extLst>
            <a:ext uri="{FF2B5EF4-FFF2-40B4-BE49-F238E27FC236}">
              <a16:creationId xmlns:a16="http://schemas.microsoft.com/office/drawing/2014/main" id="{00000000-0008-0000-0200-000073030000}"/>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84" name="n_2aveValue【庁舎】&#10;一人当たり面積">
          <a:extLst>
            <a:ext uri="{FF2B5EF4-FFF2-40B4-BE49-F238E27FC236}">
              <a16:creationId xmlns:a16="http://schemas.microsoft.com/office/drawing/2014/main" id="{00000000-0008-0000-0200-000074030000}"/>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85" name="n_3aveValue【庁舎】&#10;一人当たり面積">
          <a:extLst>
            <a:ext uri="{FF2B5EF4-FFF2-40B4-BE49-F238E27FC236}">
              <a16:creationId xmlns:a16="http://schemas.microsoft.com/office/drawing/2014/main" id="{00000000-0008-0000-0200-000075030000}"/>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86" name="n_4aveValue【庁舎】&#10;一人当たり面積">
          <a:extLst>
            <a:ext uri="{FF2B5EF4-FFF2-40B4-BE49-F238E27FC236}">
              <a16:creationId xmlns:a16="http://schemas.microsoft.com/office/drawing/2014/main" id="{00000000-0008-0000-0200-00007603000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887" name="n_1mainValue【庁舎】&#10;一人当たり面積">
          <a:extLst>
            <a:ext uri="{FF2B5EF4-FFF2-40B4-BE49-F238E27FC236}">
              <a16:creationId xmlns:a16="http://schemas.microsoft.com/office/drawing/2014/main" id="{00000000-0008-0000-0200-000077030000}"/>
            </a:ext>
          </a:extLst>
        </xdr:cNvPr>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56985</xdr:rowOff>
    </xdr:from>
    <xdr:ext cx="469744" cy="259045"/>
    <xdr:sp macro="" textlink="">
      <xdr:nvSpPr>
        <xdr:cNvPr id="888" name="n_2mainValue【庁舎】&#10;一人当たり面積">
          <a:extLst>
            <a:ext uri="{FF2B5EF4-FFF2-40B4-BE49-F238E27FC236}">
              <a16:creationId xmlns:a16="http://schemas.microsoft.com/office/drawing/2014/main" id="{00000000-0008-0000-0200-000078030000}"/>
            </a:ext>
          </a:extLst>
        </xdr:cNvPr>
        <xdr:cNvSpPr txBox="1"/>
      </xdr:nvSpPr>
      <xdr:spPr>
        <a:xfrm>
          <a:off x="20199427" y="175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71682</xdr:rowOff>
    </xdr:from>
    <xdr:ext cx="469744" cy="259045"/>
    <xdr:sp macro="" textlink="">
      <xdr:nvSpPr>
        <xdr:cNvPr id="889" name="n_3mainValue【庁舎】&#10;一人当たり面積">
          <a:extLst>
            <a:ext uri="{FF2B5EF4-FFF2-40B4-BE49-F238E27FC236}">
              <a16:creationId xmlns:a16="http://schemas.microsoft.com/office/drawing/2014/main" id="{00000000-0008-0000-0200-000079030000}"/>
            </a:ext>
          </a:extLst>
        </xdr:cNvPr>
        <xdr:cNvSpPr txBox="1"/>
      </xdr:nvSpPr>
      <xdr:spPr>
        <a:xfrm>
          <a:off x="19310427" y="1755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rgbClr val="FF0000"/>
              </a:solidFill>
              <a:effectLst/>
              <a:latin typeface="+mn-lt"/>
              <a:ea typeface="+mn-ea"/>
              <a:cs typeface="+mn-cs"/>
            </a:rPr>
            <a:t>多くの施設において、有形固定資産減価償却率は横ばい又は増加傾向にあることから、老朽化が進行している状況にある</a:t>
          </a:r>
          <a:r>
            <a:rPr kumimoji="1" lang="ja-JP" altLang="en-US" sz="1100" b="0">
              <a:solidFill>
                <a:srgbClr val="FF0000"/>
              </a:solidFill>
              <a:effectLst/>
              <a:latin typeface="+mn-lt"/>
              <a:ea typeface="+mn-ea"/>
              <a:cs typeface="+mn-cs"/>
            </a:rPr>
            <a:t>。</a:t>
          </a:r>
          <a:endParaRPr lang="ja-JP" altLang="ja-JP">
            <a:solidFill>
              <a:srgbClr val="FF0000"/>
            </a:solidFill>
            <a:effectLst/>
          </a:endParaRPr>
        </a:p>
        <a:p>
          <a:r>
            <a:rPr kumimoji="1" lang="ja-JP" altLang="ja-JP" sz="1100" b="0">
              <a:solidFill>
                <a:srgbClr val="FF0000"/>
              </a:solidFill>
              <a:effectLst/>
              <a:latin typeface="+mn-lt"/>
              <a:ea typeface="+mn-ea"/>
              <a:cs typeface="+mn-cs"/>
            </a:rPr>
            <a:t>また、同様に多くの施設で一人あたり面積も増加しており、人口減少が要因として挙げられる。</a:t>
          </a:r>
          <a:endParaRPr lang="ja-JP" altLang="ja-JP">
            <a:solidFill>
              <a:srgbClr val="FF0000"/>
            </a:solidFill>
            <a:effectLst/>
          </a:endParaRPr>
        </a:p>
        <a:p>
          <a:pPr eaLnBrk="1" fontAlgn="auto" latinLnBrk="0" hangingPunct="1"/>
          <a:r>
            <a:rPr lang="ja-JP" altLang="ja-JP" sz="1100" b="0">
              <a:solidFill>
                <a:schemeClr val="dk1"/>
              </a:solidFill>
              <a:effectLst/>
              <a:latin typeface="+mn-lt"/>
              <a:ea typeface="+mn-ea"/>
              <a:cs typeface="+mn-cs"/>
            </a:rPr>
            <a:t>庁舎の一人当たり面積は類似団体内で</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位と大きいが、当市は旧</a:t>
          </a:r>
          <a:r>
            <a:rPr lang="en-US" altLang="ja-JP" sz="1100" b="0">
              <a:solidFill>
                <a:schemeClr val="dk1"/>
              </a:solidFill>
              <a:effectLst/>
              <a:latin typeface="+mn-lt"/>
              <a:ea typeface="+mn-ea"/>
              <a:cs typeface="+mn-cs"/>
            </a:rPr>
            <a:t>10</a:t>
          </a:r>
          <a:r>
            <a:rPr lang="ja-JP" altLang="ja-JP" sz="1100" b="0">
              <a:solidFill>
                <a:schemeClr val="dk1"/>
              </a:solidFill>
              <a:effectLst/>
              <a:latin typeface="+mn-lt"/>
              <a:ea typeface="+mn-ea"/>
              <a:cs typeface="+mn-cs"/>
            </a:rPr>
            <a:t>町村が合併した自治体で、旧町村役場をそのまま本庁、総合支所として利用している施設が多いことがその要因となっている。</a:t>
          </a:r>
          <a:endParaRPr lang="ja-JP" altLang="ja-JP" sz="1400">
            <a:effectLst/>
          </a:endParaRPr>
        </a:p>
        <a:p>
          <a:pPr eaLnBrk="1" fontAlgn="auto" latinLnBrk="0" hangingPunct="1"/>
          <a:r>
            <a:rPr lang="ja-JP" altLang="ja-JP" sz="1100" b="0">
              <a:solidFill>
                <a:schemeClr val="dk1"/>
              </a:solidFill>
              <a:effectLst/>
              <a:latin typeface="+mn-lt"/>
              <a:ea typeface="+mn-ea"/>
              <a:cs typeface="+mn-cs"/>
            </a:rPr>
            <a:t>公共施設の将来更新費を令和</a:t>
          </a:r>
          <a:r>
            <a:rPr lang="en-US" altLang="ja-JP" sz="1100" b="0">
              <a:solidFill>
                <a:schemeClr val="dk1"/>
              </a:solidFill>
              <a:effectLst/>
              <a:latin typeface="+mn-lt"/>
              <a:ea typeface="+mn-ea"/>
              <a:cs typeface="+mn-cs"/>
            </a:rPr>
            <a:t>36</a:t>
          </a:r>
          <a:r>
            <a:rPr lang="ja-JP" altLang="ja-JP" sz="1100" b="0">
              <a:solidFill>
                <a:schemeClr val="dk1"/>
              </a:solidFill>
              <a:effectLst/>
              <a:latin typeface="+mn-lt"/>
              <a:ea typeface="+mn-ea"/>
              <a:cs typeface="+mn-cs"/>
            </a:rPr>
            <a:t>年度までに</a:t>
          </a:r>
          <a:r>
            <a:rPr lang="en-US" altLang="ja-JP" sz="1100" b="0">
              <a:solidFill>
                <a:schemeClr val="dk1"/>
              </a:solidFill>
              <a:effectLst/>
              <a:latin typeface="+mn-lt"/>
              <a:ea typeface="+mn-ea"/>
              <a:cs typeface="+mn-cs"/>
            </a:rPr>
            <a:t>50</a:t>
          </a:r>
          <a:r>
            <a:rPr lang="ja-JP" altLang="ja-JP" sz="1100" b="0">
              <a:solidFill>
                <a:schemeClr val="dk1"/>
              </a:solidFill>
              <a:effectLst/>
              <a:latin typeface="+mn-lt"/>
              <a:ea typeface="+mn-ea"/>
              <a:cs typeface="+mn-cs"/>
            </a:rPr>
            <a:t>％程度削減することを目標とした、公共施設等総合管理計画を平成</a:t>
          </a:r>
          <a:r>
            <a:rPr lang="en-US" altLang="ja-JP" sz="1100" b="0">
              <a:solidFill>
                <a:schemeClr val="dk1"/>
              </a:solidFill>
              <a:effectLst/>
              <a:latin typeface="+mn-lt"/>
              <a:ea typeface="+mn-ea"/>
              <a:cs typeface="+mn-cs"/>
            </a:rPr>
            <a:t>28</a:t>
          </a:r>
          <a:r>
            <a:rPr lang="ja-JP" altLang="ja-JP" sz="1100" b="0">
              <a:solidFill>
                <a:schemeClr val="dk1"/>
              </a:solidFill>
              <a:effectLst/>
              <a:latin typeface="+mn-lt"/>
              <a:ea typeface="+mn-ea"/>
              <a:cs typeface="+mn-cs"/>
            </a:rPr>
            <a:t>年度に策定し、平成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年度から実行計画である公共施設最適化計画の策定に着手し</a:t>
          </a:r>
          <a:r>
            <a:rPr lang="ja-JP" altLang="en-US" sz="1100" b="0">
              <a:solidFill>
                <a:schemeClr val="dk1"/>
              </a:solidFill>
              <a:effectLst/>
              <a:latin typeface="+mn-lt"/>
              <a:ea typeface="+mn-ea"/>
              <a:cs typeface="+mn-cs"/>
            </a:rPr>
            <a:t>令和元年度に策定が完了した</a:t>
          </a:r>
          <a:r>
            <a:rPr lang="ja-JP" altLang="ja-JP" sz="1100" b="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46017875</v>
      </c>
      <c r="BO4" s="433"/>
      <c r="BP4" s="433"/>
      <c r="BQ4" s="433"/>
      <c r="BR4" s="433"/>
      <c r="BS4" s="433"/>
      <c r="BT4" s="433"/>
      <c r="BU4" s="434"/>
      <c r="BV4" s="432">
        <v>45085102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5.9</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44085479</v>
      </c>
      <c r="BO5" s="470"/>
      <c r="BP5" s="470"/>
      <c r="BQ5" s="470"/>
      <c r="BR5" s="470"/>
      <c r="BS5" s="470"/>
      <c r="BT5" s="470"/>
      <c r="BU5" s="471"/>
      <c r="BV5" s="469">
        <v>43419628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96.7</v>
      </c>
      <c r="CU5" s="467"/>
      <c r="CV5" s="467"/>
      <c r="CW5" s="467"/>
      <c r="CX5" s="467"/>
      <c r="CY5" s="467"/>
      <c r="CZ5" s="467"/>
      <c r="DA5" s="468"/>
      <c r="DB5" s="466">
        <v>94.7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1932396</v>
      </c>
      <c r="BO6" s="470"/>
      <c r="BP6" s="470"/>
      <c r="BQ6" s="470"/>
      <c r="BR6" s="470"/>
      <c r="BS6" s="470"/>
      <c r="BT6" s="470"/>
      <c r="BU6" s="471"/>
      <c r="BV6" s="469">
        <v>1665474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99.8</v>
      </c>
      <c r="CU6" s="507"/>
      <c r="CV6" s="507"/>
      <c r="CW6" s="507"/>
      <c r="CX6" s="507"/>
      <c r="CY6" s="507"/>
      <c r="CZ6" s="507"/>
      <c r="DA6" s="508"/>
      <c r="DB6" s="506">
        <v>98.8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321243</v>
      </c>
      <c r="BO7" s="470"/>
      <c r="BP7" s="470"/>
      <c r="BQ7" s="470"/>
      <c r="BR7" s="470"/>
      <c r="BS7" s="470"/>
      <c r="BT7" s="470"/>
      <c r="BU7" s="471"/>
      <c r="BV7" s="469">
        <v>137165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27193260</v>
      </c>
      <c r="CU7" s="470"/>
      <c r="CV7" s="470"/>
      <c r="CW7" s="470"/>
      <c r="CX7" s="470"/>
      <c r="CY7" s="470"/>
      <c r="CZ7" s="470"/>
      <c r="DA7" s="471"/>
      <c r="DB7" s="469">
        <v>27483146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1611153</v>
      </c>
      <c r="BO8" s="470"/>
      <c r="BP8" s="470"/>
      <c r="BQ8" s="470"/>
      <c r="BR8" s="470"/>
      <c r="BS8" s="470"/>
      <c r="BT8" s="470"/>
      <c r="BU8" s="471"/>
      <c r="BV8" s="469">
        <v>1528309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0.31</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69906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82844</v>
      </c>
      <c r="BO9" s="470"/>
      <c r="BP9" s="470"/>
      <c r="BQ9" s="470"/>
      <c r="BR9" s="470"/>
      <c r="BS9" s="470"/>
      <c r="BT9" s="470"/>
      <c r="BU9" s="471"/>
      <c r="BV9" s="469">
        <v>547605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v>
      </c>
      <c r="CU9" s="467"/>
      <c r="CV9" s="467"/>
      <c r="CW9" s="467"/>
      <c r="CX9" s="467"/>
      <c r="CY9" s="467"/>
      <c r="CZ9" s="467"/>
      <c r="DA9" s="468"/>
      <c r="DB9" s="466">
        <v>16.600000000000001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74932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784293</v>
      </c>
      <c r="BO10" s="470"/>
      <c r="BP10" s="470"/>
      <c r="BQ10" s="470"/>
      <c r="BR10" s="470"/>
      <c r="BS10" s="470"/>
      <c r="BT10" s="470"/>
      <c r="BU10" s="471"/>
      <c r="BV10" s="469">
        <v>528306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244114</v>
      </c>
      <c r="BO11" s="470"/>
      <c r="BP11" s="470"/>
      <c r="BQ11" s="470"/>
      <c r="BR11" s="470"/>
      <c r="BS11" s="470"/>
      <c r="BT11" s="470"/>
      <c r="BU11" s="471"/>
      <c r="BV11" s="469">
        <v>363470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67117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119</v>
      </c>
      <c r="AV12" s="502"/>
      <c r="AW12" s="502"/>
      <c r="AX12" s="502"/>
      <c r="AY12" s="503" t="s">
        <v>135</v>
      </c>
      <c r="AZ12" s="504"/>
      <c r="BA12" s="504"/>
      <c r="BB12" s="504"/>
      <c r="BC12" s="504"/>
      <c r="BD12" s="504"/>
      <c r="BE12" s="504"/>
      <c r="BF12" s="504"/>
      <c r="BG12" s="504"/>
      <c r="BH12" s="504"/>
      <c r="BI12" s="504"/>
      <c r="BJ12" s="504"/>
      <c r="BK12" s="504"/>
      <c r="BL12" s="504"/>
      <c r="BM12" s="505"/>
      <c r="BN12" s="469">
        <v>2066627</v>
      </c>
      <c r="BO12" s="470"/>
      <c r="BP12" s="470"/>
      <c r="BQ12" s="470"/>
      <c r="BR12" s="470"/>
      <c r="BS12" s="470"/>
      <c r="BT12" s="470"/>
      <c r="BU12" s="471"/>
      <c r="BV12" s="469">
        <v>2087122</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66605</v>
      </c>
      <c r="S13" s="554"/>
      <c r="T13" s="554"/>
      <c r="U13" s="554"/>
      <c r="V13" s="555"/>
      <c r="W13" s="485" t="s">
        <v>138</v>
      </c>
      <c r="X13" s="486"/>
      <c r="Y13" s="486"/>
      <c r="Z13" s="486"/>
      <c r="AA13" s="486"/>
      <c r="AB13" s="476"/>
      <c r="AC13" s="520">
        <v>4834</v>
      </c>
      <c r="AD13" s="521"/>
      <c r="AE13" s="521"/>
      <c r="AF13" s="521"/>
      <c r="AG13" s="563"/>
      <c r="AH13" s="520">
        <v>5170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-955376</v>
      </c>
      <c r="BO13" s="470"/>
      <c r="BP13" s="470"/>
      <c r="BQ13" s="470"/>
      <c r="BR13" s="470"/>
      <c r="BS13" s="470"/>
      <c r="BT13" s="470"/>
      <c r="BU13" s="471"/>
      <c r="BV13" s="469">
        <v>-647741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9.1</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68328</v>
      </c>
      <c r="S14" s="554"/>
      <c r="T14" s="554"/>
      <c r="U14" s="554"/>
      <c r="V14" s="555"/>
      <c r="W14" s="459"/>
      <c r="X14" s="460"/>
      <c r="Y14" s="460"/>
      <c r="Z14" s="460"/>
      <c r="AA14" s="460"/>
      <c r="AB14" s="449"/>
      <c r="AC14" s="556">
        <v>14.7</v>
      </c>
      <c r="AD14" s="557"/>
      <c r="AE14" s="557"/>
      <c r="AF14" s="557"/>
      <c r="AG14" s="558"/>
      <c r="AH14" s="556">
        <v>15.2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58</v>
      </c>
      <c r="CU14" s="568"/>
      <c r="CV14" s="568"/>
      <c r="CW14" s="568"/>
      <c r="CX14" s="568"/>
      <c r="CY14" s="568"/>
      <c r="CZ14" s="568"/>
      <c r="DA14" s="569"/>
      <c r="DB14" s="567">
        <v>47.2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67905</v>
      </c>
      <c r="S15" s="554"/>
      <c r="T15" s="554"/>
      <c r="U15" s="554"/>
      <c r="V15" s="555"/>
      <c r="W15" s="485" t="s">
        <v>145</v>
      </c>
      <c r="X15" s="486"/>
      <c r="Y15" s="486"/>
      <c r="Z15" s="486"/>
      <c r="AA15" s="486"/>
      <c r="AB15" s="476"/>
      <c r="AC15" s="520">
        <v>9195</v>
      </c>
      <c r="AD15" s="521"/>
      <c r="AE15" s="521"/>
      <c r="AF15" s="521"/>
      <c r="AG15" s="563"/>
      <c r="AH15" s="520">
        <v>9740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7361516</v>
      </c>
      <c r="BO15" s="433"/>
      <c r="BP15" s="433"/>
      <c r="BQ15" s="433"/>
      <c r="BR15" s="433"/>
      <c r="BS15" s="433"/>
      <c r="BT15" s="433"/>
      <c r="BU15" s="434"/>
      <c r="BV15" s="432">
        <v>7304693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28</v>
      </c>
      <c r="AD16" s="557"/>
      <c r="AE16" s="557"/>
      <c r="AF16" s="557"/>
      <c r="AG16" s="558"/>
      <c r="AH16" s="556">
        <v>28.6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23608566</v>
      </c>
      <c r="BO16" s="470"/>
      <c r="BP16" s="470"/>
      <c r="BQ16" s="470"/>
      <c r="BR16" s="470"/>
      <c r="BS16" s="470"/>
      <c r="BT16" s="470"/>
      <c r="BU16" s="471"/>
      <c r="BV16" s="469">
        <v>23046453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18774</v>
      </c>
      <c r="AD17" s="521"/>
      <c r="AE17" s="521"/>
      <c r="AF17" s="521"/>
      <c r="AG17" s="563"/>
      <c r="AH17" s="520">
        <v>19180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9295567</v>
      </c>
      <c r="BO17" s="470"/>
      <c r="BP17" s="470"/>
      <c r="BQ17" s="470"/>
      <c r="BR17" s="470"/>
      <c r="BS17" s="470"/>
      <c r="BT17" s="470"/>
      <c r="BU17" s="471"/>
      <c r="BV17" s="469">
        <v>9242927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804.97</v>
      </c>
      <c r="M18" s="585"/>
      <c r="N18" s="585"/>
      <c r="O18" s="585"/>
      <c r="P18" s="585"/>
      <c r="Q18" s="585"/>
      <c r="R18" s="586"/>
      <c r="S18" s="586"/>
      <c r="T18" s="586"/>
      <c r="U18" s="586"/>
      <c r="V18" s="587"/>
      <c r="W18" s="487"/>
      <c r="X18" s="488"/>
      <c r="Y18" s="488"/>
      <c r="Z18" s="488"/>
      <c r="AA18" s="488"/>
      <c r="AB18" s="479"/>
      <c r="AC18" s="588">
        <v>57.2</v>
      </c>
      <c r="AD18" s="589"/>
      <c r="AE18" s="589"/>
      <c r="AF18" s="589"/>
      <c r="AG18" s="590"/>
      <c r="AH18" s="588">
        <v>56.3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26374907</v>
      </c>
      <c r="BO18" s="470"/>
      <c r="BP18" s="470"/>
      <c r="BQ18" s="470"/>
      <c r="BR18" s="470"/>
      <c r="BS18" s="470"/>
      <c r="BT18" s="470"/>
      <c r="BU18" s="471"/>
      <c r="BV18" s="469">
        <v>26098121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33399267</v>
      </c>
      <c r="BO19" s="470"/>
      <c r="BP19" s="470"/>
      <c r="BQ19" s="470"/>
      <c r="BR19" s="470"/>
      <c r="BS19" s="470"/>
      <c r="BT19" s="470"/>
      <c r="BU19" s="471"/>
      <c r="BV19" s="469">
        <v>33190449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23133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47131316</v>
      </c>
      <c r="BO23" s="470"/>
      <c r="BP23" s="470"/>
      <c r="BQ23" s="470"/>
      <c r="BR23" s="470"/>
      <c r="BS23" s="470"/>
      <c r="BT23" s="470"/>
      <c r="BU23" s="471"/>
      <c r="BV23" s="469">
        <v>47796553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9690</v>
      </c>
      <c r="R24" s="521"/>
      <c r="S24" s="521"/>
      <c r="T24" s="521"/>
      <c r="U24" s="521"/>
      <c r="V24" s="563"/>
      <c r="W24" s="622"/>
      <c r="X24" s="610"/>
      <c r="Y24" s="611"/>
      <c r="Z24" s="519" t="s">
        <v>169</v>
      </c>
      <c r="AA24" s="499"/>
      <c r="AB24" s="499"/>
      <c r="AC24" s="499"/>
      <c r="AD24" s="499"/>
      <c r="AE24" s="499"/>
      <c r="AF24" s="499"/>
      <c r="AG24" s="500"/>
      <c r="AH24" s="520">
        <v>849</v>
      </c>
      <c r="AI24" s="521"/>
      <c r="AJ24" s="521"/>
      <c r="AK24" s="521"/>
      <c r="AL24" s="563"/>
      <c r="AM24" s="520">
        <v>2498607</v>
      </c>
      <c r="AN24" s="521"/>
      <c r="AO24" s="521"/>
      <c r="AP24" s="521"/>
      <c r="AQ24" s="521"/>
      <c r="AR24" s="563"/>
      <c r="AS24" s="520">
        <v>2943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30050691</v>
      </c>
      <c r="BO24" s="470"/>
      <c r="BP24" s="470"/>
      <c r="BQ24" s="470"/>
      <c r="BR24" s="470"/>
      <c r="BS24" s="470"/>
      <c r="BT24" s="470"/>
      <c r="BU24" s="471"/>
      <c r="BV24" s="469">
        <v>30980080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7770</v>
      </c>
      <c r="R25" s="521"/>
      <c r="S25" s="521"/>
      <c r="T25" s="521"/>
      <c r="U25" s="521"/>
      <c r="V25" s="563"/>
      <c r="W25" s="622"/>
      <c r="X25" s="610"/>
      <c r="Y25" s="611"/>
      <c r="Z25" s="519" t="s">
        <v>172</v>
      </c>
      <c r="AA25" s="499"/>
      <c r="AB25" s="499"/>
      <c r="AC25" s="499"/>
      <c r="AD25" s="499"/>
      <c r="AE25" s="499"/>
      <c r="AF25" s="499"/>
      <c r="AG25" s="500"/>
      <c r="AH25" s="520">
        <v>159</v>
      </c>
      <c r="AI25" s="521"/>
      <c r="AJ25" s="521"/>
      <c r="AK25" s="521"/>
      <c r="AL25" s="563"/>
      <c r="AM25" s="520">
        <v>400362</v>
      </c>
      <c r="AN25" s="521"/>
      <c r="AO25" s="521"/>
      <c r="AP25" s="521"/>
      <c r="AQ25" s="521"/>
      <c r="AR25" s="563"/>
      <c r="AS25" s="520">
        <v>2518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2920313</v>
      </c>
      <c r="BO25" s="433"/>
      <c r="BP25" s="433"/>
      <c r="BQ25" s="433"/>
      <c r="BR25" s="433"/>
      <c r="BS25" s="433"/>
      <c r="BT25" s="433"/>
      <c r="BU25" s="434"/>
      <c r="BV25" s="432">
        <v>3932101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6370</v>
      </c>
      <c r="R26" s="521"/>
      <c r="S26" s="521"/>
      <c r="T26" s="521"/>
      <c r="U26" s="521"/>
      <c r="V26" s="563"/>
      <c r="W26" s="622"/>
      <c r="X26" s="610"/>
      <c r="Y26" s="611"/>
      <c r="Z26" s="519" t="s">
        <v>175</v>
      </c>
      <c r="AA26" s="632"/>
      <c r="AB26" s="632"/>
      <c r="AC26" s="632"/>
      <c r="AD26" s="632"/>
      <c r="AE26" s="632"/>
      <c r="AF26" s="632"/>
      <c r="AG26" s="633"/>
      <c r="AH26" s="520">
        <v>17</v>
      </c>
      <c r="AI26" s="521"/>
      <c r="AJ26" s="521"/>
      <c r="AK26" s="521"/>
      <c r="AL26" s="563"/>
      <c r="AM26" s="520">
        <v>51034</v>
      </c>
      <c r="AN26" s="521"/>
      <c r="AO26" s="521"/>
      <c r="AP26" s="521"/>
      <c r="AQ26" s="521"/>
      <c r="AR26" s="563"/>
      <c r="AS26" s="520">
        <v>3002</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4970</v>
      </c>
      <c r="R27" s="521"/>
      <c r="S27" s="521"/>
      <c r="T27" s="521"/>
      <c r="U27" s="521"/>
      <c r="V27" s="563"/>
      <c r="W27" s="622"/>
      <c r="X27" s="610"/>
      <c r="Y27" s="611"/>
      <c r="Z27" s="519" t="s">
        <v>179</v>
      </c>
      <c r="AA27" s="499"/>
      <c r="AB27" s="499"/>
      <c r="AC27" s="499"/>
      <c r="AD27" s="499"/>
      <c r="AE27" s="499"/>
      <c r="AF27" s="499"/>
      <c r="AG27" s="500"/>
      <c r="AH27" s="520">
        <v>76</v>
      </c>
      <c r="AI27" s="521"/>
      <c r="AJ27" s="521"/>
      <c r="AK27" s="521"/>
      <c r="AL27" s="563"/>
      <c r="AM27" s="520">
        <v>198300</v>
      </c>
      <c r="AN27" s="521"/>
      <c r="AO27" s="521"/>
      <c r="AP27" s="521"/>
      <c r="AQ27" s="521"/>
      <c r="AR27" s="563"/>
      <c r="AS27" s="520">
        <v>2609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1095585</v>
      </c>
      <c r="BO27" s="646"/>
      <c r="BP27" s="646"/>
      <c r="BQ27" s="646"/>
      <c r="BR27" s="646"/>
      <c r="BS27" s="646"/>
      <c r="BT27" s="646"/>
      <c r="BU27" s="647"/>
      <c r="BV27" s="645">
        <v>1093168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4300</v>
      </c>
      <c r="R28" s="521"/>
      <c r="S28" s="521"/>
      <c r="T28" s="521"/>
      <c r="U28" s="521"/>
      <c r="V28" s="563"/>
      <c r="W28" s="622"/>
      <c r="X28" s="610"/>
      <c r="Y28" s="611"/>
      <c r="Z28" s="519" t="s">
        <v>182</v>
      </c>
      <c r="AA28" s="499"/>
      <c r="AB28" s="499"/>
      <c r="AC28" s="499"/>
      <c r="AD28" s="499"/>
      <c r="AE28" s="499"/>
      <c r="AF28" s="499"/>
      <c r="AG28" s="500"/>
      <c r="AH28" s="520" t="s">
        <v>177</v>
      </c>
      <c r="AI28" s="521"/>
      <c r="AJ28" s="521"/>
      <c r="AK28" s="521"/>
      <c r="AL28" s="563"/>
      <c r="AM28" s="520" t="s">
        <v>177</v>
      </c>
      <c r="AN28" s="521"/>
      <c r="AO28" s="521"/>
      <c r="AP28" s="521"/>
      <c r="AQ28" s="521"/>
      <c r="AR28" s="563"/>
      <c r="AS28" s="520" t="s">
        <v>177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8147927</v>
      </c>
      <c r="BO28" s="433"/>
      <c r="BP28" s="433"/>
      <c r="BQ28" s="433"/>
      <c r="BR28" s="433"/>
      <c r="BS28" s="433"/>
      <c r="BT28" s="433"/>
      <c r="BU28" s="434"/>
      <c r="BV28" s="432">
        <v>9430261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24</v>
      </c>
      <c r="M29" s="521"/>
      <c r="N29" s="521"/>
      <c r="O29" s="521"/>
      <c r="P29" s="563"/>
      <c r="Q29" s="520">
        <v>4010</v>
      </c>
      <c r="R29" s="521"/>
      <c r="S29" s="521"/>
      <c r="T29" s="521"/>
      <c r="U29" s="521"/>
      <c r="V29" s="563"/>
      <c r="W29" s="623"/>
      <c r="X29" s="624"/>
      <c r="Y29" s="625"/>
      <c r="Z29" s="519" t="s">
        <v>185</v>
      </c>
      <c r="AA29" s="499"/>
      <c r="AB29" s="499"/>
      <c r="AC29" s="499"/>
      <c r="AD29" s="499"/>
      <c r="AE29" s="499"/>
      <c r="AF29" s="499"/>
      <c r="AG29" s="500"/>
      <c r="AH29" s="520">
        <v>925</v>
      </c>
      <c r="AI29" s="521"/>
      <c r="AJ29" s="521"/>
      <c r="AK29" s="521"/>
      <c r="AL29" s="563"/>
      <c r="AM29" s="520">
        <v>2696907</v>
      </c>
      <c r="AN29" s="521"/>
      <c r="AO29" s="521"/>
      <c r="AP29" s="521"/>
      <c r="AQ29" s="521"/>
      <c r="AR29" s="563"/>
      <c r="AS29" s="520">
        <v>2916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4222152</v>
      </c>
      <c r="BO29" s="470"/>
      <c r="BP29" s="470"/>
      <c r="BQ29" s="470"/>
      <c r="BR29" s="470"/>
      <c r="BS29" s="470"/>
      <c r="BT29" s="470"/>
      <c r="BU29" s="471"/>
      <c r="BV29" s="469">
        <v>4513236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94.1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9219617</v>
      </c>
      <c r="BO30" s="646"/>
      <c r="BP30" s="646"/>
      <c r="BQ30" s="646"/>
      <c r="BR30" s="646"/>
      <c r="BS30" s="646"/>
      <c r="BT30" s="646"/>
      <c r="BU30" s="647"/>
      <c r="BV30" s="645">
        <v>8300195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宮城県市町村職員退職手当組合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くりはら振興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宮城県市町村非常勤消防団員補償報償組合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花山地域開発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IF('各会計、関係団体の財政状況及び健全化判断比率'!B36="","",'各会計、関係団体の財政状況及び健全化判断比率'!B36)</f>
        <v>合併処理浄化槽事業特別会計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宮城県市町村自治振興センター</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ゆめぐり</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診療所特別会計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11</v>
      </c>
      <c r="BF37" s="658"/>
      <c r="BG37" s="659" t="str">
        <f>IF('各会計、関係団体の財政状況及び健全化判断比率'!B37="","",'各会計、関係団体の財政状況及び健全化判断比率'!B37)</f>
        <v>工業団地整備事業特別会計</v>
      </c>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宮城県後期高齢者医療広域連合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宮城県後期高齢者医療事業会計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yux5bjBHHHnr0bJ7uNAC2HJ2Y9oLOIJ4fjQ1JJ2Clf0sPovSlMRC0PqpPyeDv6y/1Yv73TvKMxOseOSZ5W5Kg==" saltValue="RTqPCjiucCUj9WKx5cjt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7334480</v>
      </c>
      <c r="S5" s="675"/>
      <c r="T5" s="675"/>
      <c r="U5" s="675"/>
      <c r="V5" s="675"/>
      <c r="W5" s="675"/>
      <c r="X5" s="675"/>
      <c r="Y5" s="676"/>
      <c r="Z5" s="677">
        <v>15.9</v>
      </c>
      <c r="AA5" s="677"/>
      <c r="AB5" s="677"/>
      <c r="AC5" s="677"/>
      <c r="AD5" s="678">
        <v>7334480</v>
      </c>
      <c r="AE5" s="678"/>
      <c r="AF5" s="678"/>
      <c r="AG5" s="678"/>
      <c r="AH5" s="678"/>
      <c r="AI5" s="678"/>
      <c r="AJ5" s="678"/>
      <c r="AK5" s="678"/>
      <c r="AL5" s="679">
        <v>27.8</v>
      </c>
      <c r="AM5" s="680"/>
      <c r="AN5" s="680"/>
      <c r="AO5" s="681"/>
      <c r="AP5" s="671" t="s">
        <v>223</v>
      </c>
      <c r="AQ5" s="672"/>
      <c r="AR5" s="672"/>
      <c r="AS5" s="672"/>
      <c r="AT5" s="672"/>
      <c r="AU5" s="672"/>
      <c r="AV5" s="672"/>
      <c r="AW5" s="672"/>
      <c r="AX5" s="672"/>
      <c r="AY5" s="672"/>
      <c r="AZ5" s="672"/>
      <c r="BA5" s="672"/>
      <c r="BB5" s="672"/>
      <c r="BC5" s="672"/>
      <c r="BD5" s="672"/>
      <c r="BE5" s="672"/>
      <c r="BF5" s="673"/>
      <c r="BG5" s="685">
        <v>7317941</v>
      </c>
      <c r="BH5" s="686"/>
      <c r="BI5" s="686"/>
      <c r="BJ5" s="686"/>
      <c r="BK5" s="686"/>
      <c r="BL5" s="686"/>
      <c r="BM5" s="686"/>
      <c r="BN5" s="687"/>
      <c r="BO5" s="688">
        <v>99.8</v>
      </c>
      <c r="BP5" s="688"/>
      <c r="BQ5" s="688"/>
      <c r="BR5" s="688"/>
      <c r="BS5" s="689" t="s">
        <v>177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481339</v>
      </c>
      <c r="S6" s="686"/>
      <c r="T6" s="686"/>
      <c r="U6" s="686"/>
      <c r="V6" s="686"/>
      <c r="W6" s="686"/>
      <c r="X6" s="686"/>
      <c r="Y6" s="687"/>
      <c r="Z6" s="688">
        <v>1</v>
      </c>
      <c r="AA6" s="688"/>
      <c r="AB6" s="688"/>
      <c r="AC6" s="688"/>
      <c r="AD6" s="689">
        <v>481339</v>
      </c>
      <c r="AE6" s="689"/>
      <c r="AF6" s="689"/>
      <c r="AG6" s="689"/>
      <c r="AH6" s="689"/>
      <c r="AI6" s="689"/>
      <c r="AJ6" s="689"/>
      <c r="AK6" s="689"/>
      <c r="AL6" s="690">
        <v>1.8</v>
      </c>
      <c r="AM6" s="691"/>
      <c r="AN6" s="691"/>
      <c r="AO6" s="692"/>
      <c r="AP6" s="682" t="s">
        <v>228</v>
      </c>
      <c r="AQ6" s="683"/>
      <c r="AR6" s="683"/>
      <c r="AS6" s="683"/>
      <c r="AT6" s="683"/>
      <c r="AU6" s="683"/>
      <c r="AV6" s="683"/>
      <c r="AW6" s="683"/>
      <c r="AX6" s="683"/>
      <c r="AY6" s="683"/>
      <c r="AZ6" s="683"/>
      <c r="BA6" s="683"/>
      <c r="BB6" s="683"/>
      <c r="BC6" s="683"/>
      <c r="BD6" s="683"/>
      <c r="BE6" s="683"/>
      <c r="BF6" s="684"/>
      <c r="BG6" s="685">
        <v>7317941</v>
      </c>
      <c r="BH6" s="686"/>
      <c r="BI6" s="686"/>
      <c r="BJ6" s="686"/>
      <c r="BK6" s="686"/>
      <c r="BL6" s="686"/>
      <c r="BM6" s="686"/>
      <c r="BN6" s="687"/>
      <c r="BO6" s="688">
        <v>99.8</v>
      </c>
      <c r="BP6" s="688"/>
      <c r="BQ6" s="688"/>
      <c r="BR6" s="688"/>
      <c r="BS6" s="689" t="s">
        <v>229</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274059</v>
      </c>
      <c r="CS6" s="686"/>
      <c r="CT6" s="686"/>
      <c r="CU6" s="686"/>
      <c r="CV6" s="686"/>
      <c r="CW6" s="686"/>
      <c r="CX6" s="686"/>
      <c r="CY6" s="687"/>
      <c r="CZ6" s="679">
        <v>0.6</v>
      </c>
      <c r="DA6" s="680"/>
      <c r="DB6" s="680"/>
      <c r="DC6" s="699"/>
      <c r="DD6" s="694" t="s">
        <v>231</v>
      </c>
      <c r="DE6" s="686"/>
      <c r="DF6" s="686"/>
      <c r="DG6" s="686"/>
      <c r="DH6" s="686"/>
      <c r="DI6" s="686"/>
      <c r="DJ6" s="686"/>
      <c r="DK6" s="686"/>
      <c r="DL6" s="686"/>
      <c r="DM6" s="686"/>
      <c r="DN6" s="686"/>
      <c r="DO6" s="686"/>
      <c r="DP6" s="687"/>
      <c r="DQ6" s="694">
        <v>274058</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3272</v>
      </c>
      <c r="S7" s="686"/>
      <c r="T7" s="686"/>
      <c r="U7" s="686"/>
      <c r="V7" s="686"/>
      <c r="W7" s="686"/>
      <c r="X7" s="686"/>
      <c r="Y7" s="687"/>
      <c r="Z7" s="688">
        <v>0</v>
      </c>
      <c r="AA7" s="688"/>
      <c r="AB7" s="688"/>
      <c r="AC7" s="688"/>
      <c r="AD7" s="689">
        <v>3272</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2653474</v>
      </c>
      <c r="BH7" s="686"/>
      <c r="BI7" s="686"/>
      <c r="BJ7" s="686"/>
      <c r="BK7" s="686"/>
      <c r="BL7" s="686"/>
      <c r="BM7" s="686"/>
      <c r="BN7" s="687"/>
      <c r="BO7" s="688">
        <v>36.200000000000003</v>
      </c>
      <c r="BP7" s="688"/>
      <c r="BQ7" s="688"/>
      <c r="BR7" s="688"/>
      <c r="BS7" s="689" t="s">
        <v>177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6029333</v>
      </c>
      <c r="CS7" s="686"/>
      <c r="CT7" s="686"/>
      <c r="CU7" s="686"/>
      <c r="CV7" s="686"/>
      <c r="CW7" s="686"/>
      <c r="CX7" s="686"/>
      <c r="CY7" s="687"/>
      <c r="CZ7" s="688">
        <v>13.7</v>
      </c>
      <c r="DA7" s="688"/>
      <c r="DB7" s="688"/>
      <c r="DC7" s="688"/>
      <c r="DD7" s="694">
        <v>323196</v>
      </c>
      <c r="DE7" s="686"/>
      <c r="DF7" s="686"/>
      <c r="DG7" s="686"/>
      <c r="DH7" s="686"/>
      <c r="DI7" s="686"/>
      <c r="DJ7" s="686"/>
      <c r="DK7" s="686"/>
      <c r="DL7" s="686"/>
      <c r="DM7" s="686"/>
      <c r="DN7" s="686"/>
      <c r="DO7" s="686"/>
      <c r="DP7" s="687"/>
      <c r="DQ7" s="694">
        <v>4382917</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15710</v>
      </c>
      <c r="S8" s="686"/>
      <c r="T8" s="686"/>
      <c r="U8" s="686"/>
      <c r="V8" s="686"/>
      <c r="W8" s="686"/>
      <c r="X8" s="686"/>
      <c r="Y8" s="687"/>
      <c r="Z8" s="688">
        <v>0</v>
      </c>
      <c r="AA8" s="688"/>
      <c r="AB8" s="688"/>
      <c r="AC8" s="688"/>
      <c r="AD8" s="689">
        <v>15710</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99520</v>
      </c>
      <c r="BH8" s="686"/>
      <c r="BI8" s="686"/>
      <c r="BJ8" s="686"/>
      <c r="BK8" s="686"/>
      <c r="BL8" s="686"/>
      <c r="BM8" s="686"/>
      <c r="BN8" s="687"/>
      <c r="BO8" s="688">
        <v>1.4</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10894317</v>
      </c>
      <c r="CS8" s="686"/>
      <c r="CT8" s="686"/>
      <c r="CU8" s="686"/>
      <c r="CV8" s="686"/>
      <c r="CW8" s="686"/>
      <c r="CX8" s="686"/>
      <c r="CY8" s="687"/>
      <c r="CZ8" s="688">
        <v>24.7</v>
      </c>
      <c r="DA8" s="688"/>
      <c r="DB8" s="688"/>
      <c r="DC8" s="688"/>
      <c r="DD8" s="694">
        <v>237378</v>
      </c>
      <c r="DE8" s="686"/>
      <c r="DF8" s="686"/>
      <c r="DG8" s="686"/>
      <c r="DH8" s="686"/>
      <c r="DI8" s="686"/>
      <c r="DJ8" s="686"/>
      <c r="DK8" s="686"/>
      <c r="DL8" s="686"/>
      <c r="DM8" s="686"/>
      <c r="DN8" s="686"/>
      <c r="DO8" s="686"/>
      <c r="DP8" s="687"/>
      <c r="DQ8" s="694">
        <v>6213031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9614</v>
      </c>
      <c r="S9" s="686"/>
      <c r="T9" s="686"/>
      <c r="U9" s="686"/>
      <c r="V9" s="686"/>
      <c r="W9" s="686"/>
      <c r="X9" s="686"/>
      <c r="Y9" s="687"/>
      <c r="Z9" s="688">
        <v>0</v>
      </c>
      <c r="AA9" s="688"/>
      <c r="AB9" s="688"/>
      <c r="AC9" s="688"/>
      <c r="AD9" s="689">
        <v>9614</v>
      </c>
      <c r="AE9" s="689"/>
      <c r="AF9" s="689"/>
      <c r="AG9" s="689"/>
      <c r="AH9" s="689"/>
      <c r="AI9" s="689"/>
      <c r="AJ9" s="689"/>
      <c r="AK9" s="689"/>
      <c r="AL9" s="690">
        <v>0</v>
      </c>
      <c r="AM9" s="691"/>
      <c r="AN9" s="691"/>
      <c r="AO9" s="692"/>
      <c r="AP9" s="682" t="s">
        <v>239</v>
      </c>
      <c r="AQ9" s="683"/>
      <c r="AR9" s="683"/>
      <c r="AS9" s="683"/>
      <c r="AT9" s="683"/>
      <c r="AU9" s="683"/>
      <c r="AV9" s="683"/>
      <c r="AW9" s="683"/>
      <c r="AX9" s="683"/>
      <c r="AY9" s="683"/>
      <c r="AZ9" s="683"/>
      <c r="BA9" s="683"/>
      <c r="BB9" s="683"/>
      <c r="BC9" s="683"/>
      <c r="BD9" s="683"/>
      <c r="BE9" s="683"/>
      <c r="BF9" s="684"/>
      <c r="BG9" s="685">
        <v>2177808</v>
      </c>
      <c r="BH9" s="686"/>
      <c r="BI9" s="686"/>
      <c r="BJ9" s="686"/>
      <c r="BK9" s="686"/>
      <c r="BL9" s="686"/>
      <c r="BM9" s="686"/>
      <c r="BN9" s="687"/>
      <c r="BO9" s="688">
        <v>29.7</v>
      </c>
      <c r="BP9" s="688"/>
      <c r="BQ9" s="688"/>
      <c r="BR9" s="688"/>
      <c r="BS9" s="694" t="s">
        <v>229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4858947</v>
      </c>
      <c r="CS9" s="686"/>
      <c r="CT9" s="686"/>
      <c r="CU9" s="686"/>
      <c r="CV9" s="686"/>
      <c r="CW9" s="686"/>
      <c r="CX9" s="686"/>
      <c r="CY9" s="687"/>
      <c r="CZ9" s="688">
        <v>11</v>
      </c>
      <c r="DA9" s="688"/>
      <c r="DB9" s="688"/>
      <c r="DC9" s="688"/>
      <c r="DD9" s="694">
        <v>235622</v>
      </c>
      <c r="DE9" s="686"/>
      <c r="DF9" s="686"/>
      <c r="DG9" s="686"/>
      <c r="DH9" s="686"/>
      <c r="DI9" s="686"/>
      <c r="DJ9" s="686"/>
      <c r="DK9" s="686"/>
      <c r="DL9" s="686"/>
      <c r="DM9" s="686"/>
      <c r="DN9" s="686"/>
      <c r="DO9" s="686"/>
      <c r="DP9" s="687"/>
      <c r="DQ9" s="694">
        <v>4399707</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229</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152187</v>
      </c>
      <c r="BH10" s="686"/>
      <c r="BI10" s="686"/>
      <c r="BJ10" s="686"/>
      <c r="BK10" s="686"/>
      <c r="BL10" s="686"/>
      <c r="BM10" s="686"/>
      <c r="BN10" s="687"/>
      <c r="BO10" s="688">
        <v>2.1</v>
      </c>
      <c r="BP10" s="688"/>
      <c r="BQ10" s="688"/>
      <c r="BR10" s="688"/>
      <c r="BS10" s="694" t="s">
        <v>177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72855</v>
      </c>
      <c r="CS10" s="686"/>
      <c r="CT10" s="686"/>
      <c r="CU10" s="686"/>
      <c r="CV10" s="686"/>
      <c r="CW10" s="686"/>
      <c r="CX10" s="686"/>
      <c r="CY10" s="687"/>
      <c r="CZ10" s="688">
        <v>0.2</v>
      </c>
      <c r="DA10" s="688"/>
      <c r="DB10" s="688"/>
      <c r="DC10" s="688"/>
      <c r="DD10" s="694" t="s">
        <v>229</v>
      </c>
      <c r="DE10" s="686"/>
      <c r="DF10" s="686"/>
      <c r="DG10" s="686"/>
      <c r="DH10" s="686"/>
      <c r="DI10" s="686"/>
      <c r="DJ10" s="686"/>
      <c r="DK10" s="686"/>
      <c r="DL10" s="686"/>
      <c r="DM10" s="686"/>
      <c r="DN10" s="686"/>
      <c r="DO10" s="686"/>
      <c r="DP10" s="687"/>
      <c r="DQ10" s="694">
        <v>32405</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1229758</v>
      </c>
      <c r="S11" s="686"/>
      <c r="T11" s="686"/>
      <c r="U11" s="686"/>
      <c r="V11" s="686"/>
      <c r="W11" s="686"/>
      <c r="X11" s="686"/>
      <c r="Y11" s="687"/>
      <c r="Z11" s="690">
        <v>2.7</v>
      </c>
      <c r="AA11" s="691"/>
      <c r="AB11" s="691"/>
      <c r="AC11" s="703"/>
      <c r="AD11" s="694">
        <v>1229758</v>
      </c>
      <c r="AE11" s="686"/>
      <c r="AF11" s="686"/>
      <c r="AG11" s="686"/>
      <c r="AH11" s="686"/>
      <c r="AI11" s="686"/>
      <c r="AJ11" s="686"/>
      <c r="AK11" s="687"/>
      <c r="AL11" s="690">
        <v>4.7</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223959</v>
      </c>
      <c r="BH11" s="686"/>
      <c r="BI11" s="686"/>
      <c r="BJ11" s="686"/>
      <c r="BK11" s="686"/>
      <c r="BL11" s="686"/>
      <c r="BM11" s="686"/>
      <c r="BN11" s="687"/>
      <c r="BO11" s="688">
        <v>3.1</v>
      </c>
      <c r="BP11" s="688"/>
      <c r="BQ11" s="688"/>
      <c r="BR11" s="688"/>
      <c r="BS11" s="694" t="s">
        <v>231</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3681486</v>
      </c>
      <c r="CS11" s="686"/>
      <c r="CT11" s="686"/>
      <c r="CU11" s="686"/>
      <c r="CV11" s="686"/>
      <c r="CW11" s="686"/>
      <c r="CX11" s="686"/>
      <c r="CY11" s="687"/>
      <c r="CZ11" s="688">
        <v>8.4</v>
      </c>
      <c r="DA11" s="688"/>
      <c r="DB11" s="688"/>
      <c r="DC11" s="688"/>
      <c r="DD11" s="694">
        <v>1666780</v>
      </c>
      <c r="DE11" s="686"/>
      <c r="DF11" s="686"/>
      <c r="DG11" s="686"/>
      <c r="DH11" s="686"/>
      <c r="DI11" s="686"/>
      <c r="DJ11" s="686"/>
      <c r="DK11" s="686"/>
      <c r="DL11" s="686"/>
      <c r="DM11" s="686"/>
      <c r="DN11" s="686"/>
      <c r="DO11" s="686"/>
      <c r="DP11" s="687"/>
      <c r="DQ11" s="694">
        <v>1555714</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4852</v>
      </c>
      <c r="S12" s="686"/>
      <c r="T12" s="686"/>
      <c r="U12" s="686"/>
      <c r="V12" s="686"/>
      <c r="W12" s="686"/>
      <c r="X12" s="686"/>
      <c r="Y12" s="687"/>
      <c r="Z12" s="688">
        <v>0</v>
      </c>
      <c r="AA12" s="688"/>
      <c r="AB12" s="688"/>
      <c r="AC12" s="688"/>
      <c r="AD12" s="689">
        <v>4852</v>
      </c>
      <c r="AE12" s="689"/>
      <c r="AF12" s="689"/>
      <c r="AG12" s="689"/>
      <c r="AH12" s="689"/>
      <c r="AI12" s="689"/>
      <c r="AJ12" s="689"/>
      <c r="AK12" s="689"/>
      <c r="AL12" s="690">
        <v>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3952305</v>
      </c>
      <c r="BH12" s="686"/>
      <c r="BI12" s="686"/>
      <c r="BJ12" s="686"/>
      <c r="BK12" s="686"/>
      <c r="BL12" s="686"/>
      <c r="BM12" s="686"/>
      <c r="BN12" s="687"/>
      <c r="BO12" s="688">
        <v>53.9</v>
      </c>
      <c r="BP12" s="688"/>
      <c r="BQ12" s="688"/>
      <c r="BR12" s="688"/>
      <c r="BS12" s="694" t="s">
        <v>229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1588719</v>
      </c>
      <c r="CS12" s="686"/>
      <c r="CT12" s="686"/>
      <c r="CU12" s="686"/>
      <c r="CV12" s="686"/>
      <c r="CW12" s="686"/>
      <c r="CX12" s="686"/>
      <c r="CY12" s="687"/>
      <c r="CZ12" s="688">
        <v>3.6</v>
      </c>
      <c r="DA12" s="688"/>
      <c r="DB12" s="688"/>
      <c r="DC12" s="688"/>
      <c r="DD12" s="694">
        <v>684209</v>
      </c>
      <c r="DE12" s="686"/>
      <c r="DF12" s="686"/>
      <c r="DG12" s="686"/>
      <c r="DH12" s="686"/>
      <c r="DI12" s="686"/>
      <c r="DJ12" s="686"/>
      <c r="DK12" s="686"/>
      <c r="DL12" s="686"/>
      <c r="DM12" s="686"/>
      <c r="DN12" s="686"/>
      <c r="DO12" s="686"/>
      <c r="DP12" s="687"/>
      <c r="DQ12" s="694">
        <v>1252910</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177</v>
      </c>
      <c r="AA13" s="688"/>
      <c r="AB13" s="688"/>
      <c r="AC13" s="688"/>
      <c r="AD13" s="689" t="s">
        <v>231</v>
      </c>
      <c r="AE13" s="689"/>
      <c r="AF13" s="689"/>
      <c r="AG13" s="689"/>
      <c r="AH13" s="689"/>
      <c r="AI13" s="689"/>
      <c r="AJ13" s="689"/>
      <c r="AK13" s="689"/>
      <c r="AL13" s="690" t="s">
        <v>229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3930026</v>
      </c>
      <c r="BH13" s="686"/>
      <c r="BI13" s="686"/>
      <c r="BJ13" s="686"/>
      <c r="BK13" s="686"/>
      <c r="BL13" s="686"/>
      <c r="BM13" s="686"/>
      <c r="BN13" s="687"/>
      <c r="BO13" s="688">
        <v>53.6</v>
      </c>
      <c r="BP13" s="688"/>
      <c r="BQ13" s="688"/>
      <c r="BR13" s="688"/>
      <c r="BS13" s="694" t="s">
        <v>229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3726812</v>
      </c>
      <c r="CS13" s="686"/>
      <c r="CT13" s="686"/>
      <c r="CU13" s="686"/>
      <c r="CV13" s="686"/>
      <c r="CW13" s="686"/>
      <c r="CX13" s="686"/>
      <c r="CY13" s="687"/>
      <c r="CZ13" s="688">
        <v>8.5</v>
      </c>
      <c r="DA13" s="688"/>
      <c r="DB13" s="688"/>
      <c r="DC13" s="688"/>
      <c r="DD13" s="694">
        <v>1462023</v>
      </c>
      <c r="DE13" s="686"/>
      <c r="DF13" s="686"/>
      <c r="DG13" s="686"/>
      <c r="DH13" s="686"/>
      <c r="DI13" s="686"/>
      <c r="DJ13" s="686"/>
      <c r="DK13" s="686"/>
      <c r="DL13" s="686"/>
      <c r="DM13" s="686"/>
      <c r="DN13" s="686"/>
      <c r="DO13" s="686"/>
      <c r="DP13" s="687"/>
      <c r="DQ13" s="694">
        <v>2482537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74691</v>
      </c>
      <c r="S14" s="686"/>
      <c r="T14" s="686"/>
      <c r="U14" s="686"/>
      <c r="V14" s="686"/>
      <c r="W14" s="686"/>
      <c r="X14" s="686"/>
      <c r="Y14" s="687"/>
      <c r="Z14" s="688">
        <v>0.2</v>
      </c>
      <c r="AA14" s="688"/>
      <c r="AB14" s="688"/>
      <c r="AC14" s="688"/>
      <c r="AD14" s="689">
        <v>74691</v>
      </c>
      <c r="AE14" s="689"/>
      <c r="AF14" s="689"/>
      <c r="AG14" s="689"/>
      <c r="AH14" s="689"/>
      <c r="AI14" s="689"/>
      <c r="AJ14" s="689"/>
      <c r="AK14" s="689"/>
      <c r="AL14" s="690">
        <v>0.3</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258812</v>
      </c>
      <c r="BH14" s="686"/>
      <c r="BI14" s="686"/>
      <c r="BJ14" s="686"/>
      <c r="BK14" s="686"/>
      <c r="BL14" s="686"/>
      <c r="BM14" s="686"/>
      <c r="BN14" s="687"/>
      <c r="BO14" s="688">
        <v>3.5</v>
      </c>
      <c r="BP14" s="688"/>
      <c r="BQ14" s="688"/>
      <c r="BR14" s="688"/>
      <c r="BS14" s="694" t="s">
        <v>229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1502635</v>
      </c>
      <c r="CS14" s="686"/>
      <c r="CT14" s="686"/>
      <c r="CU14" s="686"/>
      <c r="CV14" s="686"/>
      <c r="CW14" s="686"/>
      <c r="CX14" s="686"/>
      <c r="CY14" s="687"/>
      <c r="CZ14" s="688">
        <v>3.4</v>
      </c>
      <c r="DA14" s="688"/>
      <c r="DB14" s="688"/>
      <c r="DC14" s="688"/>
      <c r="DD14" s="694">
        <v>75144</v>
      </c>
      <c r="DE14" s="686"/>
      <c r="DF14" s="686"/>
      <c r="DG14" s="686"/>
      <c r="DH14" s="686"/>
      <c r="DI14" s="686"/>
      <c r="DJ14" s="686"/>
      <c r="DK14" s="686"/>
      <c r="DL14" s="686"/>
      <c r="DM14" s="686"/>
      <c r="DN14" s="686"/>
      <c r="DO14" s="686"/>
      <c r="DP14" s="687"/>
      <c r="DQ14" s="694">
        <v>1427336</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229</v>
      </c>
      <c r="AA15" s="688"/>
      <c r="AB15" s="688"/>
      <c r="AC15" s="688"/>
      <c r="AD15" s="689" t="s">
        <v>177</v>
      </c>
      <c r="AE15" s="689"/>
      <c r="AF15" s="689"/>
      <c r="AG15" s="689"/>
      <c r="AH15" s="689"/>
      <c r="AI15" s="689"/>
      <c r="AJ15" s="689"/>
      <c r="AK15" s="689"/>
      <c r="AL15" s="690" t="s">
        <v>229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453350</v>
      </c>
      <c r="BH15" s="686"/>
      <c r="BI15" s="686"/>
      <c r="BJ15" s="686"/>
      <c r="BK15" s="686"/>
      <c r="BL15" s="686"/>
      <c r="BM15" s="686"/>
      <c r="BN15" s="687"/>
      <c r="BO15" s="688">
        <v>6.2</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5295986</v>
      </c>
      <c r="CS15" s="686"/>
      <c r="CT15" s="686"/>
      <c r="CU15" s="686"/>
      <c r="CV15" s="686"/>
      <c r="CW15" s="686"/>
      <c r="CX15" s="686"/>
      <c r="CY15" s="687"/>
      <c r="CZ15" s="688">
        <v>12</v>
      </c>
      <c r="DA15" s="688"/>
      <c r="DB15" s="688"/>
      <c r="DC15" s="688"/>
      <c r="DD15" s="694">
        <v>1042088</v>
      </c>
      <c r="DE15" s="686"/>
      <c r="DF15" s="686"/>
      <c r="DG15" s="686"/>
      <c r="DH15" s="686"/>
      <c r="DI15" s="686"/>
      <c r="DJ15" s="686"/>
      <c r="DK15" s="686"/>
      <c r="DL15" s="686"/>
      <c r="DM15" s="686"/>
      <c r="DN15" s="686"/>
      <c r="DO15" s="686"/>
      <c r="DP15" s="687"/>
      <c r="DQ15" s="694">
        <v>3676744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19379</v>
      </c>
      <c r="S16" s="686"/>
      <c r="T16" s="686"/>
      <c r="U16" s="686"/>
      <c r="V16" s="686"/>
      <c r="W16" s="686"/>
      <c r="X16" s="686"/>
      <c r="Y16" s="687"/>
      <c r="Z16" s="688">
        <v>0</v>
      </c>
      <c r="AA16" s="688"/>
      <c r="AB16" s="688"/>
      <c r="AC16" s="688"/>
      <c r="AD16" s="689">
        <v>19379</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229</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747207</v>
      </c>
      <c r="CS16" s="686"/>
      <c r="CT16" s="686"/>
      <c r="CU16" s="686"/>
      <c r="CV16" s="686"/>
      <c r="CW16" s="686"/>
      <c r="CX16" s="686"/>
      <c r="CY16" s="687"/>
      <c r="CZ16" s="688">
        <v>1.7</v>
      </c>
      <c r="DA16" s="688"/>
      <c r="DB16" s="688"/>
      <c r="DC16" s="688"/>
      <c r="DD16" s="694" t="s">
        <v>229</v>
      </c>
      <c r="DE16" s="686"/>
      <c r="DF16" s="686"/>
      <c r="DG16" s="686"/>
      <c r="DH16" s="686"/>
      <c r="DI16" s="686"/>
      <c r="DJ16" s="686"/>
      <c r="DK16" s="686"/>
      <c r="DL16" s="686"/>
      <c r="DM16" s="686"/>
      <c r="DN16" s="686"/>
      <c r="DO16" s="686"/>
      <c r="DP16" s="687"/>
      <c r="DQ16" s="694">
        <v>430601</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124781</v>
      </c>
      <c r="S17" s="686"/>
      <c r="T17" s="686"/>
      <c r="U17" s="686"/>
      <c r="V17" s="686"/>
      <c r="W17" s="686"/>
      <c r="X17" s="686"/>
      <c r="Y17" s="687"/>
      <c r="Z17" s="688">
        <v>0.3</v>
      </c>
      <c r="AA17" s="688"/>
      <c r="AB17" s="688"/>
      <c r="AC17" s="688"/>
      <c r="AD17" s="689">
        <v>124781</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231</v>
      </c>
      <c r="BP17" s="688"/>
      <c r="BQ17" s="688"/>
      <c r="BR17" s="688"/>
      <c r="BS17" s="694" t="s">
        <v>177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5413123</v>
      </c>
      <c r="CS17" s="686"/>
      <c r="CT17" s="686"/>
      <c r="CU17" s="686"/>
      <c r="CV17" s="686"/>
      <c r="CW17" s="686"/>
      <c r="CX17" s="686"/>
      <c r="CY17" s="687"/>
      <c r="CZ17" s="688">
        <v>12.3</v>
      </c>
      <c r="DA17" s="688"/>
      <c r="DB17" s="688"/>
      <c r="DC17" s="688"/>
      <c r="DD17" s="694" t="s">
        <v>231</v>
      </c>
      <c r="DE17" s="686"/>
      <c r="DF17" s="686"/>
      <c r="DG17" s="686"/>
      <c r="DH17" s="686"/>
      <c r="DI17" s="686"/>
      <c r="DJ17" s="686"/>
      <c r="DK17" s="686"/>
      <c r="DL17" s="686"/>
      <c r="DM17" s="686"/>
      <c r="DN17" s="686"/>
      <c r="DO17" s="686"/>
      <c r="DP17" s="687"/>
      <c r="DQ17" s="694">
        <v>5338911</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28557</v>
      </c>
      <c r="S18" s="686"/>
      <c r="T18" s="686"/>
      <c r="U18" s="686"/>
      <c r="V18" s="686"/>
      <c r="W18" s="686"/>
      <c r="X18" s="686"/>
      <c r="Y18" s="687"/>
      <c r="Z18" s="688">
        <v>0.1</v>
      </c>
      <c r="AA18" s="688"/>
      <c r="AB18" s="688"/>
      <c r="AC18" s="688"/>
      <c r="AD18" s="689">
        <v>28557</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229</v>
      </c>
      <c r="BP18" s="688"/>
      <c r="BQ18" s="688"/>
      <c r="BR18" s="688"/>
      <c r="BS18" s="694" t="s">
        <v>231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177</v>
      </c>
      <c r="DA18" s="688"/>
      <c r="DB18" s="688"/>
      <c r="DC18" s="688"/>
      <c r="DD18" s="694" t="s">
        <v>231</v>
      </c>
      <c r="DE18" s="686"/>
      <c r="DF18" s="686"/>
      <c r="DG18" s="686"/>
      <c r="DH18" s="686"/>
      <c r="DI18" s="686"/>
      <c r="DJ18" s="686"/>
      <c r="DK18" s="686"/>
      <c r="DL18" s="686"/>
      <c r="DM18" s="686"/>
      <c r="DN18" s="686"/>
      <c r="DO18" s="686"/>
      <c r="DP18" s="687"/>
      <c r="DQ18" s="694" t="s">
        <v>229</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10047</v>
      </c>
      <c r="S19" s="686"/>
      <c r="T19" s="686"/>
      <c r="U19" s="686"/>
      <c r="V19" s="686"/>
      <c r="W19" s="686"/>
      <c r="X19" s="686"/>
      <c r="Y19" s="687"/>
      <c r="Z19" s="688">
        <v>0</v>
      </c>
      <c r="AA19" s="688"/>
      <c r="AB19" s="688"/>
      <c r="AC19" s="688"/>
      <c r="AD19" s="689">
        <v>10047</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16539</v>
      </c>
      <c r="BH19" s="686"/>
      <c r="BI19" s="686"/>
      <c r="BJ19" s="686"/>
      <c r="BK19" s="686"/>
      <c r="BL19" s="686"/>
      <c r="BM19" s="686"/>
      <c r="BN19" s="687"/>
      <c r="BO19" s="688">
        <v>0.2</v>
      </c>
      <c r="BP19" s="688"/>
      <c r="BQ19" s="688"/>
      <c r="BR19" s="688"/>
      <c r="BS19" s="694" t="s">
        <v>229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229</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1396</v>
      </c>
      <c r="S20" s="686"/>
      <c r="T20" s="686"/>
      <c r="U20" s="686"/>
      <c r="V20" s="686"/>
      <c r="W20" s="686"/>
      <c r="X20" s="686"/>
      <c r="Y20" s="687"/>
      <c r="Z20" s="688">
        <v>0</v>
      </c>
      <c r="AA20" s="688"/>
      <c r="AB20" s="688"/>
      <c r="AC20" s="688"/>
      <c r="AD20" s="689">
        <v>1396</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16539</v>
      </c>
      <c r="BH20" s="686"/>
      <c r="BI20" s="686"/>
      <c r="BJ20" s="686"/>
      <c r="BK20" s="686"/>
      <c r="BL20" s="686"/>
      <c r="BM20" s="686"/>
      <c r="BN20" s="687"/>
      <c r="BO20" s="688">
        <v>0.2</v>
      </c>
      <c r="BP20" s="688"/>
      <c r="BQ20" s="688"/>
      <c r="BR20" s="688"/>
      <c r="BS20" s="694" t="s">
        <v>229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44085479</v>
      </c>
      <c r="CS20" s="686"/>
      <c r="CT20" s="686"/>
      <c r="CU20" s="686"/>
      <c r="CV20" s="686"/>
      <c r="CW20" s="686"/>
      <c r="CX20" s="686"/>
      <c r="CY20" s="687"/>
      <c r="CZ20" s="688">
        <v>100</v>
      </c>
      <c r="DA20" s="688"/>
      <c r="DB20" s="688"/>
      <c r="DC20" s="688"/>
      <c r="DD20" s="694">
        <v>5726440</v>
      </c>
      <c r="DE20" s="686"/>
      <c r="DF20" s="686"/>
      <c r="DG20" s="686"/>
      <c r="DH20" s="686"/>
      <c r="DI20" s="686"/>
      <c r="DJ20" s="686"/>
      <c r="DK20" s="686"/>
      <c r="DL20" s="686"/>
      <c r="DM20" s="686"/>
      <c r="DN20" s="686"/>
      <c r="DO20" s="686"/>
      <c r="DP20" s="687"/>
      <c r="DQ20" s="694">
        <v>31466871</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84781</v>
      </c>
      <c r="S21" s="686"/>
      <c r="T21" s="686"/>
      <c r="U21" s="686"/>
      <c r="V21" s="686"/>
      <c r="W21" s="686"/>
      <c r="X21" s="686"/>
      <c r="Y21" s="687"/>
      <c r="Z21" s="688">
        <v>0.2</v>
      </c>
      <c r="AA21" s="688"/>
      <c r="AB21" s="688"/>
      <c r="AC21" s="688"/>
      <c r="AD21" s="689">
        <v>84781</v>
      </c>
      <c r="AE21" s="689"/>
      <c r="AF21" s="689"/>
      <c r="AG21" s="689"/>
      <c r="AH21" s="689"/>
      <c r="AI21" s="689"/>
      <c r="AJ21" s="689"/>
      <c r="AK21" s="689"/>
      <c r="AL21" s="690">
        <v>0.3</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16539</v>
      </c>
      <c r="BH21" s="686"/>
      <c r="BI21" s="686"/>
      <c r="BJ21" s="686"/>
      <c r="BK21" s="686"/>
      <c r="BL21" s="686"/>
      <c r="BM21" s="686"/>
      <c r="BN21" s="687"/>
      <c r="BO21" s="688">
        <v>0.2</v>
      </c>
      <c r="BP21" s="688"/>
      <c r="BQ21" s="688"/>
      <c r="BR21" s="688"/>
      <c r="BS21" s="694" t="s">
        <v>229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18824193</v>
      </c>
      <c r="S22" s="686"/>
      <c r="T22" s="686"/>
      <c r="U22" s="686"/>
      <c r="V22" s="686"/>
      <c r="W22" s="686"/>
      <c r="X22" s="686"/>
      <c r="Y22" s="687"/>
      <c r="Z22" s="688">
        <v>40.9</v>
      </c>
      <c r="AA22" s="688"/>
      <c r="AB22" s="688"/>
      <c r="AC22" s="688"/>
      <c r="AD22" s="689">
        <v>17035914</v>
      </c>
      <c r="AE22" s="689"/>
      <c r="AF22" s="689"/>
      <c r="AG22" s="689"/>
      <c r="AH22" s="689"/>
      <c r="AI22" s="689"/>
      <c r="AJ22" s="689"/>
      <c r="AK22" s="689"/>
      <c r="AL22" s="690">
        <v>64.5</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231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17035914</v>
      </c>
      <c r="S23" s="686"/>
      <c r="T23" s="686"/>
      <c r="U23" s="686"/>
      <c r="V23" s="686"/>
      <c r="W23" s="686"/>
      <c r="X23" s="686"/>
      <c r="Y23" s="687"/>
      <c r="Z23" s="688">
        <v>37</v>
      </c>
      <c r="AA23" s="688"/>
      <c r="AB23" s="688"/>
      <c r="AC23" s="688"/>
      <c r="AD23" s="689">
        <v>17035914</v>
      </c>
      <c r="AE23" s="689"/>
      <c r="AF23" s="689"/>
      <c r="AG23" s="689"/>
      <c r="AH23" s="689"/>
      <c r="AI23" s="689"/>
      <c r="AJ23" s="689"/>
      <c r="AK23" s="689"/>
      <c r="AL23" s="690">
        <v>64.5</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177</v>
      </c>
      <c r="BH23" s="686"/>
      <c r="BI23" s="686"/>
      <c r="BJ23" s="686"/>
      <c r="BK23" s="686"/>
      <c r="BL23" s="686"/>
      <c r="BM23" s="686"/>
      <c r="BN23" s="687"/>
      <c r="BO23" s="688" t="s">
        <v>231</v>
      </c>
      <c r="BP23" s="688"/>
      <c r="BQ23" s="688"/>
      <c r="BR23" s="688"/>
      <c r="BS23" s="694" t="s">
        <v>231</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1668930</v>
      </c>
      <c r="S24" s="686"/>
      <c r="T24" s="686"/>
      <c r="U24" s="686"/>
      <c r="V24" s="686"/>
      <c r="W24" s="686"/>
      <c r="X24" s="686"/>
      <c r="Y24" s="687"/>
      <c r="Z24" s="688">
        <v>3.6</v>
      </c>
      <c r="AA24" s="688"/>
      <c r="AB24" s="688"/>
      <c r="AC24" s="688"/>
      <c r="AD24" s="689" t="s">
        <v>229</v>
      </c>
      <c r="AE24" s="689"/>
      <c r="AF24" s="689"/>
      <c r="AG24" s="689"/>
      <c r="AH24" s="689"/>
      <c r="AI24" s="689"/>
      <c r="AJ24" s="689"/>
      <c r="AK24" s="689"/>
      <c r="AL24" s="690" t="s">
        <v>229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229</v>
      </c>
      <c r="BH24" s="686"/>
      <c r="BI24" s="686"/>
      <c r="BJ24" s="686"/>
      <c r="BK24" s="686"/>
      <c r="BL24" s="686"/>
      <c r="BM24" s="686"/>
      <c r="BN24" s="687"/>
      <c r="BO24" s="688" t="s">
        <v>229</v>
      </c>
      <c r="BP24" s="688"/>
      <c r="BQ24" s="688"/>
      <c r="BR24" s="688"/>
      <c r="BS24" s="694" t="s">
        <v>229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18302918</v>
      </c>
      <c r="CS24" s="675"/>
      <c r="CT24" s="675"/>
      <c r="CU24" s="675"/>
      <c r="CV24" s="675"/>
      <c r="CW24" s="675"/>
      <c r="CX24" s="675"/>
      <c r="CY24" s="676"/>
      <c r="CZ24" s="679">
        <v>41.5</v>
      </c>
      <c r="DA24" s="680"/>
      <c r="DB24" s="680"/>
      <c r="DC24" s="699"/>
      <c r="DD24" s="724">
        <v>14218425</v>
      </c>
      <c r="DE24" s="675"/>
      <c r="DF24" s="675"/>
      <c r="DG24" s="675"/>
      <c r="DH24" s="675"/>
      <c r="DI24" s="675"/>
      <c r="DJ24" s="675"/>
      <c r="DK24" s="676"/>
      <c r="DL24" s="724">
        <v>13926099</v>
      </c>
      <c r="DM24" s="675"/>
      <c r="DN24" s="675"/>
      <c r="DO24" s="675"/>
      <c r="DP24" s="675"/>
      <c r="DQ24" s="675"/>
      <c r="DR24" s="675"/>
      <c r="DS24" s="675"/>
      <c r="DT24" s="675"/>
      <c r="DU24" s="675"/>
      <c r="DV24" s="676"/>
      <c r="DW24" s="679">
        <v>51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119349</v>
      </c>
      <c r="S25" s="686"/>
      <c r="T25" s="686"/>
      <c r="U25" s="686"/>
      <c r="V25" s="686"/>
      <c r="W25" s="686"/>
      <c r="X25" s="686"/>
      <c r="Y25" s="687"/>
      <c r="Z25" s="688">
        <v>0.3</v>
      </c>
      <c r="AA25" s="688"/>
      <c r="AB25" s="688"/>
      <c r="AC25" s="688"/>
      <c r="AD25" s="689" t="s">
        <v>177</v>
      </c>
      <c r="AE25" s="689"/>
      <c r="AF25" s="689"/>
      <c r="AG25" s="689"/>
      <c r="AH25" s="689"/>
      <c r="AI25" s="689"/>
      <c r="AJ25" s="689"/>
      <c r="AK25" s="689"/>
      <c r="AL25" s="690" t="s">
        <v>229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229</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7633547</v>
      </c>
      <c r="CS25" s="721"/>
      <c r="CT25" s="721"/>
      <c r="CU25" s="721"/>
      <c r="CV25" s="721"/>
      <c r="CW25" s="721"/>
      <c r="CX25" s="721"/>
      <c r="CY25" s="722"/>
      <c r="CZ25" s="690">
        <v>17.3</v>
      </c>
      <c r="DA25" s="719"/>
      <c r="DB25" s="719"/>
      <c r="DC25" s="723"/>
      <c r="DD25" s="694">
        <v>7060112</v>
      </c>
      <c r="DE25" s="721"/>
      <c r="DF25" s="721"/>
      <c r="DG25" s="721"/>
      <c r="DH25" s="721"/>
      <c r="DI25" s="721"/>
      <c r="DJ25" s="721"/>
      <c r="DK25" s="722"/>
      <c r="DL25" s="694">
        <v>7007031</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28122069</v>
      </c>
      <c r="S26" s="686"/>
      <c r="T26" s="686"/>
      <c r="U26" s="686"/>
      <c r="V26" s="686"/>
      <c r="W26" s="686"/>
      <c r="X26" s="686"/>
      <c r="Y26" s="687"/>
      <c r="Z26" s="688">
        <v>61.1</v>
      </c>
      <c r="AA26" s="688"/>
      <c r="AB26" s="688"/>
      <c r="AC26" s="688"/>
      <c r="AD26" s="689">
        <v>26333790</v>
      </c>
      <c r="AE26" s="689"/>
      <c r="AF26" s="689"/>
      <c r="AG26" s="689"/>
      <c r="AH26" s="689"/>
      <c r="AI26" s="689"/>
      <c r="AJ26" s="689"/>
      <c r="AK26" s="689"/>
      <c r="AL26" s="690">
        <v>99.7</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229</v>
      </c>
      <c r="BH26" s="686"/>
      <c r="BI26" s="686"/>
      <c r="BJ26" s="686"/>
      <c r="BK26" s="686"/>
      <c r="BL26" s="686"/>
      <c r="BM26" s="686"/>
      <c r="BN26" s="687"/>
      <c r="BO26" s="688" t="s">
        <v>231</v>
      </c>
      <c r="BP26" s="688"/>
      <c r="BQ26" s="688"/>
      <c r="BR26" s="688"/>
      <c r="BS26" s="694" t="s">
        <v>177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5017974</v>
      </c>
      <c r="CS26" s="686"/>
      <c r="CT26" s="686"/>
      <c r="CU26" s="686"/>
      <c r="CV26" s="686"/>
      <c r="CW26" s="686"/>
      <c r="CX26" s="686"/>
      <c r="CY26" s="687"/>
      <c r="CZ26" s="690">
        <v>11.4</v>
      </c>
      <c r="DA26" s="719"/>
      <c r="DB26" s="719"/>
      <c r="DC26" s="723"/>
      <c r="DD26" s="694">
        <v>4624634</v>
      </c>
      <c r="DE26" s="686"/>
      <c r="DF26" s="686"/>
      <c r="DG26" s="686"/>
      <c r="DH26" s="686"/>
      <c r="DI26" s="686"/>
      <c r="DJ26" s="686"/>
      <c r="DK26" s="687"/>
      <c r="DL26" s="694" t="s">
        <v>177</v>
      </c>
      <c r="DM26" s="686"/>
      <c r="DN26" s="686"/>
      <c r="DO26" s="686"/>
      <c r="DP26" s="686"/>
      <c r="DQ26" s="686"/>
      <c r="DR26" s="686"/>
      <c r="DS26" s="686"/>
      <c r="DT26" s="686"/>
      <c r="DU26" s="686"/>
      <c r="DV26" s="687"/>
      <c r="DW26" s="690" t="s">
        <v>231</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6701</v>
      </c>
      <c r="S27" s="686"/>
      <c r="T27" s="686"/>
      <c r="U27" s="686"/>
      <c r="V27" s="686"/>
      <c r="W27" s="686"/>
      <c r="X27" s="686"/>
      <c r="Y27" s="687"/>
      <c r="Z27" s="688">
        <v>0</v>
      </c>
      <c r="AA27" s="688"/>
      <c r="AB27" s="688"/>
      <c r="AC27" s="688"/>
      <c r="AD27" s="689">
        <v>6701</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7334480</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5256248</v>
      </c>
      <c r="CS27" s="721"/>
      <c r="CT27" s="721"/>
      <c r="CU27" s="721"/>
      <c r="CV27" s="721"/>
      <c r="CW27" s="721"/>
      <c r="CX27" s="721"/>
      <c r="CY27" s="722"/>
      <c r="CZ27" s="690">
        <v>11.9</v>
      </c>
      <c r="DA27" s="719"/>
      <c r="DB27" s="719"/>
      <c r="DC27" s="723"/>
      <c r="DD27" s="694">
        <v>1819402</v>
      </c>
      <c r="DE27" s="721"/>
      <c r="DF27" s="721"/>
      <c r="DG27" s="721"/>
      <c r="DH27" s="721"/>
      <c r="DI27" s="721"/>
      <c r="DJ27" s="721"/>
      <c r="DK27" s="722"/>
      <c r="DL27" s="694">
        <v>1816258</v>
      </c>
      <c r="DM27" s="721"/>
      <c r="DN27" s="721"/>
      <c r="DO27" s="721"/>
      <c r="DP27" s="721"/>
      <c r="DQ27" s="721"/>
      <c r="DR27" s="721"/>
      <c r="DS27" s="721"/>
      <c r="DT27" s="721"/>
      <c r="DU27" s="721"/>
      <c r="DV27" s="722"/>
      <c r="DW27" s="690">
        <v>6.7</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136248</v>
      </c>
      <c r="S28" s="686"/>
      <c r="T28" s="686"/>
      <c r="U28" s="686"/>
      <c r="V28" s="686"/>
      <c r="W28" s="686"/>
      <c r="X28" s="686"/>
      <c r="Y28" s="687"/>
      <c r="Z28" s="688">
        <v>0.3</v>
      </c>
      <c r="AA28" s="688"/>
      <c r="AB28" s="688"/>
      <c r="AC28" s="688"/>
      <c r="AD28" s="689" t="s">
        <v>177</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5413123</v>
      </c>
      <c r="CS28" s="686"/>
      <c r="CT28" s="686"/>
      <c r="CU28" s="686"/>
      <c r="CV28" s="686"/>
      <c r="CW28" s="686"/>
      <c r="CX28" s="686"/>
      <c r="CY28" s="687"/>
      <c r="CZ28" s="690">
        <v>12.3</v>
      </c>
      <c r="DA28" s="719"/>
      <c r="DB28" s="719"/>
      <c r="DC28" s="723"/>
      <c r="DD28" s="694">
        <v>5338911</v>
      </c>
      <c r="DE28" s="686"/>
      <c r="DF28" s="686"/>
      <c r="DG28" s="686"/>
      <c r="DH28" s="686"/>
      <c r="DI28" s="686"/>
      <c r="DJ28" s="686"/>
      <c r="DK28" s="687"/>
      <c r="DL28" s="694">
        <v>5102810</v>
      </c>
      <c r="DM28" s="686"/>
      <c r="DN28" s="686"/>
      <c r="DO28" s="686"/>
      <c r="DP28" s="686"/>
      <c r="DQ28" s="686"/>
      <c r="DR28" s="686"/>
      <c r="DS28" s="686"/>
      <c r="DT28" s="686"/>
      <c r="DU28" s="686"/>
      <c r="DV28" s="687"/>
      <c r="DW28" s="690">
        <v>18.7</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480554</v>
      </c>
      <c r="S29" s="686"/>
      <c r="T29" s="686"/>
      <c r="U29" s="686"/>
      <c r="V29" s="686"/>
      <c r="W29" s="686"/>
      <c r="X29" s="686"/>
      <c r="Y29" s="687"/>
      <c r="Z29" s="688">
        <v>1</v>
      </c>
      <c r="AA29" s="688"/>
      <c r="AB29" s="688"/>
      <c r="AC29" s="688"/>
      <c r="AD29" s="689">
        <v>35903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301</v>
      </c>
      <c r="CE29" s="730"/>
      <c r="CF29" s="700" t="s">
        <v>69</v>
      </c>
      <c r="CG29" s="701"/>
      <c r="CH29" s="701"/>
      <c r="CI29" s="701"/>
      <c r="CJ29" s="701"/>
      <c r="CK29" s="701"/>
      <c r="CL29" s="701"/>
      <c r="CM29" s="701"/>
      <c r="CN29" s="701"/>
      <c r="CO29" s="701"/>
      <c r="CP29" s="701"/>
      <c r="CQ29" s="702"/>
      <c r="CR29" s="685">
        <v>5413123</v>
      </c>
      <c r="CS29" s="721"/>
      <c r="CT29" s="721"/>
      <c r="CU29" s="721"/>
      <c r="CV29" s="721"/>
      <c r="CW29" s="721"/>
      <c r="CX29" s="721"/>
      <c r="CY29" s="722"/>
      <c r="CZ29" s="690">
        <v>12.3</v>
      </c>
      <c r="DA29" s="719"/>
      <c r="DB29" s="719"/>
      <c r="DC29" s="723"/>
      <c r="DD29" s="694">
        <v>5338911</v>
      </c>
      <c r="DE29" s="721"/>
      <c r="DF29" s="721"/>
      <c r="DG29" s="721"/>
      <c r="DH29" s="721"/>
      <c r="DI29" s="721"/>
      <c r="DJ29" s="721"/>
      <c r="DK29" s="722"/>
      <c r="DL29" s="694">
        <v>5102810</v>
      </c>
      <c r="DM29" s="721"/>
      <c r="DN29" s="721"/>
      <c r="DO29" s="721"/>
      <c r="DP29" s="721"/>
      <c r="DQ29" s="721"/>
      <c r="DR29" s="721"/>
      <c r="DS29" s="721"/>
      <c r="DT29" s="721"/>
      <c r="DU29" s="721"/>
      <c r="DV29" s="722"/>
      <c r="DW29" s="690">
        <v>18.7</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245132</v>
      </c>
      <c r="S30" s="686"/>
      <c r="T30" s="686"/>
      <c r="U30" s="686"/>
      <c r="V30" s="686"/>
      <c r="W30" s="686"/>
      <c r="X30" s="686"/>
      <c r="Y30" s="687"/>
      <c r="Z30" s="688">
        <v>0.5</v>
      </c>
      <c r="AA30" s="688"/>
      <c r="AB30" s="688"/>
      <c r="AC30" s="688"/>
      <c r="AD30" s="689" t="s">
        <v>231</v>
      </c>
      <c r="AE30" s="689"/>
      <c r="AF30" s="689"/>
      <c r="AG30" s="689"/>
      <c r="AH30" s="689"/>
      <c r="AI30" s="689"/>
      <c r="AJ30" s="689"/>
      <c r="AK30" s="689"/>
      <c r="AL30" s="690" t="s">
        <v>229</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31"/>
      <c r="CE30" s="732"/>
      <c r="CF30" s="700" t="s">
        <v>305</v>
      </c>
      <c r="CG30" s="701"/>
      <c r="CH30" s="701"/>
      <c r="CI30" s="701"/>
      <c r="CJ30" s="701"/>
      <c r="CK30" s="701"/>
      <c r="CL30" s="701"/>
      <c r="CM30" s="701"/>
      <c r="CN30" s="701"/>
      <c r="CO30" s="701"/>
      <c r="CP30" s="701"/>
      <c r="CQ30" s="702"/>
      <c r="CR30" s="685">
        <v>5228437</v>
      </c>
      <c r="CS30" s="686"/>
      <c r="CT30" s="686"/>
      <c r="CU30" s="686"/>
      <c r="CV30" s="686"/>
      <c r="CW30" s="686"/>
      <c r="CX30" s="686"/>
      <c r="CY30" s="687"/>
      <c r="CZ30" s="690">
        <v>11.9</v>
      </c>
      <c r="DA30" s="719"/>
      <c r="DB30" s="719"/>
      <c r="DC30" s="723"/>
      <c r="DD30" s="694">
        <v>5158856</v>
      </c>
      <c r="DE30" s="686"/>
      <c r="DF30" s="686"/>
      <c r="DG30" s="686"/>
      <c r="DH30" s="686"/>
      <c r="DI30" s="686"/>
      <c r="DJ30" s="686"/>
      <c r="DK30" s="687"/>
      <c r="DL30" s="694">
        <v>4922755</v>
      </c>
      <c r="DM30" s="686"/>
      <c r="DN30" s="686"/>
      <c r="DO30" s="686"/>
      <c r="DP30" s="686"/>
      <c r="DQ30" s="686"/>
      <c r="DR30" s="686"/>
      <c r="DS30" s="686"/>
      <c r="DT30" s="686"/>
      <c r="DU30" s="686"/>
      <c r="DV30" s="687"/>
      <c r="DW30" s="690">
        <v>18</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3318730</v>
      </c>
      <c r="S31" s="686"/>
      <c r="T31" s="686"/>
      <c r="U31" s="686"/>
      <c r="V31" s="686"/>
      <c r="W31" s="686"/>
      <c r="X31" s="686"/>
      <c r="Y31" s="687"/>
      <c r="Z31" s="688">
        <v>7.2</v>
      </c>
      <c r="AA31" s="688"/>
      <c r="AB31" s="688"/>
      <c r="AC31" s="688"/>
      <c r="AD31" s="689" t="s">
        <v>177</v>
      </c>
      <c r="AE31" s="689"/>
      <c r="AF31" s="689"/>
      <c r="AG31" s="689"/>
      <c r="AH31" s="689"/>
      <c r="AI31" s="689"/>
      <c r="AJ31" s="689"/>
      <c r="AK31" s="689"/>
      <c r="AL31" s="690" t="s">
        <v>229</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98.7</v>
      </c>
      <c r="BH31" s="740"/>
      <c r="BI31" s="740"/>
      <c r="BJ31" s="740"/>
      <c r="BK31" s="740"/>
      <c r="BL31" s="740"/>
      <c r="BM31" s="680">
        <v>95</v>
      </c>
      <c r="BN31" s="740"/>
      <c r="BO31" s="740"/>
      <c r="BP31" s="740"/>
      <c r="BQ31" s="741"/>
      <c r="BR31" s="753">
        <v>98.8</v>
      </c>
      <c r="BS31" s="740"/>
      <c r="BT31" s="740"/>
      <c r="BU31" s="740"/>
      <c r="BV31" s="740"/>
      <c r="BW31" s="740"/>
      <c r="BX31" s="680">
        <v>94.9</v>
      </c>
      <c r="BY31" s="740"/>
      <c r="BZ31" s="740"/>
      <c r="CA31" s="740"/>
      <c r="CB31" s="741"/>
      <c r="CD31" s="731"/>
      <c r="CE31" s="732"/>
      <c r="CF31" s="700" t="s">
        <v>309</v>
      </c>
      <c r="CG31" s="701"/>
      <c r="CH31" s="701"/>
      <c r="CI31" s="701"/>
      <c r="CJ31" s="701"/>
      <c r="CK31" s="701"/>
      <c r="CL31" s="701"/>
      <c r="CM31" s="701"/>
      <c r="CN31" s="701"/>
      <c r="CO31" s="701"/>
      <c r="CP31" s="701"/>
      <c r="CQ31" s="702"/>
      <c r="CR31" s="685">
        <v>184686</v>
      </c>
      <c r="CS31" s="721"/>
      <c r="CT31" s="721"/>
      <c r="CU31" s="721"/>
      <c r="CV31" s="721"/>
      <c r="CW31" s="721"/>
      <c r="CX31" s="721"/>
      <c r="CY31" s="722"/>
      <c r="CZ31" s="690">
        <v>0.4</v>
      </c>
      <c r="DA31" s="719"/>
      <c r="DB31" s="719"/>
      <c r="DC31" s="723"/>
      <c r="DD31" s="694">
        <v>180055</v>
      </c>
      <c r="DE31" s="721"/>
      <c r="DF31" s="721"/>
      <c r="DG31" s="721"/>
      <c r="DH31" s="721"/>
      <c r="DI31" s="721"/>
      <c r="DJ31" s="721"/>
      <c r="DK31" s="722"/>
      <c r="DL31" s="694">
        <v>180055</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310</v>
      </c>
      <c r="C32" s="736"/>
      <c r="D32" s="736"/>
      <c r="E32" s="736"/>
      <c r="F32" s="736"/>
      <c r="G32" s="736"/>
      <c r="H32" s="736"/>
      <c r="I32" s="736"/>
      <c r="J32" s="736"/>
      <c r="K32" s="736"/>
      <c r="L32" s="736"/>
      <c r="M32" s="736"/>
      <c r="N32" s="736"/>
      <c r="O32" s="736"/>
      <c r="P32" s="736"/>
      <c r="Q32" s="737"/>
      <c r="R32" s="685" t="s">
        <v>177</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229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98.8</v>
      </c>
      <c r="BH32" s="721"/>
      <c r="BI32" s="721"/>
      <c r="BJ32" s="721"/>
      <c r="BK32" s="721"/>
      <c r="BL32" s="721"/>
      <c r="BM32" s="691">
        <v>95.8</v>
      </c>
      <c r="BN32" s="751"/>
      <c r="BO32" s="751"/>
      <c r="BP32" s="751"/>
      <c r="BQ32" s="752"/>
      <c r="BR32" s="754">
        <v>98.9</v>
      </c>
      <c r="BS32" s="721"/>
      <c r="BT32" s="721"/>
      <c r="BU32" s="721"/>
      <c r="BV32" s="721"/>
      <c r="BW32" s="721"/>
      <c r="BX32" s="691">
        <v>95.8</v>
      </c>
      <c r="BY32" s="751"/>
      <c r="BZ32" s="751"/>
      <c r="CA32" s="751"/>
      <c r="CB32" s="752"/>
      <c r="CD32" s="733"/>
      <c r="CE32" s="734"/>
      <c r="CF32" s="700" t="s">
        <v>313</v>
      </c>
      <c r="CG32" s="701"/>
      <c r="CH32" s="701"/>
      <c r="CI32" s="701"/>
      <c r="CJ32" s="701"/>
      <c r="CK32" s="701"/>
      <c r="CL32" s="701"/>
      <c r="CM32" s="701"/>
      <c r="CN32" s="701"/>
      <c r="CO32" s="701"/>
      <c r="CP32" s="701"/>
      <c r="CQ32" s="702"/>
      <c r="CR32" s="685" t="s">
        <v>231</v>
      </c>
      <c r="CS32" s="686"/>
      <c r="CT32" s="686"/>
      <c r="CU32" s="686"/>
      <c r="CV32" s="686"/>
      <c r="CW32" s="686"/>
      <c r="CX32" s="686"/>
      <c r="CY32" s="687"/>
      <c r="CZ32" s="690" t="s">
        <v>231</v>
      </c>
      <c r="DA32" s="719"/>
      <c r="DB32" s="719"/>
      <c r="DC32" s="723"/>
      <c r="DD32" s="694" t="s">
        <v>229</v>
      </c>
      <c r="DE32" s="686"/>
      <c r="DF32" s="686"/>
      <c r="DG32" s="686"/>
      <c r="DH32" s="686"/>
      <c r="DI32" s="686"/>
      <c r="DJ32" s="686"/>
      <c r="DK32" s="687"/>
      <c r="DL32" s="694" t="s">
        <v>231</v>
      </c>
      <c r="DM32" s="686"/>
      <c r="DN32" s="686"/>
      <c r="DO32" s="686"/>
      <c r="DP32" s="686"/>
      <c r="DQ32" s="686"/>
      <c r="DR32" s="686"/>
      <c r="DS32" s="686"/>
      <c r="DT32" s="686"/>
      <c r="DU32" s="686"/>
      <c r="DV32" s="687"/>
      <c r="DW32" s="690" t="s">
        <v>229</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3375597</v>
      </c>
      <c r="S33" s="686"/>
      <c r="T33" s="686"/>
      <c r="U33" s="686"/>
      <c r="V33" s="686"/>
      <c r="W33" s="686"/>
      <c r="X33" s="686"/>
      <c r="Y33" s="687"/>
      <c r="Z33" s="688">
        <v>7.3</v>
      </c>
      <c r="AA33" s="688"/>
      <c r="AB33" s="688"/>
      <c r="AC33" s="688"/>
      <c r="AD33" s="689" t="s">
        <v>229</v>
      </c>
      <c r="AE33" s="689"/>
      <c r="AF33" s="689"/>
      <c r="AG33" s="689"/>
      <c r="AH33" s="689"/>
      <c r="AI33" s="689"/>
      <c r="AJ33" s="689"/>
      <c r="AK33" s="689"/>
      <c r="AL33" s="690" t="s">
        <v>229</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98.6</v>
      </c>
      <c r="BH33" s="756"/>
      <c r="BI33" s="756"/>
      <c r="BJ33" s="756"/>
      <c r="BK33" s="756"/>
      <c r="BL33" s="756"/>
      <c r="BM33" s="757">
        <v>94</v>
      </c>
      <c r="BN33" s="756"/>
      <c r="BO33" s="756"/>
      <c r="BP33" s="756"/>
      <c r="BQ33" s="758"/>
      <c r="BR33" s="755">
        <v>98.6</v>
      </c>
      <c r="BS33" s="756"/>
      <c r="BT33" s="756"/>
      <c r="BU33" s="756"/>
      <c r="BV33" s="756"/>
      <c r="BW33" s="756"/>
      <c r="BX33" s="757">
        <v>93.7</v>
      </c>
      <c r="BY33" s="756"/>
      <c r="BZ33" s="756"/>
      <c r="CA33" s="756"/>
      <c r="CB33" s="758"/>
      <c r="CD33" s="700" t="s">
        <v>316</v>
      </c>
      <c r="CE33" s="701"/>
      <c r="CF33" s="701"/>
      <c r="CG33" s="701"/>
      <c r="CH33" s="701"/>
      <c r="CI33" s="701"/>
      <c r="CJ33" s="701"/>
      <c r="CK33" s="701"/>
      <c r="CL33" s="701"/>
      <c r="CM33" s="701"/>
      <c r="CN33" s="701"/>
      <c r="CO33" s="701"/>
      <c r="CP33" s="701"/>
      <c r="CQ33" s="702"/>
      <c r="CR33" s="685">
        <v>19308914</v>
      </c>
      <c r="CS33" s="721"/>
      <c r="CT33" s="721"/>
      <c r="CU33" s="721"/>
      <c r="CV33" s="721"/>
      <c r="CW33" s="721"/>
      <c r="CX33" s="721"/>
      <c r="CY33" s="722"/>
      <c r="CZ33" s="690">
        <v>43.8</v>
      </c>
      <c r="DA33" s="719"/>
      <c r="DB33" s="719"/>
      <c r="DC33" s="723"/>
      <c r="DD33" s="694">
        <v>14835901</v>
      </c>
      <c r="DE33" s="721"/>
      <c r="DF33" s="721"/>
      <c r="DG33" s="721"/>
      <c r="DH33" s="721"/>
      <c r="DI33" s="721"/>
      <c r="DJ33" s="721"/>
      <c r="DK33" s="722"/>
      <c r="DL33" s="694">
        <v>12448808</v>
      </c>
      <c r="DM33" s="721"/>
      <c r="DN33" s="721"/>
      <c r="DO33" s="721"/>
      <c r="DP33" s="721"/>
      <c r="DQ33" s="721"/>
      <c r="DR33" s="721"/>
      <c r="DS33" s="721"/>
      <c r="DT33" s="721"/>
      <c r="DU33" s="721"/>
      <c r="DV33" s="722"/>
      <c r="DW33" s="690">
        <v>45.6</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165252</v>
      </c>
      <c r="S34" s="686"/>
      <c r="T34" s="686"/>
      <c r="U34" s="686"/>
      <c r="V34" s="686"/>
      <c r="W34" s="686"/>
      <c r="X34" s="686"/>
      <c r="Y34" s="687"/>
      <c r="Z34" s="688">
        <v>0.4</v>
      </c>
      <c r="AA34" s="688"/>
      <c r="AB34" s="688"/>
      <c r="AC34" s="688"/>
      <c r="AD34" s="689">
        <v>29283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6940625</v>
      </c>
      <c r="CS34" s="686"/>
      <c r="CT34" s="686"/>
      <c r="CU34" s="686"/>
      <c r="CV34" s="686"/>
      <c r="CW34" s="686"/>
      <c r="CX34" s="686"/>
      <c r="CY34" s="687"/>
      <c r="CZ34" s="690">
        <v>15.7</v>
      </c>
      <c r="DA34" s="719"/>
      <c r="DB34" s="719"/>
      <c r="DC34" s="723"/>
      <c r="DD34" s="694">
        <v>5454854</v>
      </c>
      <c r="DE34" s="686"/>
      <c r="DF34" s="686"/>
      <c r="DG34" s="686"/>
      <c r="DH34" s="686"/>
      <c r="DI34" s="686"/>
      <c r="DJ34" s="686"/>
      <c r="DK34" s="687"/>
      <c r="DL34" s="694">
        <v>4678176</v>
      </c>
      <c r="DM34" s="686"/>
      <c r="DN34" s="686"/>
      <c r="DO34" s="686"/>
      <c r="DP34" s="686"/>
      <c r="DQ34" s="686"/>
      <c r="DR34" s="686"/>
      <c r="DS34" s="686"/>
      <c r="DT34" s="686"/>
      <c r="DU34" s="686"/>
      <c r="DV34" s="687"/>
      <c r="DW34" s="690">
        <v>17.100000000000001</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59990</v>
      </c>
      <c r="S35" s="686"/>
      <c r="T35" s="686"/>
      <c r="U35" s="686"/>
      <c r="V35" s="686"/>
      <c r="W35" s="686"/>
      <c r="X35" s="686"/>
      <c r="Y35" s="687"/>
      <c r="Z35" s="688">
        <v>0.1</v>
      </c>
      <c r="AA35" s="688"/>
      <c r="AB35" s="688"/>
      <c r="AC35" s="688"/>
      <c r="AD35" s="689" t="s">
        <v>231</v>
      </c>
      <c r="AE35" s="689"/>
      <c r="AF35" s="689"/>
      <c r="AG35" s="689"/>
      <c r="AH35" s="689"/>
      <c r="AI35" s="689"/>
      <c r="AJ35" s="689"/>
      <c r="AK35" s="689"/>
      <c r="AL35" s="690" t="s">
        <v>231</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564693</v>
      </c>
      <c r="CS35" s="721"/>
      <c r="CT35" s="721"/>
      <c r="CU35" s="721"/>
      <c r="CV35" s="721"/>
      <c r="CW35" s="721"/>
      <c r="CX35" s="721"/>
      <c r="CY35" s="722"/>
      <c r="CZ35" s="690">
        <v>1.3</v>
      </c>
      <c r="DA35" s="719"/>
      <c r="DB35" s="719"/>
      <c r="DC35" s="723"/>
      <c r="DD35" s="694">
        <v>517760</v>
      </c>
      <c r="DE35" s="721"/>
      <c r="DF35" s="721"/>
      <c r="DG35" s="721"/>
      <c r="DH35" s="721"/>
      <c r="DI35" s="721"/>
      <c r="DJ35" s="721"/>
      <c r="DK35" s="722"/>
      <c r="DL35" s="694">
        <v>517760</v>
      </c>
      <c r="DM35" s="721"/>
      <c r="DN35" s="721"/>
      <c r="DO35" s="721"/>
      <c r="DP35" s="721"/>
      <c r="DQ35" s="721"/>
      <c r="DR35" s="721"/>
      <c r="DS35" s="721"/>
      <c r="DT35" s="721"/>
      <c r="DU35" s="721"/>
      <c r="DV35" s="722"/>
      <c r="DW35" s="690">
        <v>1.9</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2609829</v>
      </c>
      <c r="S36" s="686"/>
      <c r="T36" s="686"/>
      <c r="U36" s="686"/>
      <c r="V36" s="686"/>
      <c r="W36" s="686"/>
      <c r="X36" s="686"/>
      <c r="Y36" s="687"/>
      <c r="Z36" s="688">
        <v>5.7</v>
      </c>
      <c r="AA36" s="688"/>
      <c r="AB36" s="688"/>
      <c r="AC36" s="688"/>
      <c r="AD36" s="689" t="s">
        <v>229</v>
      </c>
      <c r="AE36" s="689"/>
      <c r="AF36" s="689"/>
      <c r="AG36" s="689"/>
      <c r="AH36" s="689"/>
      <c r="AI36" s="689"/>
      <c r="AJ36" s="689"/>
      <c r="AK36" s="689"/>
      <c r="AL36" s="690" t="s">
        <v>229</v>
      </c>
      <c r="AM36" s="691"/>
      <c r="AN36" s="691"/>
      <c r="AO36" s="692"/>
      <c r="AP36" s="235"/>
      <c r="AQ36" s="759" t="s">
        <v>324</v>
      </c>
      <c r="AR36" s="760"/>
      <c r="AS36" s="760"/>
      <c r="AT36" s="760"/>
      <c r="AU36" s="760"/>
      <c r="AV36" s="760"/>
      <c r="AW36" s="760"/>
      <c r="AX36" s="760"/>
      <c r="AY36" s="761"/>
      <c r="AZ36" s="674">
        <v>7293639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110364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3776710</v>
      </c>
      <c r="CS36" s="686"/>
      <c r="CT36" s="686"/>
      <c r="CU36" s="686"/>
      <c r="CV36" s="686"/>
      <c r="CW36" s="686"/>
      <c r="CX36" s="686"/>
      <c r="CY36" s="687"/>
      <c r="CZ36" s="690">
        <v>8.6</v>
      </c>
      <c r="DA36" s="719"/>
      <c r="DB36" s="719"/>
      <c r="DC36" s="723"/>
      <c r="DD36" s="694">
        <v>2875110</v>
      </c>
      <c r="DE36" s="686"/>
      <c r="DF36" s="686"/>
      <c r="DG36" s="686"/>
      <c r="DH36" s="686"/>
      <c r="DI36" s="686"/>
      <c r="DJ36" s="686"/>
      <c r="DK36" s="687"/>
      <c r="DL36" s="694">
        <v>2237158</v>
      </c>
      <c r="DM36" s="686"/>
      <c r="DN36" s="686"/>
      <c r="DO36" s="686"/>
      <c r="DP36" s="686"/>
      <c r="DQ36" s="686"/>
      <c r="DR36" s="686"/>
      <c r="DS36" s="686"/>
      <c r="DT36" s="686"/>
      <c r="DU36" s="686"/>
      <c r="DV36" s="687"/>
      <c r="DW36" s="690">
        <v>8.1999999999999993</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1665474</v>
      </c>
      <c r="S37" s="686"/>
      <c r="T37" s="686"/>
      <c r="U37" s="686"/>
      <c r="V37" s="686"/>
      <c r="W37" s="686"/>
      <c r="X37" s="686"/>
      <c r="Y37" s="687"/>
      <c r="Z37" s="688">
        <v>3.6</v>
      </c>
      <c r="AA37" s="688"/>
      <c r="AB37" s="688"/>
      <c r="AC37" s="688"/>
      <c r="AD37" s="689" t="s">
        <v>229</v>
      </c>
      <c r="AE37" s="689"/>
      <c r="AF37" s="689"/>
      <c r="AG37" s="689"/>
      <c r="AH37" s="689"/>
      <c r="AI37" s="689"/>
      <c r="AJ37" s="689"/>
      <c r="AK37" s="689"/>
      <c r="AL37" s="690" t="s">
        <v>231</v>
      </c>
      <c r="AM37" s="691"/>
      <c r="AN37" s="691"/>
      <c r="AO37" s="692"/>
      <c r="AQ37" s="763" t="s">
        <v>328</v>
      </c>
      <c r="AR37" s="764"/>
      <c r="AS37" s="764"/>
      <c r="AT37" s="764"/>
      <c r="AU37" s="764"/>
      <c r="AV37" s="764"/>
      <c r="AW37" s="764"/>
      <c r="AX37" s="764"/>
      <c r="AY37" s="765"/>
      <c r="AZ37" s="685">
        <v>1850010</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11266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47908</v>
      </c>
      <c r="CS37" s="721"/>
      <c r="CT37" s="721"/>
      <c r="CU37" s="721"/>
      <c r="CV37" s="721"/>
      <c r="CW37" s="721"/>
      <c r="CX37" s="721"/>
      <c r="CY37" s="722"/>
      <c r="CZ37" s="690">
        <v>0.1</v>
      </c>
      <c r="DA37" s="719"/>
      <c r="DB37" s="719"/>
      <c r="DC37" s="723"/>
      <c r="DD37" s="694">
        <v>47908</v>
      </c>
      <c r="DE37" s="721"/>
      <c r="DF37" s="721"/>
      <c r="DG37" s="721"/>
      <c r="DH37" s="721"/>
      <c r="DI37" s="721"/>
      <c r="DJ37" s="721"/>
      <c r="DK37" s="722"/>
      <c r="DL37" s="694">
        <v>47908</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1269099</v>
      </c>
      <c r="S38" s="686"/>
      <c r="T38" s="686"/>
      <c r="U38" s="686"/>
      <c r="V38" s="686"/>
      <c r="W38" s="686"/>
      <c r="X38" s="686"/>
      <c r="Y38" s="687"/>
      <c r="Z38" s="688">
        <v>2.8</v>
      </c>
      <c r="AA38" s="688"/>
      <c r="AB38" s="688"/>
      <c r="AC38" s="688"/>
      <c r="AD38" s="689">
        <v>12677</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1506341</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9842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4828012</v>
      </c>
      <c r="CS38" s="686"/>
      <c r="CT38" s="686"/>
      <c r="CU38" s="686"/>
      <c r="CV38" s="686"/>
      <c r="CW38" s="686"/>
      <c r="CX38" s="686"/>
      <c r="CY38" s="687"/>
      <c r="CZ38" s="690">
        <v>11</v>
      </c>
      <c r="DA38" s="719"/>
      <c r="DB38" s="719"/>
      <c r="DC38" s="723"/>
      <c r="DD38" s="694">
        <v>4353395</v>
      </c>
      <c r="DE38" s="686"/>
      <c r="DF38" s="686"/>
      <c r="DG38" s="686"/>
      <c r="DH38" s="686"/>
      <c r="DI38" s="686"/>
      <c r="DJ38" s="686"/>
      <c r="DK38" s="687"/>
      <c r="DL38" s="694">
        <v>4263427</v>
      </c>
      <c r="DM38" s="686"/>
      <c r="DN38" s="686"/>
      <c r="DO38" s="686"/>
      <c r="DP38" s="686"/>
      <c r="DQ38" s="686"/>
      <c r="DR38" s="686"/>
      <c r="DS38" s="686"/>
      <c r="DT38" s="686"/>
      <c r="DU38" s="686"/>
      <c r="DV38" s="687"/>
      <c r="DW38" s="690">
        <v>15.6</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4563200</v>
      </c>
      <c r="S39" s="686"/>
      <c r="T39" s="686"/>
      <c r="U39" s="686"/>
      <c r="V39" s="686"/>
      <c r="W39" s="686"/>
      <c r="X39" s="686"/>
      <c r="Y39" s="687"/>
      <c r="Z39" s="688">
        <v>9.9</v>
      </c>
      <c r="AA39" s="688"/>
      <c r="AB39" s="688"/>
      <c r="AC39" s="688"/>
      <c r="AD39" s="689" t="s">
        <v>229</v>
      </c>
      <c r="AE39" s="689"/>
      <c r="AF39" s="689"/>
      <c r="AG39" s="689"/>
      <c r="AH39" s="689"/>
      <c r="AI39" s="689"/>
      <c r="AJ39" s="689"/>
      <c r="AK39" s="689"/>
      <c r="AL39" s="690" t="s">
        <v>229</v>
      </c>
      <c r="AM39" s="691"/>
      <c r="AN39" s="691"/>
      <c r="AO39" s="692"/>
      <c r="AQ39" s="763" t="s">
        <v>336</v>
      </c>
      <c r="AR39" s="764"/>
      <c r="AS39" s="764"/>
      <c r="AT39" s="764"/>
      <c r="AU39" s="764"/>
      <c r="AV39" s="764"/>
      <c r="AW39" s="764"/>
      <c r="AX39" s="764"/>
      <c r="AY39" s="765"/>
      <c r="AZ39" s="685">
        <v>615617</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16187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1908638</v>
      </c>
      <c r="CS39" s="721"/>
      <c r="CT39" s="721"/>
      <c r="CU39" s="721"/>
      <c r="CV39" s="721"/>
      <c r="CW39" s="721"/>
      <c r="CX39" s="721"/>
      <c r="CY39" s="722"/>
      <c r="CZ39" s="690">
        <v>4.3</v>
      </c>
      <c r="DA39" s="719"/>
      <c r="DB39" s="719"/>
      <c r="DC39" s="723"/>
      <c r="DD39" s="694">
        <v>856196</v>
      </c>
      <c r="DE39" s="721"/>
      <c r="DF39" s="721"/>
      <c r="DG39" s="721"/>
      <c r="DH39" s="721"/>
      <c r="DI39" s="721"/>
      <c r="DJ39" s="721"/>
      <c r="DK39" s="722"/>
      <c r="DL39" s="694" t="s">
        <v>229</v>
      </c>
      <c r="DM39" s="721"/>
      <c r="DN39" s="721"/>
      <c r="DO39" s="721"/>
      <c r="DP39" s="721"/>
      <c r="DQ39" s="721"/>
      <c r="DR39" s="721"/>
      <c r="DS39" s="721"/>
      <c r="DT39" s="721"/>
      <c r="DU39" s="721"/>
      <c r="DV39" s="722"/>
      <c r="DW39" s="690" t="s">
        <v>177</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229</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231</v>
      </c>
      <c r="AM40" s="691"/>
      <c r="AN40" s="691"/>
      <c r="AO40" s="692"/>
      <c r="AQ40" s="763" t="s">
        <v>340</v>
      </c>
      <c r="AR40" s="764"/>
      <c r="AS40" s="764"/>
      <c r="AT40" s="764"/>
      <c r="AU40" s="764"/>
      <c r="AV40" s="764"/>
      <c r="AW40" s="764"/>
      <c r="AX40" s="764"/>
      <c r="AY40" s="765"/>
      <c r="AZ40" s="685" t="s">
        <v>231</v>
      </c>
      <c r="BA40" s="686"/>
      <c r="BB40" s="686"/>
      <c r="BC40" s="686"/>
      <c r="BD40" s="721"/>
      <c r="BE40" s="721"/>
      <c r="BF40" s="752"/>
      <c r="BG40" s="766" t="s">
        <v>341</v>
      </c>
      <c r="BH40" s="767"/>
      <c r="BI40" s="767"/>
      <c r="BJ40" s="767"/>
      <c r="BK40" s="767"/>
      <c r="BL40" s="236"/>
      <c r="BM40" s="701" t="s">
        <v>342</v>
      </c>
      <c r="BN40" s="701"/>
      <c r="BO40" s="701"/>
      <c r="BP40" s="701"/>
      <c r="BQ40" s="701"/>
      <c r="BR40" s="701"/>
      <c r="BS40" s="701"/>
      <c r="BT40" s="701"/>
      <c r="BU40" s="702"/>
      <c r="BV40" s="685">
        <v>78</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1290236</v>
      </c>
      <c r="CS40" s="686"/>
      <c r="CT40" s="686"/>
      <c r="CU40" s="686"/>
      <c r="CV40" s="686"/>
      <c r="CW40" s="686"/>
      <c r="CX40" s="686"/>
      <c r="CY40" s="687"/>
      <c r="CZ40" s="690">
        <v>2.9</v>
      </c>
      <c r="DA40" s="719"/>
      <c r="DB40" s="719"/>
      <c r="DC40" s="723"/>
      <c r="DD40" s="694">
        <v>778586</v>
      </c>
      <c r="DE40" s="686"/>
      <c r="DF40" s="686"/>
      <c r="DG40" s="686"/>
      <c r="DH40" s="686"/>
      <c r="DI40" s="686"/>
      <c r="DJ40" s="686"/>
      <c r="DK40" s="687"/>
      <c r="DL40" s="694">
        <v>752287</v>
      </c>
      <c r="DM40" s="686"/>
      <c r="DN40" s="686"/>
      <c r="DO40" s="686"/>
      <c r="DP40" s="686"/>
      <c r="DQ40" s="686"/>
      <c r="DR40" s="686"/>
      <c r="DS40" s="686"/>
      <c r="DT40" s="686"/>
      <c r="DU40" s="686"/>
      <c r="DV40" s="687"/>
      <c r="DW40" s="690">
        <v>2.8</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v>861700</v>
      </c>
      <c r="S41" s="686"/>
      <c r="T41" s="686"/>
      <c r="U41" s="686"/>
      <c r="V41" s="686"/>
      <c r="W41" s="686"/>
      <c r="X41" s="686"/>
      <c r="Y41" s="687"/>
      <c r="Z41" s="688">
        <v>1.9</v>
      </c>
      <c r="AA41" s="688"/>
      <c r="AB41" s="688"/>
      <c r="AC41" s="688"/>
      <c r="AD41" s="689" t="s">
        <v>229</v>
      </c>
      <c r="AE41" s="689"/>
      <c r="AF41" s="689"/>
      <c r="AG41" s="689"/>
      <c r="AH41" s="689"/>
      <c r="AI41" s="689"/>
      <c r="AJ41" s="689"/>
      <c r="AK41" s="689"/>
      <c r="AL41" s="690" t="s">
        <v>231</v>
      </c>
      <c r="AM41" s="691"/>
      <c r="AN41" s="691"/>
      <c r="AO41" s="692"/>
      <c r="AQ41" s="763" t="s">
        <v>345</v>
      </c>
      <c r="AR41" s="764"/>
      <c r="AS41" s="764"/>
      <c r="AT41" s="764"/>
      <c r="AU41" s="764"/>
      <c r="AV41" s="764"/>
      <c r="AW41" s="764"/>
      <c r="AX41" s="764"/>
      <c r="AY41" s="765"/>
      <c r="AZ41" s="685">
        <v>671248</v>
      </c>
      <c r="BA41" s="686"/>
      <c r="BB41" s="686"/>
      <c r="BC41" s="686"/>
      <c r="BD41" s="721"/>
      <c r="BE41" s="721"/>
      <c r="BF41" s="752"/>
      <c r="BG41" s="766"/>
      <c r="BH41" s="767"/>
      <c r="BI41" s="767"/>
      <c r="BJ41" s="767"/>
      <c r="BK41" s="767"/>
      <c r="BL41" s="236"/>
      <c r="BM41" s="701" t="s">
        <v>346</v>
      </c>
      <c r="BN41" s="701"/>
      <c r="BO41" s="701"/>
      <c r="BP41" s="701"/>
      <c r="BQ41" s="701"/>
      <c r="BR41" s="701"/>
      <c r="BS41" s="701"/>
      <c r="BT41" s="701"/>
      <c r="BU41" s="702"/>
      <c r="BV41" s="685" t="s">
        <v>177</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229</v>
      </c>
      <c r="DA41" s="719"/>
      <c r="DB41" s="719"/>
      <c r="DC41" s="723"/>
      <c r="DD41" s="694" t="s">
        <v>348</v>
      </c>
      <c r="DE41" s="721"/>
      <c r="DF41" s="721"/>
      <c r="DG41" s="721"/>
      <c r="DH41" s="721"/>
      <c r="DI41" s="721"/>
      <c r="DJ41" s="721"/>
      <c r="DK41" s="72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726" t="s">
        <v>349</v>
      </c>
      <c r="C42" s="727"/>
      <c r="D42" s="727"/>
      <c r="E42" s="727"/>
      <c r="F42" s="727"/>
      <c r="G42" s="727"/>
      <c r="H42" s="727"/>
      <c r="I42" s="727"/>
      <c r="J42" s="727"/>
      <c r="K42" s="727"/>
      <c r="L42" s="727"/>
      <c r="M42" s="727"/>
      <c r="N42" s="727"/>
      <c r="O42" s="727"/>
      <c r="P42" s="727"/>
      <c r="Q42" s="728"/>
      <c r="R42" s="770">
        <v>46017875</v>
      </c>
      <c r="S42" s="771"/>
      <c r="T42" s="771"/>
      <c r="U42" s="771"/>
      <c r="V42" s="771"/>
      <c r="W42" s="771"/>
      <c r="X42" s="771"/>
      <c r="Y42" s="779"/>
      <c r="Z42" s="780">
        <v>100</v>
      </c>
      <c r="AA42" s="780"/>
      <c r="AB42" s="780"/>
      <c r="AC42" s="780"/>
      <c r="AD42" s="781">
        <v>26418354</v>
      </c>
      <c r="AE42" s="781"/>
      <c r="AF42" s="781"/>
      <c r="AG42" s="781"/>
      <c r="AH42" s="781"/>
      <c r="AI42" s="781"/>
      <c r="AJ42" s="781"/>
      <c r="AK42" s="781"/>
      <c r="AL42" s="782">
        <v>100</v>
      </c>
      <c r="AM42" s="757"/>
      <c r="AN42" s="757"/>
      <c r="AO42" s="783"/>
      <c r="AQ42" s="784" t="s">
        <v>350</v>
      </c>
      <c r="AR42" s="785"/>
      <c r="AS42" s="785"/>
      <c r="AT42" s="785"/>
      <c r="AU42" s="785"/>
      <c r="AV42" s="785"/>
      <c r="AW42" s="785"/>
      <c r="AX42" s="785"/>
      <c r="AY42" s="786"/>
      <c r="AZ42" s="770">
        <v>2650423</v>
      </c>
      <c r="BA42" s="771"/>
      <c r="BB42" s="771"/>
      <c r="BC42" s="771"/>
      <c r="BD42" s="756"/>
      <c r="BE42" s="756"/>
      <c r="BF42" s="758"/>
      <c r="BG42" s="768"/>
      <c r="BH42" s="769"/>
      <c r="BI42" s="769"/>
      <c r="BJ42" s="769"/>
      <c r="BK42" s="769"/>
      <c r="BL42" s="237"/>
      <c r="BM42" s="711" t="s">
        <v>351</v>
      </c>
      <c r="BN42" s="711"/>
      <c r="BO42" s="711"/>
      <c r="BP42" s="711"/>
      <c r="BQ42" s="711"/>
      <c r="BR42" s="711"/>
      <c r="BS42" s="711"/>
      <c r="BT42" s="711"/>
      <c r="BU42" s="712"/>
      <c r="BV42" s="770">
        <v>357</v>
      </c>
      <c r="BW42" s="771"/>
      <c r="BX42" s="771"/>
      <c r="BY42" s="771"/>
      <c r="BZ42" s="771"/>
      <c r="CA42" s="771"/>
      <c r="CB42" s="778"/>
      <c r="CD42" s="682" t="s">
        <v>352</v>
      </c>
      <c r="CE42" s="683"/>
      <c r="CF42" s="683"/>
      <c r="CG42" s="683"/>
      <c r="CH42" s="683"/>
      <c r="CI42" s="683"/>
      <c r="CJ42" s="683"/>
      <c r="CK42" s="683"/>
      <c r="CL42" s="683"/>
      <c r="CM42" s="683"/>
      <c r="CN42" s="683"/>
      <c r="CO42" s="683"/>
      <c r="CP42" s="683"/>
      <c r="CQ42" s="684"/>
      <c r="CR42" s="685">
        <v>6473647</v>
      </c>
      <c r="CS42" s="686"/>
      <c r="CT42" s="686"/>
      <c r="CU42" s="686"/>
      <c r="CV42" s="686"/>
      <c r="CW42" s="686"/>
      <c r="CX42" s="686"/>
      <c r="CY42" s="687"/>
      <c r="CZ42" s="690">
        <v>14.7</v>
      </c>
      <c r="DA42" s="691"/>
      <c r="DB42" s="691"/>
      <c r="DC42" s="703"/>
      <c r="DD42" s="694">
        <v>2412545</v>
      </c>
      <c r="DE42" s="686"/>
      <c r="DF42" s="686"/>
      <c r="DG42" s="686"/>
      <c r="DH42" s="686"/>
      <c r="DI42" s="686"/>
      <c r="DJ42" s="686"/>
      <c r="DK42" s="687"/>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20800</v>
      </c>
      <c r="CS43" s="721"/>
      <c r="CT43" s="721"/>
      <c r="CU43" s="721"/>
      <c r="CV43" s="721"/>
      <c r="CW43" s="721"/>
      <c r="CX43" s="721"/>
      <c r="CY43" s="722"/>
      <c r="CZ43" s="690">
        <v>0</v>
      </c>
      <c r="DA43" s="719"/>
      <c r="DB43" s="719"/>
      <c r="DC43" s="723"/>
      <c r="DD43" s="694">
        <v>20800</v>
      </c>
      <c r="DE43" s="721"/>
      <c r="DF43" s="721"/>
      <c r="DG43" s="721"/>
      <c r="DH43" s="721"/>
      <c r="DI43" s="721"/>
      <c r="DJ43" s="721"/>
      <c r="DK43" s="72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CD44" s="797" t="s">
        <v>301</v>
      </c>
      <c r="CE44" s="798"/>
      <c r="CF44" s="682" t="s">
        <v>354</v>
      </c>
      <c r="CG44" s="683"/>
      <c r="CH44" s="683"/>
      <c r="CI44" s="683"/>
      <c r="CJ44" s="683"/>
      <c r="CK44" s="683"/>
      <c r="CL44" s="683"/>
      <c r="CM44" s="683"/>
      <c r="CN44" s="683"/>
      <c r="CO44" s="683"/>
      <c r="CP44" s="683"/>
      <c r="CQ44" s="684"/>
      <c r="CR44" s="685">
        <v>5726440</v>
      </c>
      <c r="CS44" s="686"/>
      <c r="CT44" s="686"/>
      <c r="CU44" s="686"/>
      <c r="CV44" s="686"/>
      <c r="CW44" s="686"/>
      <c r="CX44" s="686"/>
      <c r="CY44" s="687"/>
      <c r="CZ44" s="690">
        <v>13</v>
      </c>
      <c r="DA44" s="691"/>
      <c r="DB44" s="691"/>
      <c r="DC44" s="703"/>
      <c r="DD44" s="694">
        <v>1981944</v>
      </c>
      <c r="DE44" s="686"/>
      <c r="DF44" s="686"/>
      <c r="DG44" s="686"/>
      <c r="DH44" s="686"/>
      <c r="DI44" s="686"/>
      <c r="DJ44" s="686"/>
      <c r="DK44" s="687"/>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9"/>
      <c r="CE45" s="800"/>
      <c r="CF45" s="682" t="s">
        <v>355</v>
      </c>
      <c r="CG45" s="683"/>
      <c r="CH45" s="683"/>
      <c r="CI45" s="683"/>
      <c r="CJ45" s="683"/>
      <c r="CK45" s="683"/>
      <c r="CL45" s="683"/>
      <c r="CM45" s="683"/>
      <c r="CN45" s="683"/>
      <c r="CO45" s="683"/>
      <c r="CP45" s="683"/>
      <c r="CQ45" s="684"/>
      <c r="CR45" s="685">
        <v>2507138</v>
      </c>
      <c r="CS45" s="721"/>
      <c r="CT45" s="721"/>
      <c r="CU45" s="721"/>
      <c r="CV45" s="721"/>
      <c r="CW45" s="721"/>
      <c r="CX45" s="721"/>
      <c r="CY45" s="722"/>
      <c r="CZ45" s="690">
        <v>5.7</v>
      </c>
      <c r="DA45" s="719"/>
      <c r="DB45" s="719"/>
      <c r="DC45" s="723"/>
      <c r="DD45" s="694">
        <v>200678</v>
      </c>
      <c r="DE45" s="721"/>
      <c r="DF45" s="721"/>
      <c r="DG45" s="721"/>
      <c r="DH45" s="721"/>
      <c r="DI45" s="721"/>
      <c r="DJ45" s="721"/>
      <c r="DK45" s="72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357</v>
      </c>
      <c r="CG46" s="683"/>
      <c r="CH46" s="683"/>
      <c r="CI46" s="683"/>
      <c r="CJ46" s="683"/>
      <c r="CK46" s="683"/>
      <c r="CL46" s="683"/>
      <c r="CM46" s="683"/>
      <c r="CN46" s="683"/>
      <c r="CO46" s="683"/>
      <c r="CP46" s="683"/>
      <c r="CQ46" s="684"/>
      <c r="CR46" s="685">
        <v>2890462</v>
      </c>
      <c r="CS46" s="686"/>
      <c r="CT46" s="686"/>
      <c r="CU46" s="686"/>
      <c r="CV46" s="686"/>
      <c r="CW46" s="686"/>
      <c r="CX46" s="686"/>
      <c r="CY46" s="687"/>
      <c r="CZ46" s="690">
        <v>6.6</v>
      </c>
      <c r="DA46" s="691"/>
      <c r="DB46" s="691"/>
      <c r="DC46" s="703"/>
      <c r="DD46" s="694">
        <v>1665391</v>
      </c>
      <c r="DE46" s="686"/>
      <c r="DF46" s="686"/>
      <c r="DG46" s="686"/>
      <c r="DH46" s="686"/>
      <c r="DI46" s="686"/>
      <c r="DJ46" s="686"/>
      <c r="DK46" s="687"/>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747207</v>
      </c>
      <c r="CS47" s="721"/>
      <c r="CT47" s="721"/>
      <c r="CU47" s="721"/>
      <c r="CV47" s="721"/>
      <c r="CW47" s="721"/>
      <c r="CX47" s="721"/>
      <c r="CY47" s="722"/>
      <c r="CZ47" s="690">
        <v>1.7</v>
      </c>
      <c r="DA47" s="719"/>
      <c r="DB47" s="719"/>
      <c r="DC47" s="723"/>
      <c r="DD47" s="694">
        <v>430601</v>
      </c>
      <c r="DE47" s="721"/>
      <c r="DF47" s="721"/>
      <c r="DG47" s="721"/>
      <c r="DH47" s="721"/>
      <c r="DI47" s="721"/>
      <c r="DJ47" s="721"/>
      <c r="DK47" s="722"/>
      <c r="DL47" s="772"/>
      <c r="DM47" s="773"/>
      <c r="DN47" s="773"/>
      <c r="DO47" s="773"/>
      <c r="DP47" s="773"/>
      <c r="DQ47" s="773"/>
      <c r="DR47" s="773"/>
      <c r="DS47" s="773"/>
      <c r="DT47" s="773"/>
      <c r="DU47" s="773"/>
      <c r="DV47" s="774"/>
      <c r="DW47" s="775"/>
      <c r="DX47" s="776"/>
      <c r="DY47" s="776"/>
      <c r="DZ47" s="776"/>
      <c r="EA47" s="776"/>
      <c r="EB47" s="776"/>
      <c r="EC47" s="777"/>
    </row>
    <row r="48" spans="2:133" x14ac:dyDescent="0.15">
      <c r="B48" s="241" t="s">
        <v>360</v>
      </c>
      <c r="CD48" s="801"/>
      <c r="CE48" s="802"/>
      <c r="CF48" s="682" t="s">
        <v>361</v>
      </c>
      <c r="CG48" s="683"/>
      <c r="CH48" s="683"/>
      <c r="CI48" s="683"/>
      <c r="CJ48" s="683"/>
      <c r="CK48" s="683"/>
      <c r="CL48" s="683"/>
      <c r="CM48" s="683"/>
      <c r="CN48" s="683"/>
      <c r="CO48" s="683"/>
      <c r="CP48" s="683"/>
      <c r="CQ48" s="684"/>
      <c r="CR48" s="685" t="s">
        <v>348</v>
      </c>
      <c r="CS48" s="686"/>
      <c r="CT48" s="686"/>
      <c r="CU48" s="686"/>
      <c r="CV48" s="686"/>
      <c r="CW48" s="686"/>
      <c r="CX48" s="686"/>
      <c r="CY48" s="687"/>
      <c r="CZ48" s="690" t="s">
        <v>231</v>
      </c>
      <c r="DA48" s="691"/>
      <c r="DB48" s="691"/>
      <c r="DC48" s="703"/>
      <c r="DD48" s="694" t="s">
        <v>177</v>
      </c>
      <c r="DE48" s="686"/>
      <c r="DF48" s="686"/>
      <c r="DG48" s="686"/>
      <c r="DH48" s="686"/>
      <c r="DI48" s="686"/>
      <c r="DJ48" s="686"/>
      <c r="DK48" s="687"/>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6" t="s">
        <v>362</v>
      </c>
      <c r="CE49" s="727"/>
      <c r="CF49" s="727"/>
      <c r="CG49" s="727"/>
      <c r="CH49" s="727"/>
      <c r="CI49" s="727"/>
      <c r="CJ49" s="727"/>
      <c r="CK49" s="727"/>
      <c r="CL49" s="727"/>
      <c r="CM49" s="727"/>
      <c r="CN49" s="727"/>
      <c r="CO49" s="727"/>
      <c r="CP49" s="727"/>
      <c r="CQ49" s="728"/>
      <c r="CR49" s="770">
        <v>44085479</v>
      </c>
      <c r="CS49" s="756"/>
      <c r="CT49" s="756"/>
      <c r="CU49" s="756"/>
      <c r="CV49" s="756"/>
      <c r="CW49" s="756"/>
      <c r="CX49" s="756"/>
      <c r="CY49" s="787"/>
      <c r="CZ49" s="782">
        <v>100</v>
      </c>
      <c r="DA49" s="788"/>
      <c r="DB49" s="788"/>
      <c r="DC49" s="789"/>
      <c r="DD49" s="790">
        <v>31466871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uLSB2Y6+yRt2ShHx1f8Wb9Uf81sJYM1Fbw/I15fMq4Xz6MlFo++MqIzpba/ppS9yfp3hM3wuphPG7QsWbJYg==" saltValue="Q7r/Z25rYjJK9QRtalo5j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364</v>
      </c>
      <c r="DK2" s="833"/>
      <c r="DL2" s="833"/>
      <c r="DM2" s="833"/>
      <c r="DN2" s="833"/>
      <c r="DO2" s="834"/>
      <c r="DP2" s="250"/>
      <c r="DQ2" s="832" t="s">
        <v>365</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7"/>
      <c r="BA5" s="257"/>
      <c r="BB5" s="257"/>
      <c r="BC5" s="257"/>
      <c r="BD5" s="257"/>
      <c r="BE5" s="258"/>
      <c r="BF5" s="258"/>
      <c r="BG5" s="258"/>
      <c r="BH5" s="258"/>
      <c r="BI5" s="258"/>
      <c r="BJ5" s="258"/>
      <c r="BK5" s="258"/>
      <c r="BL5" s="258"/>
      <c r="BM5" s="258"/>
      <c r="BN5" s="258"/>
      <c r="BO5" s="258"/>
      <c r="BP5" s="258"/>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385</v>
      </c>
      <c r="C7" s="818"/>
      <c r="D7" s="818"/>
      <c r="E7" s="818"/>
      <c r="F7" s="818"/>
      <c r="G7" s="818"/>
      <c r="H7" s="818"/>
      <c r="I7" s="818"/>
      <c r="J7" s="818"/>
      <c r="K7" s="818"/>
      <c r="L7" s="818"/>
      <c r="M7" s="818"/>
      <c r="N7" s="818"/>
      <c r="O7" s="818"/>
      <c r="P7" s="819"/>
      <c r="Q7" s="820">
        <v>46032</v>
      </c>
      <c r="R7" s="821"/>
      <c r="S7" s="821"/>
      <c r="T7" s="821"/>
      <c r="U7" s="821"/>
      <c r="V7" s="821">
        <v>44100</v>
      </c>
      <c r="W7" s="821"/>
      <c r="X7" s="821"/>
      <c r="Y7" s="821"/>
      <c r="Z7" s="821"/>
      <c r="AA7" s="821">
        <v>1932</v>
      </c>
      <c r="AB7" s="821"/>
      <c r="AC7" s="821"/>
      <c r="AD7" s="821"/>
      <c r="AE7" s="822"/>
      <c r="AF7" s="823">
        <v>1611</v>
      </c>
      <c r="AG7" s="824"/>
      <c r="AH7" s="824"/>
      <c r="AI7" s="824"/>
      <c r="AJ7" s="825"/>
      <c r="AK7" s="860">
        <v>47</v>
      </c>
      <c r="AL7" s="861"/>
      <c r="AM7" s="861"/>
      <c r="AN7" s="861"/>
      <c r="AO7" s="861"/>
      <c r="AP7" s="861">
        <v>47131</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585</v>
      </c>
      <c r="BT7" s="865"/>
      <c r="BU7" s="865"/>
      <c r="BV7" s="865"/>
      <c r="BW7" s="865"/>
      <c r="BX7" s="865"/>
      <c r="BY7" s="865"/>
      <c r="BZ7" s="865"/>
      <c r="CA7" s="865"/>
      <c r="CB7" s="865"/>
      <c r="CC7" s="865"/>
      <c r="CD7" s="865"/>
      <c r="CE7" s="865"/>
      <c r="CF7" s="865"/>
      <c r="CG7" s="866"/>
      <c r="CH7" s="857">
        <v>-22</v>
      </c>
      <c r="CI7" s="858"/>
      <c r="CJ7" s="858"/>
      <c r="CK7" s="858"/>
      <c r="CL7" s="859"/>
      <c r="CM7" s="857">
        <v>-1</v>
      </c>
      <c r="CN7" s="858"/>
      <c r="CO7" s="858"/>
      <c r="CP7" s="858"/>
      <c r="CQ7" s="859"/>
      <c r="CR7" s="857">
        <v>119</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5"/>
    </row>
    <row r="8" spans="1:131" s="256" customFormat="1" ht="26.25" customHeight="1" x14ac:dyDescent="0.15">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586</v>
      </c>
      <c r="BT8" s="855"/>
      <c r="BU8" s="855"/>
      <c r="BV8" s="855"/>
      <c r="BW8" s="855"/>
      <c r="BX8" s="855"/>
      <c r="BY8" s="855"/>
      <c r="BZ8" s="855"/>
      <c r="CA8" s="855"/>
      <c r="CB8" s="855"/>
      <c r="CC8" s="855"/>
      <c r="CD8" s="855"/>
      <c r="CE8" s="855"/>
      <c r="CF8" s="855"/>
      <c r="CG8" s="856"/>
      <c r="CH8" s="867">
        <v>5</v>
      </c>
      <c r="CI8" s="868"/>
      <c r="CJ8" s="868"/>
      <c r="CK8" s="868"/>
      <c r="CL8" s="869"/>
      <c r="CM8" s="867">
        <v>102</v>
      </c>
      <c r="CN8" s="868"/>
      <c r="CO8" s="868"/>
      <c r="CP8" s="868"/>
      <c r="CQ8" s="869"/>
      <c r="CR8" s="867">
        <v>40</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t="s">
        <v>587</v>
      </c>
      <c r="BT9" s="855"/>
      <c r="BU9" s="855"/>
      <c r="BV9" s="855"/>
      <c r="BW9" s="855"/>
      <c r="BX9" s="855"/>
      <c r="BY9" s="855"/>
      <c r="BZ9" s="855"/>
      <c r="CA9" s="855"/>
      <c r="CB9" s="855"/>
      <c r="CC9" s="855"/>
      <c r="CD9" s="855"/>
      <c r="CE9" s="855"/>
      <c r="CF9" s="855"/>
      <c r="CG9" s="856"/>
      <c r="CH9" s="867">
        <v>-32</v>
      </c>
      <c r="CI9" s="868"/>
      <c r="CJ9" s="868"/>
      <c r="CK9" s="868"/>
      <c r="CL9" s="869"/>
      <c r="CM9" s="867">
        <v>4</v>
      </c>
      <c r="CN9" s="868"/>
      <c r="CO9" s="868"/>
      <c r="CP9" s="868"/>
      <c r="CQ9" s="869"/>
      <c r="CR9" s="867">
        <v>225</v>
      </c>
      <c r="CS9" s="868"/>
      <c r="CT9" s="868"/>
      <c r="CU9" s="868"/>
      <c r="CV9" s="869"/>
      <c r="CW9" s="867" t="s">
        <v>594</v>
      </c>
      <c r="CX9" s="868"/>
      <c r="CY9" s="868"/>
      <c r="CZ9" s="868"/>
      <c r="DA9" s="869"/>
      <c r="DB9" s="867" t="s">
        <v>594</v>
      </c>
      <c r="DC9" s="868"/>
      <c r="DD9" s="868"/>
      <c r="DE9" s="868"/>
      <c r="DF9" s="869"/>
      <c r="DG9" s="867" t="s">
        <v>594</v>
      </c>
      <c r="DH9" s="868"/>
      <c r="DI9" s="868"/>
      <c r="DJ9" s="868"/>
      <c r="DK9" s="869"/>
      <c r="DL9" s="867" t="s">
        <v>594</v>
      </c>
      <c r="DM9" s="868"/>
      <c r="DN9" s="868"/>
      <c r="DO9" s="868"/>
      <c r="DP9" s="869"/>
      <c r="DQ9" s="867" t="s">
        <v>594</v>
      </c>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387</v>
      </c>
      <c r="B23" s="876" t="s">
        <v>388</v>
      </c>
      <c r="C23" s="877"/>
      <c r="D23" s="877"/>
      <c r="E23" s="877"/>
      <c r="F23" s="877"/>
      <c r="G23" s="877"/>
      <c r="H23" s="877"/>
      <c r="I23" s="877"/>
      <c r="J23" s="877"/>
      <c r="K23" s="877"/>
      <c r="L23" s="877"/>
      <c r="M23" s="877"/>
      <c r="N23" s="877"/>
      <c r="O23" s="877"/>
      <c r="P23" s="878"/>
      <c r="Q23" s="879">
        <v>46018</v>
      </c>
      <c r="R23" s="880"/>
      <c r="S23" s="880"/>
      <c r="T23" s="880"/>
      <c r="U23" s="880"/>
      <c r="V23" s="880">
        <v>44085</v>
      </c>
      <c r="W23" s="880"/>
      <c r="X23" s="880"/>
      <c r="Y23" s="880"/>
      <c r="Z23" s="880"/>
      <c r="AA23" s="880">
        <v>1932</v>
      </c>
      <c r="AB23" s="880"/>
      <c r="AC23" s="880"/>
      <c r="AD23" s="880"/>
      <c r="AE23" s="881"/>
      <c r="AF23" s="882">
        <v>1611</v>
      </c>
      <c r="AG23" s="880"/>
      <c r="AH23" s="880"/>
      <c r="AI23" s="880"/>
      <c r="AJ23" s="883"/>
      <c r="AK23" s="884"/>
      <c r="AL23" s="885"/>
      <c r="AM23" s="885"/>
      <c r="AN23" s="885"/>
      <c r="AO23" s="885"/>
      <c r="AP23" s="880">
        <v>47131</v>
      </c>
      <c r="AQ23" s="880"/>
      <c r="AR23" s="880"/>
      <c r="AS23" s="880"/>
      <c r="AT23" s="880"/>
      <c r="AU23" s="886"/>
      <c r="AV23" s="886"/>
      <c r="AW23" s="886"/>
      <c r="AX23" s="886"/>
      <c r="AY23" s="887"/>
      <c r="AZ23" s="895" t="s">
        <v>389</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7" t="s">
        <v>400</v>
      </c>
      <c r="C28" s="818"/>
      <c r="D28" s="818"/>
      <c r="E28" s="818"/>
      <c r="F28" s="818"/>
      <c r="G28" s="818"/>
      <c r="H28" s="818"/>
      <c r="I28" s="818"/>
      <c r="J28" s="818"/>
      <c r="K28" s="818"/>
      <c r="L28" s="818"/>
      <c r="M28" s="818"/>
      <c r="N28" s="818"/>
      <c r="O28" s="818"/>
      <c r="P28" s="819"/>
      <c r="Q28" s="908">
        <v>8186</v>
      </c>
      <c r="R28" s="909"/>
      <c r="S28" s="909"/>
      <c r="T28" s="909"/>
      <c r="U28" s="909"/>
      <c r="V28" s="909">
        <v>8076</v>
      </c>
      <c r="W28" s="909"/>
      <c r="X28" s="909"/>
      <c r="Y28" s="909"/>
      <c r="Z28" s="909"/>
      <c r="AA28" s="909">
        <v>110</v>
      </c>
      <c r="AB28" s="909"/>
      <c r="AC28" s="909"/>
      <c r="AD28" s="909"/>
      <c r="AE28" s="910"/>
      <c r="AF28" s="911">
        <v>110</v>
      </c>
      <c r="AG28" s="909"/>
      <c r="AH28" s="909"/>
      <c r="AI28" s="909"/>
      <c r="AJ28" s="912"/>
      <c r="AK28" s="913">
        <v>531</v>
      </c>
      <c r="AL28" s="904"/>
      <c r="AM28" s="904"/>
      <c r="AN28" s="904"/>
      <c r="AO28" s="904"/>
      <c r="AP28" s="904" t="s">
        <v>515</v>
      </c>
      <c r="AQ28" s="904"/>
      <c r="AR28" s="904"/>
      <c r="AS28" s="904"/>
      <c r="AT28" s="904"/>
      <c r="AU28" s="904" t="s">
        <v>515</v>
      </c>
      <c r="AV28" s="904"/>
      <c r="AW28" s="904"/>
      <c r="AX28" s="904"/>
      <c r="AY28" s="904"/>
      <c r="AZ28" s="905" t="s">
        <v>515</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401</v>
      </c>
      <c r="C29" s="842"/>
      <c r="D29" s="842"/>
      <c r="E29" s="842"/>
      <c r="F29" s="842"/>
      <c r="G29" s="842"/>
      <c r="H29" s="842"/>
      <c r="I29" s="842"/>
      <c r="J29" s="842"/>
      <c r="K29" s="842"/>
      <c r="L29" s="842"/>
      <c r="M29" s="842"/>
      <c r="N29" s="842"/>
      <c r="O29" s="842"/>
      <c r="P29" s="843"/>
      <c r="Q29" s="844">
        <v>10406</v>
      </c>
      <c r="R29" s="845"/>
      <c r="S29" s="845"/>
      <c r="T29" s="845"/>
      <c r="U29" s="845"/>
      <c r="V29" s="845">
        <v>10107</v>
      </c>
      <c r="W29" s="845"/>
      <c r="X29" s="845"/>
      <c r="Y29" s="845"/>
      <c r="Z29" s="845"/>
      <c r="AA29" s="845">
        <v>299</v>
      </c>
      <c r="AB29" s="845"/>
      <c r="AC29" s="845"/>
      <c r="AD29" s="845"/>
      <c r="AE29" s="846"/>
      <c r="AF29" s="847">
        <v>299</v>
      </c>
      <c r="AG29" s="848"/>
      <c r="AH29" s="848"/>
      <c r="AI29" s="848"/>
      <c r="AJ29" s="849"/>
      <c r="AK29" s="916">
        <v>1527</v>
      </c>
      <c r="AL29" s="917"/>
      <c r="AM29" s="917"/>
      <c r="AN29" s="917"/>
      <c r="AO29" s="917"/>
      <c r="AP29" s="917" t="s">
        <v>515</v>
      </c>
      <c r="AQ29" s="917"/>
      <c r="AR29" s="917"/>
      <c r="AS29" s="917"/>
      <c r="AT29" s="917"/>
      <c r="AU29" s="917" t="s">
        <v>515</v>
      </c>
      <c r="AV29" s="917"/>
      <c r="AW29" s="917"/>
      <c r="AX29" s="917"/>
      <c r="AY29" s="917"/>
      <c r="AZ29" s="918" t="s">
        <v>515</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402</v>
      </c>
      <c r="C30" s="842"/>
      <c r="D30" s="842"/>
      <c r="E30" s="842"/>
      <c r="F30" s="842"/>
      <c r="G30" s="842"/>
      <c r="H30" s="842"/>
      <c r="I30" s="842"/>
      <c r="J30" s="842"/>
      <c r="K30" s="842"/>
      <c r="L30" s="842"/>
      <c r="M30" s="842"/>
      <c r="N30" s="842"/>
      <c r="O30" s="842"/>
      <c r="P30" s="843"/>
      <c r="Q30" s="844">
        <v>856</v>
      </c>
      <c r="R30" s="845"/>
      <c r="S30" s="845"/>
      <c r="T30" s="845"/>
      <c r="U30" s="845"/>
      <c r="V30" s="845">
        <v>845</v>
      </c>
      <c r="W30" s="845"/>
      <c r="X30" s="845"/>
      <c r="Y30" s="845"/>
      <c r="Z30" s="845"/>
      <c r="AA30" s="845">
        <v>11</v>
      </c>
      <c r="AB30" s="845"/>
      <c r="AC30" s="845"/>
      <c r="AD30" s="845"/>
      <c r="AE30" s="846"/>
      <c r="AF30" s="847">
        <v>11</v>
      </c>
      <c r="AG30" s="848"/>
      <c r="AH30" s="848"/>
      <c r="AI30" s="848"/>
      <c r="AJ30" s="849"/>
      <c r="AK30" s="916">
        <v>244</v>
      </c>
      <c r="AL30" s="917"/>
      <c r="AM30" s="917"/>
      <c r="AN30" s="917"/>
      <c r="AO30" s="917"/>
      <c r="AP30" s="917" t="s">
        <v>515</v>
      </c>
      <c r="AQ30" s="917"/>
      <c r="AR30" s="917"/>
      <c r="AS30" s="917"/>
      <c r="AT30" s="917"/>
      <c r="AU30" s="917" t="s">
        <v>515</v>
      </c>
      <c r="AV30" s="917"/>
      <c r="AW30" s="917"/>
      <c r="AX30" s="917"/>
      <c r="AY30" s="917"/>
      <c r="AZ30" s="918" t="s">
        <v>515</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403</v>
      </c>
      <c r="C31" s="842"/>
      <c r="D31" s="842"/>
      <c r="E31" s="842"/>
      <c r="F31" s="842"/>
      <c r="G31" s="842"/>
      <c r="H31" s="842"/>
      <c r="I31" s="842"/>
      <c r="J31" s="842"/>
      <c r="K31" s="842"/>
      <c r="L31" s="842"/>
      <c r="M31" s="842"/>
      <c r="N31" s="842"/>
      <c r="O31" s="842"/>
      <c r="P31" s="843"/>
      <c r="Q31" s="844">
        <v>350</v>
      </c>
      <c r="R31" s="845"/>
      <c r="S31" s="845"/>
      <c r="T31" s="845"/>
      <c r="U31" s="845"/>
      <c r="V31" s="845">
        <v>307</v>
      </c>
      <c r="W31" s="845"/>
      <c r="X31" s="845"/>
      <c r="Y31" s="845"/>
      <c r="Z31" s="845"/>
      <c r="AA31" s="845">
        <v>43</v>
      </c>
      <c r="AB31" s="845"/>
      <c r="AC31" s="845"/>
      <c r="AD31" s="845"/>
      <c r="AE31" s="846"/>
      <c r="AF31" s="847">
        <v>43</v>
      </c>
      <c r="AG31" s="848"/>
      <c r="AH31" s="848"/>
      <c r="AI31" s="848"/>
      <c r="AJ31" s="849"/>
      <c r="AK31" s="916">
        <v>157</v>
      </c>
      <c r="AL31" s="917"/>
      <c r="AM31" s="917"/>
      <c r="AN31" s="917"/>
      <c r="AO31" s="917"/>
      <c r="AP31" s="917" t="s">
        <v>515</v>
      </c>
      <c r="AQ31" s="917"/>
      <c r="AR31" s="917"/>
      <c r="AS31" s="917"/>
      <c r="AT31" s="917"/>
      <c r="AU31" s="917" t="s">
        <v>515</v>
      </c>
      <c r="AV31" s="917"/>
      <c r="AW31" s="917"/>
      <c r="AX31" s="917"/>
      <c r="AY31" s="917"/>
      <c r="AZ31" s="918" t="s">
        <v>515</v>
      </c>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404</v>
      </c>
      <c r="C32" s="842"/>
      <c r="D32" s="842"/>
      <c r="E32" s="842"/>
      <c r="F32" s="842"/>
      <c r="G32" s="842"/>
      <c r="H32" s="842"/>
      <c r="I32" s="842"/>
      <c r="J32" s="842"/>
      <c r="K32" s="842"/>
      <c r="L32" s="842"/>
      <c r="M32" s="842"/>
      <c r="N32" s="842"/>
      <c r="O32" s="842"/>
      <c r="P32" s="843"/>
      <c r="Q32" s="844">
        <v>2335</v>
      </c>
      <c r="R32" s="845"/>
      <c r="S32" s="845"/>
      <c r="T32" s="845"/>
      <c r="U32" s="845"/>
      <c r="V32" s="845">
        <v>2275</v>
      </c>
      <c r="W32" s="845"/>
      <c r="X32" s="845"/>
      <c r="Y32" s="845"/>
      <c r="Z32" s="845"/>
      <c r="AA32" s="845">
        <v>60</v>
      </c>
      <c r="AB32" s="845"/>
      <c r="AC32" s="845"/>
      <c r="AD32" s="845"/>
      <c r="AE32" s="846"/>
      <c r="AF32" s="847">
        <v>2385</v>
      </c>
      <c r="AG32" s="848"/>
      <c r="AH32" s="848"/>
      <c r="AI32" s="848"/>
      <c r="AJ32" s="849"/>
      <c r="AK32" s="916">
        <v>324</v>
      </c>
      <c r="AL32" s="917"/>
      <c r="AM32" s="917"/>
      <c r="AN32" s="917"/>
      <c r="AO32" s="917"/>
      <c r="AP32" s="917">
        <v>9705</v>
      </c>
      <c r="AQ32" s="917"/>
      <c r="AR32" s="917"/>
      <c r="AS32" s="917"/>
      <c r="AT32" s="917"/>
      <c r="AU32" s="917">
        <v>2950</v>
      </c>
      <c r="AV32" s="917"/>
      <c r="AW32" s="917"/>
      <c r="AX32" s="917"/>
      <c r="AY32" s="917"/>
      <c r="AZ32" s="918" t="s">
        <v>515</v>
      </c>
      <c r="BA32" s="918"/>
      <c r="BB32" s="918"/>
      <c r="BC32" s="918"/>
      <c r="BD32" s="918"/>
      <c r="BE32" s="914" t="s">
        <v>405</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406</v>
      </c>
      <c r="C33" s="842"/>
      <c r="D33" s="842"/>
      <c r="E33" s="842"/>
      <c r="F33" s="842"/>
      <c r="G33" s="842"/>
      <c r="H33" s="842"/>
      <c r="I33" s="842"/>
      <c r="J33" s="842"/>
      <c r="K33" s="842"/>
      <c r="L33" s="842"/>
      <c r="M33" s="842"/>
      <c r="N33" s="842"/>
      <c r="O33" s="842"/>
      <c r="P33" s="843"/>
      <c r="Q33" s="844">
        <v>7902</v>
      </c>
      <c r="R33" s="845"/>
      <c r="S33" s="845"/>
      <c r="T33" s="845"/>
      <c r="U33" s="845"/>
      <c r="V33" s="845">
        <v>8731</v>
      </c>
      <c r="W33" s="845"/>
      <c r="X33" s="845"/>
      <c r="Y33" s="845"/>
      <c r="Z33" s="845"/>
      <c r="AA33" s="845">
        <v>-829</v>
      </c>
      <c r="AB33" s="845"/>
      <c r="AC33" s="845"/>
      <c r="AD33" s="845"/>
      <c r="AE33" s="846"/>
      <c r="AF33" s="847">
        <v>1163</v>
      </c>
      <c r="AG33" s="848"/>
      <c r="AH33" s="848"/>
      <c r="AI33" s="848"/>
      <c r="AJ33" s="849"/>
      <c r="AK33" s="916">
        <v>1850</v>
      </c>
      <c r="AL33" s="917"/>
      <c r="AM33" s="917"/>
      <c r="AN33" s="917"/>
      <c r="AO33" s="917"/>
      <c r="AP33" s="917">
        <v>9636</v>
      </c>
      <c r="AQ33" s="917"/>
      <c r="AR33" s="917"/>
      <c r="AS33" s="917"/>
      <c r="AT33" s="917"/>
      <c r="AU33" s="917">
        <v>6263</v>
      </c>
      <c r="AV33" s="917"/>
      <c r="AW33" s="917"/>
      <c r="AX33" s="917"/>
      <c r="AY33" s="917"/>
      <c r="AZ33" s="918" t="s">
        <v>515</v>
      </c>
      <c r="BA33" s="918"/>
      <c r="BB33" s="918"/>
      <c r="BC33" s="918"/>
      <c r="BD33" s="918"/>
      <c r="BE33" s="914" t="s">
        <v>405</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t="s">
        <v>407</v>
      </c>
      <c r="C34" s="842"/>
      <c r="D34" s="842"/>
      <c r="E34" s="842"/>
      <c r="F34" s="842"/>
      <c r="G34" s="842"/>
      <c r="H34" s="842"/>
      <c r="I34" s="842"/>
      <c r="J34" s="842"/>
      <c r="K34" s="842"/>
      <c r="L34" s="842"/>
      <c r="M34" s="842"/>
      <c r="N34" s="842"/>
      <c r="O34" s="842"/>
      <c r="P34" s="843"/>
      <c r="Q34" s="844">
        <v>3707</v>
      </c>
      <c r="R34" s="845"/>
      <c r="S34" s="845"/>
      <c r="T34" s="845"/>
      <c r="U34" s="845"/>
      <c r="V34" s="845">
        <v>3668</v>
      </c>
      <c r="W34" s="845"/>
      <c r="X34" s="845"/>
      <c r="Y34" s="845"/>
      <c r="Z34" s="845"/>
      <c r="AA34" s="845">
        <v>39</v>
      </c>
      <c r="AB34" s="845"/>
      <c r="AC34" s="845"/>
      <c r="AD34" s="845"/>
      <c r="AE34" s="846"/>
      <c r="AF34" s="847">
        <v>39</v>
      </c>
      <c r="AG34" s="848"/>
      <c r="AH34" s="848"/>
      <c r="AI34" s="848"/>
      <c r="AJ34" s="849"/>
      <c r="AK34" s="916">
        <v>1304</v>
      </c>
      <c r="AL34" s="917"/>
      <c r="AM34" s="917"/>
      <c r="AN34" s="917"/>
      <c r="AO34" s="917"/>
      <c r="AP34" s="917">
        <v>18719</v>
      </c>
      <c r="AQ34" s="917"/>
      <c r="AR34" s="917"/>
      <c r="AS34" s="917"/>
      <c r="AT34" s="917"/>
      <c r="AU34" s="917">
        <v>18382</v>
      </c>
      <c r="AV34" s="917"/>
      <c r="AW34" s="917"/>
      <c r="AX34" s="917"/>
      <c r="AY34" s="917"/>
      <c r="AZ34" s="918" t="s">
        <v>515</v>
      </c>
      <c r="BA34" s="918"/>
      <c r="BB34" s="918"/>
      <c r="BC34" s="918"/>
      <c r="BD34" s="918"/>
      <c r="BE34" s="914" t="s">
        <v>408</v>
      </c>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t="s">
        <v>409</v>
      </c>
      <c r="C35" s="842"/>
      <c r="D35" s="842"/>
      <c r="E35" s="842"/>
      <c r="F35" s="842"/>
      <c r="G35" s="842"/>
      <c r="H35" s="842"/>
      <c r="I35" s="842"/>
      <c r="J35" s="842"/>
      <c r="K35" s="842"/>
      <c r="L35" s="842"/>
      <c r="M35" s="842"/>
      <c r="N35" s="842"/>
      <c r="O35" s="842"/>
      <c r="P35" s="843"/>
      <c r="Q35" s="844">
        <v>264</v>
      </c>
      <c r="R35" s="845"/>
      <c r="S35" s="845"/>
      <c r="T35" s="845"/>
      <c r="U35" s="845"/>
      <c r="V35" s="845">
        <v>252</v>
      </c>
      <c r="W35" s="845"/>
      <c r="X35" s="845"/>
      <c r="Y35" s="845"/>
      <c r="Z35" s="845"/>
      <c r="AA35" s="845">
        <v>12</v>
      </c>
      <c r="AB35" s="845"/>
      <c r="AC35" s="845"/>
      <c r="AD35" s="845"/>
      <c r="AE35" s="846"/>
      <c r="AF35" s="847">
        <v>12</v>
      </c>
      <c r="AG35" s="848"/>
      <c r="AH35" s="848"/>
      <c r="AI35" s="848"/>
      <c r="AJ35" s="849"/>
      <c r="AK35" s="916">
        <v>135</v>
      </c>
      <c r="AL35" s="917"/>
      <c r="AM35" s="917"/>
      <c r="AN35" s="917"/>
      <c r="AO35" s="917"/>
      <c r="AP35" s="917">
        <v>1768</v>
      </c>
      <c r="AQ35" s="917"/>
      <c r="AR35" s="917"/>
      <c r="AS35" s="917"/>
      <c r="AT35" s="917"/>
      <c r="AU35" s="917">
        <v>1735</v>
      </c>
      <c r="AV35" s="917"/>
      <c r="AW35" s="917"/>
      <c r="AX35" s="917"/>
      <c r="AY35" s="917"/>
      <c r="AZ35" s="918" t="s">
        <v>515</v>
      </c>
      <c r="BA35" s="918"/>
      <c r="BB35" s="918"/>
      <c r="BC35" s="918"/>
      <c r="BD35" s="918"/>
      <c r="BE35" s="914" t="s">
        <v>408</v>
      </c>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t="s">
        <v>410</v>
      </c>
      <c r="C36" s="842"/>
      <c r="D36" s="842"/>
      <c r="E36" s="842"/>
      <c r="F36" s="842"/>
      <c r="G36" s="842"/>
      <c r="H36" s="842"/>
      <c r="I36" s="842"/>
      <c r="J36" s="842"/>
      <c r="K36" s="842"/>
      <c r="L36" s="842"/>
      <c r="M36" s="842"/>
      <c r="N36" s="842"/>
      <c r="O36" s="842"/>
      <c r="P36" s="843"/>
      <c r="Q36" s="844">
        <v>318</v>
      </c>
      <c r="R36" s="845"/>
      <c r="S36" s="845"/>
      <c r="T36" s="845"/>
      <c r="U36" s="845"/>
      <c r="V36" s="845">
        <v>311</v>
      </c>
      <c r="W36" s="845"/>
      <c r="X36" s="845"/>
      <c r="Y36" s="845"/>
      <c r="Z36" s="845"/>
      <c r="AA36" s="845">
        <v>7</v>
      </c>
      <c r="AB36" s="845"/>
      <c r="AC36" s="845"/>
      <c r="AD36" s="845"/>
      <c r="AE36" s="846"/>
      <c r="AF36" s="847">
        <v>7</v>
      </c>
      <c r="AG36" s="848"/>
      <c r="AH36" s="848"/>
      <c r="AI36" s="848"/>
      <c r="AJ36" s="849"/>
      <c r="AK36" s="916">
        <v>68</v>
      </c>
      <c r="AL36" s="917"/>
      <c r="AM36" s="917"/>
      <c r="AN36" s="917"/>
      <c r="AO36" s="917"/>
      <c r="AP36" s="917">
        <v>1071</v>
      </c>
      <c r="AQ36" s="917"/>
      <c r="AR36" s="917"/>
      <c r="AS36" s="917"/>
      <c r="AT36" s="917"/>
      <c r="AU36" s="917">
        <v>762</v>
      </c>
      <c r="AV36" s="917"/>
      <c r="AW36" s="917"/>
      <c r="AX36" s="917"/>
      <c r="AY36" s="917"/>
      <c r="AZ36" s="918" t="s">
        <v>515</v>
      </c>
      <c r="BA36" s="918"/>
      <c r="BB36" s="918"/>
      <c r="BC36" s="918"/>
      <c r="BD36" s="918"/>
      <c r="BE36" s="914" t="s">
        <v>408</v>
      </c>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t="s">
        <v>411</v>
      </c>
      <c r="C37" s="842"/>
      <c r="D37" s="842"/>
      <c r="E37" s="842"/>
      <c r="F37" s="842"/>
      <c r="G37" s="842"/>
      <c r="H37" s="842"/>
      <c r="I37" s="842"/>
      <c r="J37" s="842"/>
      <c r="K37" s="842"/>
      <c r="L37" s="842"/>
      <c r="M37" s="842"/>
      <c r="N37" s="842"/>
      <c r="O37" s="842"/>
      <c r="P37" s="843"/>
      <c r="Q37" s="844">
        <v>91</v>
      </c>
      <c r="R37" s="845"/>
      <c r="S37" s="845"/>
      <c r="T37" s="845"/>
      <c r="U37" s="845"/>
      <c r="V37" s="845">
        <v>82</v>
      </c>
      <c r="W37" s="845"/>
      <c r="X37" s="845"/>
      <c r="Y37" s="845"/>
      <c r="Z37" s="845"/>
      <c r="AA37" s="845">
        <v>9</v>
      </c>
      <c r="AB37" s="845"/>
      <c r="AC37" s="845"/>
      <c r="AD37" s="845"/>
      <c r="AE37" s="846"/>
      <c r="AF37" s="847">
        <v>9</v>
      </c>
      <c r="AG37" s="848"/>
      <c r="AH37" s="848"/>
      <c r="AI37" s="848"/>
      <c r="AJ37" s="849"/>
      <c r="AK37" s="916" t="s">
        <v>588</v>
      </c>
      <c r="AL37" s="917"/>
      <c r="AM37" s="917"/>
      <c r="AN37" s="917"/>
      <c r="AO37" s="917"/>
      <c r="AP37" s="917" t="s">
        <v>588</v>
      </c>
      <c r="AQ37" s="917"/>
      <c r="AR37" s="917"/>
      <c r="AS37" s="917"/>
      <c r="AT37" s="917"/>
      <c r="AU37" s="917" t="s">
        <v>588</v>
      </c>
      <c r="AV37" s="917"/>
      <c r="AW37" s="917"/>
      <c r="AX37" s="917"/>
      <c r="AY37" s="917"/>
      <c r="AZ37" s="918" t="s">
        <v>515</v>
      </c>
      <c r="BA37" s="918"/>
      <c r="BB37" s="918"/>
      <c r="BC37" s="918"/>
      <c r="BD37" s="918"/>
      <c r="BE37" s="914" t="s">
        <v>408</v>
      </c>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387</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4078</v>
      </c>
      <c r="AG63" s="928"/>
      <c r="AH63" s="928"/>
      <c r="AI63" s="928"/>
      <c r="AJ63" s="929"/>
      <c r="AK63" s="930"/>
      <c r="AL63" s="925"/>
      <c r="AM63" s="925"/>
      <c r="AN63" s="925"/>
      <c r="AO63" s="925"/>
      <c r="AP63" s="928">
        <v>40899</v>
      </c>
      <c r="AQ63" s="928"/>
      <c r="AR63" s="928"/>
      <c r="AS63" s="928"/>
      <c r="AT63" s="928"/>
      <c r="AU63" s="928">
        <v>30092</v>
      </c>
      <c r="AV63" s="928"/>
      <c r="AW63" s="928"/>
      <c r="AX63" s="928"/>
      <c r="AY63" s="928"/>
      <c r="AZ63" s="932"/>
      <c r="BA63" s="932"/>
      <c r="BB63" s="932"/>
      <c r="BC63" s="932"/>
      <c r="BD63" s="932"/>
      <c r="BE63" s="933"/>
      <c r="BF63" s="933"/>
      <c r="BG63" s="933"/>
      <c r="BH63" s="933"/>
      <c r="BI63" s="934"/>
      <c r="BJ63" s="935" t="s">
        <v>229</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397</v>
      </c>
      <c r="AQ66" s="804"/>
      <c r="AR66" s="804"/>
      <c r="AS66" s="804"/>
      <c r="AT66" s="805"/>
      <c r="AU66" s="803" t="s">
        <v>421</v>
      </c>
      <c r="AV66" s="804"/>
      <c r="AW66" s="804"/>
      <c r="AX66" s="804"/>
      <c r="AY66" s="805"/>
      <c r="AZ66" s="803" t="s">
        <v>375</v>
      </c>
      <c r="BA66" s="804"/>
      <c r="BB66" s="804"/>
      <c r="BC66" s="804"/>
      <c r="BD66" s="815"/>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589</v>
      </c>
      <c r="C68" s="956"/>
      <c r="D68" s="956"/>
      <c r="E68" s="956"/>
      <c r="F68" s="956"/>
      <c r="G68" s="956"/>
      <c r="H68" s="956"/>
      <c r="I68" s="956"/>
      <c r="J68" s="956"/>
      <c r="K68" s="956"/>
      <c r="L68" s="956"/>
      <c r="M68" s="956"/>
      <c r="N68" s="956"/>
      <c r="O68" s="956"/>
      <c r="P68" s="957"/>
      <c r="Q68" s="958">
        <v>11972</v>
      </c>
      <c r="R68" s="952"/>
      <c r="S68" s="952"/>
      <c r="T68" s="952"/>
      <c r="U68" s="952"/>
      <c r="V68" s="952">
        <v>11300</v>
      </c>
      <c r="W68" s="952"/>
      <c r="X68" s="952"/>
      <c r="Y68" s="952"/>
      <c r="Z68" s="952"/>
      <c r="AA68" s="952">
        <v>671</v>
      </c>
      <c r="AB68" s="952"/>
      <c r="AC68" s="952"/>
      <c r="AD68" s="952"/>
      <c r="AE68" s="952"/>
      <c r="AF68" s="952">
        <v>671</v>
      </c>
      <c r="AG68" s="952"/>
      <c r="AH68" s="952"/>
      <c r="AI68" s="952"/>
      <c r="AJ68" s="952"/>
      <c r="AK68" s="952" t="s">
        <v>588</v>
      </c>
      <c r="AL68" s="952"/>
      <c r="AM68" s="952"/>
      <c r="AN68" s="952"/>
      <c r="AO68" s="952"/>
      <c r="AP68" s="952" t="s">
        <v>588</v>
      </c>
      <c r="AQ68" s="952"/>
      <c r="AR68" s="952"/>
      <c r="AS68" s="952"/>
      <c r="AT68" s="952"/>
      <c r="AU68" s="952" t="s">
        <v>588</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590</v>
      </c>
      <c r="C69" s="960"/>
      <c r="D69" s="960"/>
      <c r="E69" s="960"/>
      <c r="F69" s="960"/>
      <c r="G69" s="960"/>
      <c r="H69" s="960"/>
      <c r="I69" s="960"/>
      <c r="J69" s="960"/>
      <c r="K69" s="960"/>
      <c r="L69" s="960"/>
      <c r="M69" s="960"/>
      <c r="N69" s="960"/>
      <c r="O69" s="960"/>
      <c r="P69" s="961"/>
      <c r="Q69" s="962">
        <v>954</v>
      </c>
      <c r="R69" s="917"/>
      <c r="S69" s="917"/>
      <c r="T69" s="917"/>
      <c r="U69" s="917"/>
      <c r="V69" s="917">
        <v>953</v>
      </c>
      <c r="W69" s="917"/>
      <c r="X69" s="917"/>
      <c r="Y69" s="917"/>
      <c r="Z69" s="917"/>
      <c r="AA69" s="917">
        <v>2</v>
      </c>
      <c r="AB69" s="917"/>
      <c r="AC69" s="917"/>
      <c r="AD69" s="917"/>
      <c r="AE69" s="917"/>
      <c r="AF69" s="917">
        <v>2</v>
      </c>
      <c r="AG69" s="917"/>
      <c r="AH69" s="917"/>
      <c r="AI69" s="917"/>
      <c r="AJ69" s="917"/>
      <c r="AK69" s="917">
        <v>4</v>
      </c>
      <c r="AL69" s="917"/>
      <c r="AM69" s="917"/>
      <c r="AN69" s="917"/>
      <c r="AO69" s="917"/>
      <c r="AP69" s="917" t="s">
        <v>588</v>
      </c>
      <c r="AQ69" s="917"/>
      <c r="AR69" s="917"/>
      <c r="AS69" s="917"/>
      <c r="AT69" s="917"/>
      <c r="AU69" s="917" t="s">
        <v>588</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591</v>
      </c>
      <c r="C70" s="960"/>
      <c r="D70" s="960"/>
      <c r="E70" s="960"/>
      <c r="F70" s="960"/>
      <c r="G70" s="960"/>
      <c r="H70" s="960"/>
      <c r="I70" s="960"/>
      <c r="J70" s="960"/>
      <c r="K70" s="960"/>
      <c r="L70" s="960"/>
      <c r="M70" s="960"/>
      <c r="N70" s="960"/>
      <c r="O70" s="960"/>
      <c r="P70" s="961"/>
      <c r="Q70" s="962">
        <v>140</v>
      </c>
      <c r="R70" s="917"/>
      <c r="S70" s="917"/>
      <c r="T70" s="917"/>
      <c r="U70" s="917"/>
      <c r="V70" s="917">
        <v>137</v>
      </c>
      <c r="W70" s="917"/>
      <c r="X70" s="917"/>
      <c r="Y70" s="917"/>
      <c r="Z70" s="917"/>
      <c r="AA70" s="917">
        <v>3</v>
      </c>
      <c r="AB70" s="917"/>
      <c r="AC70" s="917"/>
      <c r="AD70" s="917"/>
      <c r="AE70" s="917"/>
      <c r="AF70" s="917">
        <v>3</v>
      </c>
      <c r="AG70" s="917"/>
      <c r="AH70" s="917"/>
      <c r="AI70" s="917"/>
      <c r="AJ70" s="917"/>
      <c r="AK70" s="917" t="s">
        <v>588</v>
      </c>
      <c r="AL70" s="917"/>
      <c r="AM70" s="917"/>
      <c r="AN70" s="917"/>
      <c r="AO70" s="917"/>
      <c r="AP70" s="917" t="s">
        <v>588</v>
      </c>
      <c r="AQ70" s="917"/>
      <c r="AR70" s="917"/>
      <c r="AS70" s="917"/>
      <c r="AT70" s="917"/>
      <c r="AU70" s="917" t="s">
        <v>588</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592</v>
      </c>
      <c r="C71" s="960"/>
      <c r="D71" s="960"/>
      <c r="E71" s="960"/>
      <c r="F71" s="960"/>
      <c r="G71" s="960"/>
      <c r="H71" s="960"/>
      <c r="I71" s="960"/>
      <c r="J71" s="960"/>
      <c r="K71" s="960"/>
      <c r="L71" s="960"/>
      <c r="M71" s="960"/>
      <c r="N71" s="960"/>
      <c r="O71" s="960"/>
      <c r="P71" s="961"/>
      <c r="Q71" s="962">
        <v>279</v>
      </c>
      <c r="R71" s="917"/>
      <c r="S71" s="917"/>
      <c r="T71" s="917"/>
      <c r="U71" s="917"/>
      <c r="V71" s="917">
        <v>217</v>
      </c>
      <c r="W71" s="917"/>
      <c r="X71" s="917"/>
      <c r="Y71" s="917"/>
      <c r="Z71" s="917"/>
      <c r="AA71" s="917">
        <v>62</v>
      </c>
      <c r="AB71" s="917"/>
      <c r="AC71" s="917"/>
      <c r="AD71" s="917"/>
      <c r="AE71" s="917"/>
      <c r="AF71" s="917">
        <v>62</v>
      </c>
      <c r="AG71" s="917"/>
      <c r="AH71" s="917"/>
      <c r="AI71" s="917"/>
      <c r="AJ71" s="917"/>
      <c r="AK71" s="917">
        <v>25</v>
      </c>
      <c r="AL71" s="917"/>
      <c r="AM71" s="917"/>
      <c r="AN71" s="917"/>
      <c r="AO71" s="917"/>
      <c r="AP71" s="917" t="s">
        <v>588</v>
      </c>
      <c r="AQ71" s="917"/>
      <c r="AR71" s="917"/>
      <c r="AS71" s="917"/>
      <c r="AT71" s="917"/>
      <c r="AU71" s="917" t="s">
        <v>588</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593</v>
      </c>
      <c r="C72" s="960"/>
      <c r="D72" s="960"/>
      <c r="E72" s="960"/>
      <c r="F72" s="960"/>
      <c r="G72" s="960"/>
      <c r="H72" s="960"/>
      <c r="I72" s="960"/>
      <c r="J72" s="960"/>
      <c r="K72" s="960"/>
      <c r="L72" s="960"/>
      <c r="M72" s="960"/>
      <c r="N72" s="960"/>
      <c r="O72" s="960"/>
      <c r="P72" s="961"/>
      <c r="Q72" s="962">
        <v>269094</v>
      </c>
      <c r="R72" s="917"/>
      <c r="S72" s="917"/>
      <c r="T72" s="917"/>
      <c r="U72" s="917"/>
      <c r="V72" s="917">
        <v>261949</v>
      </c>
      <c r="W72" s="917"/>
      <c r="X72" s="917"/>
      <c r="Y72" s="917"/>
      <c r="Z72" s="917"/>
      <c r="AA72" s="917">
        <v>7145</v>
      </c>
      <c r="AB72" s="917"/>
      <c r="AC72" s="917"/>
      <c r="AD72" s="917"/>
      <c r="AE72" s="917"/>
      <c r="AF72" s="917">
        <v>7145</v>
      </c>
      <c r="AG72" s="917"/>
      <c r="AH72" s="917"/>
      <c r="AI72" s="917"/>
      <c r="AJ72" s="917"/>
      <c r="AK72" s="917">
        <v>9718</v>
      </c>
      <c r="AL72" s="917"/>
      <c r="AM72" s="917"/>
      <c r="AN72" s="917"/>
      <c r="AO72" s="917"/>
      <c r="AP72" s="917" t="s">
        <v>588</v>
      </c>
      <c r="AQ72" s="917"/>
      <c r="AR72" s="917"/>
      <c r="AS72" s="917"/>
      <c r="AT72" s="917"/>
      <c r="AU72" s="917" t="s">
        <v>588</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387</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7883</v>
      </c>
      <c r="AG88" s="928"/>
      <c r="AH88" s="928"/>
      <c r="AI88" s="928"/>
      <c r="AJ88" s="928"/>
      <c r="AK88" s="925"/>
      <c r="AL88" s="925"/>
      <c r="AM88" s="925"/>
      <c r="AN88" s="925"/>
      <c r="AO88" s="925"/>
      <c r="AP88" s="928" t="s">
        <v>588</v>
      </c>
      <c r="AQ88" s="928"/>
      <c r="AR88" s="928"/>
      <c r="AS88" s="928"/>
      <c r="AT88" s="928"/>
      <c r="AU88" s="928" t="s">
        <v>588</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384</v>
      </c>
      <c r="CS102" s="936"/>
      <c r="CT102" s="936"/>
      <c r="CU102" s="936"/>
      <c r="CV102" s="979"/>
      <c r="CW102" s="978" t="s">
        <v>594</v>
      </c>
      <c r="CX102" s="936"/>
      <c r="CY102" s="936"/>
      <c r="CZ102" s="936"/>
      <c r="DA102" s="979"/>
      <c r="DB102" s="978" t="s">
        <v>594</v>
      </c>
      <c r="DC102" s="936"/>
      <c r="DD102" s="936"/>
      <c r="DE102" s="936"/>
      <c r="DF102" s="979"/>
      <c r="DG102" s="978" t="s">
        <v>594</v>
      </c>
      <c r="DH102" s="936"/>
      <c r="DI102" s="936"/>
      <c r="DJ102" s="936"/>
      <c r="DK102" s="979"/>
      <c r="DL102" s="978" t="s">
        <v>594</v>
      </c>
      <c r="DM102" s="936"/>
      <c r="DN102" s="936"/>
      <c r="DO102" s="936"/>
      <c r="DP102" s="979"/>
      <c r="DQ102" s="978" t="s">
        <v>594</v>
      </c>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304</v>
      </c>
      <c r="AG109" s="981"/>
      <c r="AH109" s="981"/>
      <c r="AI109" s="981"/>
      <c r="AJ109" s="982"/>
      <c r="AK109" s="980" t="s">
        <v>303</v>
      </c>
      <c r="AL109" s="981"/>
      <c r="AM109" s="981"/>
      <c r="AN109" s="981"/>
      <c r="AO109" s="982"/>
      <c r="AP109" s="980" t="s">
        <v>432</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304</v>
      </c>
      <c r="BW109" s="981"/>
      <c r="BX109" s="981"/>
      <c r="BY109" s="981"/>
      <c r="BZ109" s="982"/>
      <c r="CA109" s="980" t="s">
        <v>303</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304</v>
      </c>
      <c r="DM109" s="981"/>
      <c r="DN109" s="981"/>
      <c r="DO109" s="981"/>
      <c r="DP109" s="982"/>
      <c r="DQ109" s="980" t="s">
        <v>303</v>
      </c>
      <c r="DR109" s="981"/>
      <c r="DS109" s="981"/>
      <c r="DT109" s="981"/>
      <c r="DU109" s="982"/>
      <c r="DV109" s="980" t="s">
        <v>432</v>
      </c>
      <c r="DW109" s="981"/>
      <c r="DX109" s="981"/>
      <c r="DY109" s="981"/>
      <c r="DZ109" s="983"/>
    </row>
    <row r="110" spans="1:131" s="247"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4829712</v>
      </c>
      <c r="AB110" s="988"/>
      <c r="AC110" s="988"/>
      <c r="AD110" s="988"/>
      <c r="AE110" s="989"/>
      <c r="AF110" s="990">
        <v>5034076</v>
      </c>
      <c r="AG110" s="988"/>
      <c r="AH110" s="988"/>
      <c r="AI110" s="988"/>
      <c r="AJ110" s="989"/>
      <c r="AK110" s="990">
        <v>5160093</v>
      </c>
      <c r="AL110" s="988"/>
      <c r="AM110" s="988"/>
      <c r="AN110" s="988"/>
      <c r="AO110" s="989"/>
      <c r="AP110" s="991">
        <v>23.9</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48637621</v>
      </c>
      <c r="BR110" s="1023"/>
      <c r="BS110" s="1023"/>
      <c r="BT110" s="1023"/>
      <c r="BU110" s="1023"/>
      <c r="BV110" s="1023">
        <v>47796553</v>
      </c>
      <c r="BW110" s="1023"/>
      <c r="BX110" s="1023"/>
      <c r="BY110" s="1023"/>
      <c r="BZ110" s="1023"/>
      <c r="CA110" s="1023">
        <v>47131316</v>
      </c>
      <c r="CB110" s="1023"/>
      <c r="CC110" s="1023"/>
      <c r="CD110" s="1023"/>
      <c r="CE110" s="1023"/>
      <c r="CF110" s="1037">
        <v>217.9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439</v>
      </c>
      <c r="DM110" s="1023"/>
      <c r="DN110" s="1023"/>
      <c r="DO110" s="1023"/>
      <c r="DP110" s="1023"/>
      <c r="DQ110" s="1023" t="s">
        <v>440</v>
      </c>
      <c r="DR110" s="1023"/>
      <c r="DS110" s="1023"/>
      <c r="DT110" s="1023"/>
      <c r="DU110" s="1023"/>
      <c r="DV110" s="1024" t="s">
        <v>441</v>
      </c>
      <c r="DW110" s="1024"/>
      <c r="DX110" s="1024"/>
      <c r="DY110" s="1024"/>
      <c r="DZ110" s="1025"/>
    </row>
    <row r="111" spans="1:131" s="247"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229</v>
      </c>
      <c r="AB111" s="1030"/>
      <c r="AC111" s="1030"/>
      <c r="AD111" s="1030"/>
      <c r="AE111" s="1031"/>
      <c r="AF111" s="1032" t="s">
        <v>229</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355415</v>
      </c>
      <c r="BR111" s="1016"/>
      <c r="BS111" s="1016"/>
      <c r="BT111" s="1016"/>
      <c r="BU111" s="1016"/>
      <c r="BV111" s="1016">
        <v>241393</v>
      </c>
      <c r="BW111" s="1016"/>
      <c r="BX111" s="1016"/>
      <c r="BY111" s="1016"/>
      <c r="BZ111" s="1016"/>
      <c r="CA111" s="1016">
        <v>141057</v>
      </c>
      <c r="CB111" s="1016"/>
      <c r="CC111" s="1016"/>
      <c r="CD111" s="1016"/>
      <c r="CE111" s="1016"/>
      <c r="CF111" s="1010">
        <v>0.7</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229</v>
      </c>
      <c r="DM111" s="1016"/>
      <c r="DN111" s="1016"/>
      <c r="DO111" s="1016"/>
      <c r="DP111" s="1016"/>
      <c r="DQ111" s="1016" t="s">
        <v>439</v>
      </c>
      <c r="DR111" s="1016"/>
      <c r="DS111" s="1016"/>
      <c r="DT111" s="1016"/>
      <c r="DU111" s="1016"/>
      <c r="DV111" s="1017" t="s">
        <v>229</v>
      </c>
      <c r="DW111" s="1017"/>
      <c r="DX111" s="1017"/>
      <c r="DY111" s="1017"/>
      <c r="DZ111" s="1018"/>
    </row>
    <row r="112" spans="1:131" s="247"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86667</v>
      </c>
      <c r="AB112" s="1055"/>
      <c r="AC112" s="1055"/>
      <c r="AD112" s="1055"/>
      <c r="AE112" s="1056"/>
      <c r="AF112" s="1057">
        <v>86667</v>
      </c>
      <c r="AG112" s="1055"/>
      <c r="AH112" s="1055"/>
      <c r="AI112" s="1055"/>
      <c r="AJ112" s="1056"/>
      <c r="AK112" s="1057" t="s">
        <v>439</v>
      </c>
      <c r="AL112" s="1055"/>
      <c r="AM112" s="1055"/>
      <c r="AN112" s="1055"/>
      <c r="AO112" s="1056"/>
      <c r="AP112" s="1058" t="s">
        <v>229</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30482649</v>
      </c>
      <c r="BR112" s="1016"/>
      <c r="BS112" s="1016"/>
      <c r="BT112" s="1016"/>
      <c r="BU112" s="1016"/>
      <c r="BV112" s="1016">
        <v>30379808</v>
      </c>
      <c r="BW112" s="1016"/>
      <c r="BX112" s="1016"/>
      <c r="BY112" s="1016"/>
      <c r="BZ112" s="1016"/>
      <c r="CA112" s="1016">
        <v>30188294</v>
      </c>
      <c r="CB112" s="1016"/>
      <c r="CC112" s="1016"/>
      <c r="CD112" s="1016"/>
      <c r="CE112" s="1016"/>
      <c r="CF112" s="1010">
        <v>139.6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355415</v>
      </c>
      <c r="DH112" s="1016"/>
      <c r="DI112" s="1016"/>
      <c r="DJ112" s="1016"/>
      <c r="DK112" s="1016"/>
      <c r="DL112" s="1016">
        <v>241393</v>
      </c>
      <c r="DM112" s="1016"/>
      <c r="DN112" s="1016"/>
      <c r="DO112" s="1016"/>
      <c r="DP112" s="1016"/>
      <c r="DQ112" s="1016">
        <v>141057</v>
      </c>
      <c r="DR112" s="1016"/>
      <c r="DS112" s="1016"/>
      <c r="DT112" s="1016"/>
      <c r="DU112" s="1016"/>
      <c r="DV112" s="1017">
        <v>0.7</v>
      </c>
      <c r="DW112" s="1017"/>
      <c r="DX112" s="1017"/>
      <c r="DY112" s="1017"/>
      <c r="DZ112" s="1018"/>
    </row>
    <row r="113" spans="1:130" s="247"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2273165</v>
      </c>
      <c r="AB113" s="1030"/>
      <c r="AC113" s="1030"/>
      <c r="AD113" s="1030"/>
      <c r="AE113" s="1031"/>
      <c r="AF113" s="1032">
        <v>2314961</v>
      </c>
      <c r="AG113" s="1030"/>
      <c r="AH113" s="1030"/>
      <c r="AI113" s="1030"/>
      <c r="AJ113" s="1031"/>
      <c r="AK113" s="1032">
        <v>2426867</v>
      </c>
      <c r="AL113" s="1030"/>
      <c r="AM113" s="1030"/>
      <c r="AN113" s="1030"/>
      <c r="AO113" s="1031"/>
      <c r="AP113" s="1033">
        <v>11.2</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t="s">
        <v>229</v>
      </c>
      <c r="BR113" s="1016"/>
      <c r="BS113" s="1016"/>
      <c r="BT113" s="1016"/>
      <c r="BU113" s="1016"/>
      <c r="BV113" s="1016" t="s">
        <v>439</v>
      </c>
      <c r="BW113" s="1016"/>
      <c r="BX113" s="1016"/>
      <c r="BY113" s="1016"/>
      <c r="BZ113" s="1016"/>
      <c r="CA113" s="1016" t="s">
        <v>229</v>
      </c>
      <c r="CB113" s="1016"/>
      <c r="CC113" s="1016"/>
      <c r="CD113" s="1016"/>
      <c r="CE113" s="1016"/>
      <c r="CF113" s="1010" t="s">
        <v>439</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229</v>
      </c>
      <c r="DH113" s="1055"/>
      <c r="DI113" s="1055"/>
      <c r="DJ113" s="1055"/>
      <c r="DK113" s="1056"/>
      <c r="DL113" s="1057" t="s">
        <v>439</v>
      </c>
      <c r="DM113" s="1055"/>
      <c r="DN113" s="1055"/>
      <c r="DO113" s="1055"/>
      <c r="DP113" s="1056"/>
      <c r="DQ113" s="1057" t="s">
        <v>441</v>
      </c>
      <c r="DR113" s="1055"/>
      <c r="DS113" s="1055"/>
      <c r="DT113" s="1055"/>
      <c r="DU113" s="1056"/>
      <c r="DV113" s="1058" t="s">
        <v>440</v>
      </c>
      <c r="DW113" s="1059"/>
      <c r="DX113" s="1059"/>
      <c r="DY113" s="1059"/>
      <c r="DZ113" s="1060"/>
    </row>
    <row r="114" spans="1:130" s="247"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439</v>
      </c>
      <c r="AB114" s="1055"/>
      <c r="AC114" s="1055"/>
      <c r="AD114" s="1055"/>
      <c r="AE114" s="1056"/>
      <c r="AF114" s="1057" t="s">
        <v>439</v>
      </c>
      <c r="AG114" s="1055"/>
      <c r="AH114" s="1055"/>
      <c r="AI114" s="1055"/>
      <c r="AJ114" s="1056"/>
      <c r="AK114" s="1057" t="s">
        <v>441</v>
      </c>
      <c r="AL114" s="1055"/>
      <c r="AM114" s="1055"/>
      <c r="AN114" s="1055"/>
      <c r="AO114" s="1056"/>
      <c r="AP114" s="1058" t="s">
        <v>439</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9977626</v>
      </c>
      <c r="BR114" s="1016"/>
      <c r="BS114" s="1016"/>
      <c r="BT114" s="1016"/>
      <c r="BU114" s="1016"/>
      <c r="BV114" s="1016">
        <v>9400750</v>
      </c>
      <c r="BW114" s="1016"/>
      <c r="BX114" s="1016"/>
      <c r="BY114" s="1016"/>
      <c r="BZ114" s="1016"/>
      <c r="CA114" s="1016">
        <v>8979623</v>
      </c>
      <c r="CB114" s="1016"/>
      <c r="CC114" s="1016"/>
      <c r="CD114" s="1016"/>
      <c r="CE114" s="1016"/>
      <c r="CF114" s="1010">
        <v>41.5</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229</v>
      </c>
      <c r="DM114" s="1055"/>
      <c r="DN114" s="1055"/>
      <c r="DO114" s="1055"/>
      <c r="DP114" s="1056"/>
      <c r="DQ114" s="1057" t="s">
        <v>229</v>
      </c>
      <c r="DR114" s="1055"/>
      <c r="DS114" s="1055"/>
      <c r="DT114" s="1055"/>
      <c r="DU114" s="1056"/>
      <c r="DV114" s="1058" t="s">
        <v>440</v>
      </c>
      <c r="DW114" s="1059"/>
      <c r="DX114" s="1059"/>
      <c r="DY114" s="1059"/>
      <c r="DZ114" s="1060"/>
    </row>
    <row r="115" spans="1:130" s="247"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157160</v>
      </c>
      <c r="AB115" s="1030"/>
      <c r="AC115" s="1030"/>
      <c r="AD115" s="1030"/>
      <c r="AE115" s="1031"/>
      <c r="AF115" s="1032">
        <v>132344</v>
      </c>
      <c r="AG115" s="1030"/>
      <c r="AH115" s="1030"/>
      <c r="AI115" s="1030"/>
      <c r="AJ115" s="1031"/>
      <c r="AK115" s="1032">
        <v>114012</v>
      </c>
      <c r="AL115" s="1030"/>
      <c r="AM115" s="1030"/>
      <c r="AN115" s="1030"/>
      <c r="AO115" s="1031"/>
      <c r="AP115" s="1033">
        <v>0.5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v>7244</v>
      </c>
      <c r="BW115" s="1016"/>
      <c r="BX115" s="1016"/>
      <c r="BY115" s="1016"/>
      <c r="BZ115" s="1016"/>
      <c r="CA115" s="1016">
        <v>5082</v>
      </c>
      <c r="CB115" s="1016"/>
      <c r="CC115" s="1016"/>
      <c r="CD115" s="1016"/>
      <c r="CE115" s="1016"/>
      <c r="CF115" s="1010">
        <v>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7"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439</v>
      </c>
      <c r="AG116" s="1055"/>
      <c r="AH116" s="1055"/>
      <c r="AI116" s="1055"/>
      <c r="AJ116" s="1056"/>
      <c r="AK116" s="1057" t="s">
        <v>439</v>
      </c>
      <c r="AL116" s="1055"/>
      <c r="AM116" s="1055"/>
      <c r="AN116" s="1055"/>
      <c r="AO116" s="1056"/>
      <c r="AP116" s="1058" t="s">
        <v>439</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229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440</v>
      </c>
      <c r="DM116" s="1055"/>
      <c r="DN116" s="1055"/>
      <c r="DO116" s="1055"/>
      <c r="DP116" s="1056"/>
      <c r="DQ116" s="1057" t="s">
        <v>439</v>
      </c>
      <c r="DR116" s="1055"/>
      <c r="DS116" s="1055"/>
      <c r="DT116" s="1055"/>
      <c r="DU116" s="1056"/>
      <c r="DV116" s="1058" t="s">
        <v>229</v>
      </c>
      <c r="DW116" s="1059"/>
      <c r="DX116" s="1059"/>
      <c r="DY116" s="1059"/>
      <c r="DZ116" s="1060"/>
    </row>
    <row r="117" spans="1:130" s="247"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7346704</v>
      </c>
      <c r="AB117" s="1073"/>
      <c r="AC117" s="1073"/>
      <c r="AD117" s="1073"/>
      <c r="AE117" s="1074"/>
      <c r="AF117" s="1075">
        <v>7568048</v>
      </c>
      <c r="AG117" s="1073"/>
      <c r="AH117" s="1073"/>
      <c r="AI117" s="1073"/>
      <c r="AJ117" s="1074"/>
      <c r="AK117" s="1075">
        <v>7700972</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229</v>
      </c>
      <c r="BW117" s="1016"/>
      <c r="BX117" s="1016"/>
      <c r="BY117" s="1016"/>
      <c r="BZ117" s="1016"/>
      <c r="CA117" s="1016" t="s">
        <v>229</v>
      </c>
      <c r="CB117" s="1016"/>
      <c r="CC117" s="1016"/>
      <c r="CD117" s="1016"/>
      <c r="CE117" s="1016"/>
      <c r="CF117" s="1010" t="s">
        <v>229</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441</v>
      </c>
      <c r="DM117" s="1055"/>
      <c r="DN117" s="1055"/>
      <c r="DO117" s="1055"/>
      <c r="DP117" s="1056"/>
      <c r="DQ117" s="1057" t="s">
        <v>229</v>
      </c>
      <c r="DR117" s="1055"/>
      <c r="DS117" s="1055"/>
      <c r="DT117" s="1055"/>
      <c r="DU117" s="1056"/>
      <c r="DV117" s="1058" t="s">
        <v>439</v>
      </c>
      <c r="DW117" s="1059"/>
      <c r="DX117" s="1059"/>
      <c r="DY117" s="1059"/>
      <c r="DZ117" s="1060"/>
    </row>
    <row r="118" spans="1:130" s="247"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304</v>
      </c>
      <c r="AG118" s="981"/>
      <c r="AH118" s="981"/>
      <c r="AI118" s="981"/>
      <c r="AJ118" s="982"/>
      <c r="AK118" s="980" t="s">
        <v>303</v>
      </c>
      <c r="AL118" s="981"/>
      <c r="AM118" s="981"/>
      <c r="AN118" s="981"/>
      <c r="AO118" s="982"/>
      <c r="AP118" s="1067" t="s">
        <v>432</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229</v>
      </c>
      <c r="BW118" s="1094"/>
      <c r="BX118" s="1094"/>
      <c r="BY118" s="1094"/>
      <c r="BZ118" s="1094"/>
      <c r="CA118" s="1094" t="s">
        <v>439</v>
      </c>
      <c r="CB118" s="1094"/>
      <c r="CC118" s="1094"/>
      <c r="CD118" s="1094"/>
      <c r="CE118" s="1094"/>
      <c r="CF118" s="1010" t="s">
        <v>229</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439</v>
      </c>
      <c r="DM118" s="1055"/>
      <c r="DN118" s="1055"/>
      <c r="DO118" s="1055"/>
      <c r="DP118" s="1056"/>
      <c r="DQ118" s="1057" t="s">
        <v>439</v>
      </c>
      <c r="DR118" s="1055"/>
      <c r="DS118" s="1055"/>
      <c r="DT118" s="1055"/>
      <c r="DU118" s="1056"/>
      <c r="DV118" s="1058" t="s">
        <v>439</v>
      </c>
      <c r="DW118" s="1059"/>
      <c r="DX118" s="1059"/>
      <c r="DY118" s="1059"/>
      <c r="DZ118" s="1060"/>
    </row>
    <row r="119" spans="1:130" s="247"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229</v>
      </c>
      <c r="AB119" s="988"/>
      <c r="AC119" s="988"/>
      <c r="AD119" s="988"/>
      <c r="AE119" s="989"/>
      <c r="AF119" s="990" t="s">
        <v>441</v>
      </c>
      <c r="AG119" s="988"/>
      <c r="AH119" s="988"/>
      <c r="AI119" s="988"/>
      <c r="AJ119" s="989"/>
      <c r="AK119" s="990" t="s">
        <v>441</v>
      </c>
      <c r="AL119" s="988"/>
      <c r="AM119" s="988"/>
      <c r="AN119" s="988"/>
      <c r="AO119" s="989"/>
      <c r="AP119" s="991" t="s">
        <v>229</v>
      </c>
      <c r="AQ119" s="992"/>
      <c r="AR119" s="992"/>
      <c r="AS119" s="992"/>
      <c r="AT119" s="993"/>
      <c r="AU119" s="998"/>
      <c r="AV119" s="999"/>
      <c r="AW119" s="999"/>
      <c r="AX119" s="999"/>
      <c r="AY119" s="999"/>
      <c r="AZ119" s="278" t="s">
        <v>185</v>
      </c>
      <c r="BA119" s="278"/>
      <c r="BB119" s="278"/>
      <c r="BC119" s="278"/>
      <c r="BD119" s="278"/>
      <c r="BE119" s="278"/>
      <c r="BF119" s="278"/>
      <c r="BG119" s="278"/>
      <c r="BH119" s="278"/>
      <c r="BI119" s="278"/>
      <c r="BJ119" s="278"/>
      <c r="BK119" s="278"/>
      <c r="BL119" s="278"/>
      <c r="BM119" s="278"/>
      <c r="BN119" s="278"/>
      <c r="BO119" s="1071" t="s">
        <v>466</v>
      </c>
      <c r="BP119" s="1102"/>
      <c r="BQ119" s="1093">
        <v>89453311</v>
      </c>
      <c r="BR119" s="1094"/>
      <c r="BS119" s="1094"/>
      <c r="BT119" s="1094"/>
      <c r="BU119" s="1094"/>
      <c r="BV119" s="1094">
        <v>87825748</v>
      </c>
      <c r="BW119" s="1094"/>
      <c r="BX119" s="1094"/>
      <c r="BY119" s="1094"/>
      <c r="BZ119" s="1094"/>
      <c r="CA119" s="1094">
        <v>86445372</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229</v>
      </c>
      <c r="DM119" s="1080"/>
      <c r="DN119" s="1080"/>
      <c r="DO119" s="1080"/>
      <c r="DP119" s="1081"/>
      <c r="DQ119" s="1079" t="s">
        <v>439</v>
      </c>
      <c r="DR119" s="1080"/>
      <c r="DS119" s="1080"/>
      <c r="DT119" s="1080"/>
      <c r="DU119" s="1081"/>
      <c r="DV119" s="1082" t="s">
        <v>439</v>
      </c>
      <c r="DW119" s="1083"/>
      <c r="DX119" s="1083"/>
      <c r="DY119" s="1083"/>
      <c r="DZ119" s="1084"/>
    </row>
    <row r="120" spans="1:130" s="247"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229</v>
      </c>
      <c r="AG120" s="1055"/>
      <c r="AH120" s="1055"/>
      <c r="AI120" s="1055"/>
      <c r="AJ120" s="1056"/>
      <c r="AK120" s="1057" t="s">
        <v>439</v>
      </c>
      <c r="AL120" s="1055"/>
      <c r="AM120" s="1055"/>
      <c r="AN120" s="1055"/>
      <c r="AO120" s="1056"/>
      <c r="AP120" s="1058" t="s">
        <v>439</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24849186</v>
      </c>
      <c r="BR120" s="1023"/>
      <c r="BS120" s="1023"/>
      <c r="BT120" s="1023"/>
      <c r="BU120" s="1023"/>
      <c r="BV120" s="1023">
        <v>21769642</v>
      </c>
      <c r="BW120" s="1023"/>
      <c r="BX120" s="1023"/>
      <c r="BY120" s="1023"/>
      <c r="BZ120" s="1023"/>
      <c r="CA120" s="1023">
        <v>19768373</v>
      </c>
      <c r="CB120" s="1023"/>
      <c r="CC120" s="1023"/>
      <c r="CD120" s="1023"/>
      <c r="CE120" s="1023"/>
      <c r="CF120" s="1037">
        <v>91.4</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19348064</v>
      </c>
      <c r="DH120" s="1023"/>
      <c r="DI120" s="1023"/>
      <c r="DJ120" s="1023"/>
      <c r="DK120" s="1023"/>
      <c r="DL120" s="1023">
        <v>18888257</v>
      </c>
      <c r="DM120" s="1023"/>
      <c r="DN120" s="1023"/>
      <c r="DO120" s="1023"/>
      <c r="DP120" s="1023"/>
      <c r="DQ120" s="1023">
        <v>18382070</v>
      </c>
      <c r="DR120" s="1023"/>
      <c r="DS120" s="1023"/>
      <c r="DT120" s="1023"/>
      <c r="DU120" s="1023"/>
      <c r="DV120" s="1024">
        <v>85</v>
      </c>
      <c r="DW120" s="1024"/>
      <c r="DX120" s="1024"/>
      <c r="DY120" s="1024"/>
      <c r="DZ120" s="1025"/>
    </row>
    <row r="121" spans="1:130" s="247"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144203</v>
      </c>
      <c r="AB121" s="1055"/>
      <c r="AC121" s="1055"/>
      <c r="AD121" s="1055"/>
      <c r="AE121" s="1056"/>
      <c r="AF121" s="1057">
        <v>117388</v>
      </c>
      <c r="AG121" s="1055"/>
      <c r="AH121" s="1055"/>
      <c r="AI121" s="1055"/>
      <c r="AJ121" s="1056"/>
      <c r="AK121" s="1057">
        <v>102567</v>
      </c>
      <c r="AL121" s="1055"/>
      <c r="AM121" s="1055"/>
      <c r="AN121" s="1055"/>
      <c r="AO121" s="1056"/>
      <c r="AP121" s="1058">
        <v>0.5</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445312</v>
      </c>
      <c r="BR121" s="1016"/>
      <c r="BS121" s="1016"/>
      <c r="BT121" s="1016"/>
      <c r="BU121" s="1016"/>
      <c r="BV121" s="1016">
        <v>361845</v>
      </c>
      <c r="BW121" s="1016"/>
      <c r="BX121" s="1016"/>
      <c r="BY121" s="1016"/>
      <c r="BZ121" s="1016"/>
      <c r="CA121" s="1016">
        <v>297303</v>
      </c>
      <c r="CB121" s="1016"/>
      <c r="CC121" s="1016"/>
      <c r="CD121" s="1016"/>
      <c r="CE121" s="1016"/>
      <c r="CF121" s="1010">
        <v>1.4</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6786481</v>
      </c>
      <c r="DH121" s="1016"/>
      <c r="DI121" s="1016"/>
      <c r="DJ121" s="1016"/>
      <c r="DK121" s="1016"/>
      <c r="DL121" s="1016">
        <v>6485909</v>
      </c>
      <c r="DM121" s="1016"/>
      <c r="DN121" s="1016"/>
      <c r="DO121" s="1016"/>
      <c r="DP121" s="1016"/>
      <c r="DQ121" s="1016">
        <v>6263265</v>
      </c>
      <c r="DR121" s="1016"/>
      <c r="DS121" s="1016"/>
      <c r="DT121" s="1016"/>
      <c r="DU121" s="1016"/>
      <c r="DV121" s="1017">
        <v>29</v>
      </c>
      <c r="DW121" s="1017"/>
      <c r="DX121" s="1017"/>
      <c r="DY121" s="1017"/>
      <c r="DZ121" s="1018"/>
    </row>
    <row r="122" spans="1:130" s="247"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439</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56185427</v>
      </c>
      <c r="BR122" s="1094"/>
      <c r="BS122" s="1094"/>
      <c r="BT122" s="1094"/>
      <c r="BU122" s="1094"/>
      <c r="BV122" s="1094">
        <v>55286288</v>
      </c>
      <c r="BW122" s="1094"/>
      <c r="BX122" s="1094"/>
      <c r="BY122" s="1094"/>
      <c r="BZ122" s="1094"/>
      <c r="CA122" s="1094">
        <v>53829328</v>
      </c>
      <c r="CB122" s="1094"/>
      <c r="CC122" s="1094"/>
      <c r="CD122" s="1094"/>
      <c r="CE122" s="1094"/>
      <c r="CF122" s="1114">
        <v>248.9</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v>1739010</v>
      </c>
      <c r="DH122" s="1016"/>
      <c r="DI122" s="1016"/>
      <c r="DJ122" s="1016"/>
      <c r="DK122" s="1016"/>
      <c r="DL122" s="1016">
        <v>2249861</v>
      </c>
      <c r="DM122" s="1016"/>
      <c r="DN122" s="1016"/>
      <c r="DO122" s="1016"/>
      <c r="DP122" s="1016"/>
      <c r="DQ122" s="1016">
        <v>2950434</v>
      </c>
      <c r="DR122" s="1016"/>
      <c r="DS122" s="1016"/>
      <c r="DT122" s="1016"/>
      <c r="DU122" s="1016"/>
      <c r="DV122" s="1017">
        <v>13.6</v>
      </c>
      <c r="DW122" s="1017"/>
      <c r="DX122" s="1017"/>
      <c r="DY122" s="1017"/>
      <c r="DZ122" s="1018"/>
    </row>
    <row r="123" spans="1:130" s="247"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229</v>
      </c>
      <c r="AB123" s="1055"/>
      <c r="AC123" s="1055"/>
      <c r="AD123" s="1055"/>
      <c r="AE123" s="1056"/>
      <c r="AF123" s="1057" t="s">
        <v>439</v>
      </c>
      <c r="AG123" s="1055"/>
      <c r="AH123" s="1055"/>
      <c r="AI123" s="1055"/>
      <c r="AJ123" s="1056"/>
      <c r="AK123" s="1057" t="s">
        <v>229</v>
      </c>
      <c r="AL123" s="1055"/>
      <c r="AM123" s="1055"/>
      <c r="AN123" s="1055"/>
      <c r="AO123" s="1056"/>
      <c r="AP123" s="1058" t="s">
        <v>439</v>
      </c>
      <c r="AQ123" s="1059"/>
      <c r="AR123" s="1059"/>
      <c r="AS123" s="1059"/>
      <c r="AT123" s="1060"/>
      <c r="AU123" s="1091"/>
      <c r="AV123" s="1092"/>
      <c r="AW123" s="1092"/>
      <c r="AX123" s="1092"/>
      <c r="AY123" s="1092"/>
      <c r="AZ123" s="278" t="s">
        <v>185</v>
      </c>
      <c r="BA123" s="278"/>
      <c r="BB123" s="278"/>
      <c r="BC123" s="278"/>
      <c r="BD123" s="278"/>
      <c r="BE123" s="278"/>
      <c r="BF123" s="278"/>
      <c r="BG123" s="278"/>
      <c r="BH123" s="278"/>
      <c r="BI123" s="278"/>
      <c r="BJ123" s="278"/>
      <c r="BK123" s="278"/>
      <c r="BL123" s="278"/>
      <c r="BM123" s="278"/>
      <c r="BN123" s="278"/>
      <c r="BO123" s="1071" t="s">
        <v>475</v>
      </c>
      <c r="BP123" s="1102"/>
      <c r="BQ123" s="1161">
        <v>81479925</v>
      </c>
      <c r="BR123" s="1162"/>
      <c r="BS123" s="1162"/>
      <c r="BT123" s="1162"/>
      <c r="BU123" s="1162"/>
      <c r="BV123" s="1162">
        <v>77417775</v>
      </c>
      <c r="BW123" s="1162"/>
      <c r="BX123" s="1162"/>
      <c r="BY123" s="1162"/>
      <c r="BZ123" s="1162"/>
      <c r="CA123" s="1162">
        <v>73895004</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v>1915377</v>
      </c>
      <c r="DH123" s="1055"/>
      <c r="DI123" s="1055"/>
      <c r="DJ123" s="1055"/>
      <c r="DK123" s="1056"/>
      <c r="DL123" s="1057">
        <v>1890959</v>
      </c>
      <c r="DM123" s="1055"/>
      <c r="DN123" s="1055"/>
      <c r="DO123" s="1055"/>
      <c r="DP123" s="1056"/>
      <c r="DQ123" s="1057">
        <v>1734744</v>
      </c>
      <c r="DR123" s="1055"/>
      <c r="DS123" s="1055"/>
      <c r="DT123" s="1055"/>
      <c r="DU123" s="1056"/>
      <c r="DV123" s="1058">
        <v>8</v>
      </c>
      <c r="DW123" s="1059"/>
      <c r="DX123" s="1059"/>
      <c r="DY123" s="1059"/>
      <c r="DZ123" s="1060"/>
    </row>
    <row r="124" spans="1:130" s="247"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v>2085</v>
      </c>
      <c r="AG124" s="1055"/>
      <c r="AH124" s="1055"/>
      <c r="AI124" s="1055"/>
      <c r="AJ124" s="1056"/>
      <c r="AK124" s="1057">
        <v>1015</v>
      </c>
      <c r="AL124" s="1055"/>
      <c r="AM124" s="1055"/>
      <c r="AN124" s="1055"/>
      <c r="AO124" s="1056"/>
      <c r="AP124" s="1058">
        <v>0</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34.9</v>
      </c>
      <c r="BR124" s="1124"/>
      <c r="BS124" s="1124"/>
      <c r="BT124" s="1124"/>
      <c r="BU124" s="1124"/>
      <c r="BV124" s="1124">
        <v>47.2</v>
      </c>
      <c r="BW124" s="1124"/>
      <c r="BX124" s="1124"/>
      <c r="BY124" s="1124"/>
      <c r="BZ124" s="1124"/>
      <c r="CA124" s="1124">
        <v>58</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693717</v>
      </c>
      <c r="DH124" s="1080"/>
      <c r="DI124" s="1080"/>
      <c r="DJ124" s="1080"/>
      <c r="DK124" s="1081"/>
      <c r="DL124" s="1079">
        <v>864822</v>
      </c>
      <c r="DM124" s="1080"/>
      <c r="DN124" s="1080"/>
      <c r="DO124" s="1080"/>
      <c r="DP124" s="1081"/>
      <c r="DQ124" s="1079">
        <v>857781</v>
      </c>
      <c r="DR124" s="1080"/>
      <c r="DS124" s="1080"/>
      <c r="DT124" s="1080"/>
      <c r="DU124" s="1081"/>
      <c r="DV124" s="1082">
        <v>4</v>
      </c>
      <c r="DW124" s="1083"/>
      <c r="DX124" s="1083"/>
      <c r="DY124" s="1083"/>
      <c r="DZ124" s="1084"/>
    </row>
    <row r="125" spans="1:130" s="247"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441</v>
      </c>
      <c r="AB125" s="1055"/>
      <c r="AC125" s="1055"/>
      <c r="AD125" s="1055"/>
      <c r="AE125" s="1056"/>
      <c r="AF125" s="1057" t="s">
        <v>441</v>
      </c>
      <c r="AG125" s="1055"/>
      <c r="AH125" s="1055"/>
      <c r="AI125" s="1055"/>
      <c r="AJ125" s="1056"/>
      <c r="AK125" s="1057" t="s">
        <v>441</v>
      </c>
      <c r="AL125" s="1055"/>
      <c r="AM125" s="1055"/>
      <c r="AN125" s="1055"/>
      <c r="AO125" s="1056"/>
      <c r="AP125" s="1058" t="s">
        <v>441</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441</v>
      </c>
      <c r="DM125" s="1023"/>
      <c r="DN125" s="1023"/>
      <c r="DO125" s="1023"/>
      <c r="DP125" s="1023"/>
      <c r="DQ125" s="1023" t="s">
        <v>229</v>
      </c>
      <c r="DR125" s="1023"/>
      <c r="DS125" s="1023"/>
      <c r="DT125" s="1023"/>
      <c r="DU125" s="1023"/>
      <c r="DV125" s="1024" t="s">
        <v>441</v>
      </c>
      <c r="DW125" s="1024"/>
      <c r="DX125" s="1024"/>
      <c r="DY125" s="1024"/>
      <c r="DZ125" s="1025"/>
    </row>
    <row r="126" spans="1:130" s="247"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516</v>
      </c>
      <c r="AB126" s="1055"/>
      <c r="AC126" s="1055"/>
      <c r="AD126" s="1055"/>
      <c r="AE126" s="1056"/>
      <c r="AF126" s="1057" t="s">
        <v>229</v>
      </c>
      <c r="AG126" s="1055"/>
      <c r="AH126" s="1055"/>
      <c r="AI126" s="1055"/>
      <c r="AJ126" s="1056"/>
      <c r="AK126" s="1057" t="s">
        <v>229</v>
      </c>
      <c r="AL126" s="1055"/>
      <c r="AM126" s="1055"/>
      <c r="AN126" s="1055"/>
      <c r="AO126" s="1056"/>
      <c r="AP126" s="1058" t="s">
        <v>229</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441</v>
      </c>
      <c r="DH126" s="1016"/>
      <c r="DI126" s="1016"/>
      <c r="DJ126" s="1016"/>
      <c r="DK126" s="1016"/>
      <c r="DL126" s="1016" t="s">
        <v>441</v>
      </c>
      <c r="DM126" s="1016"/>
      <c r="DN126" s="1016"/>
      <c r="DO126" s="1016"/>
      <c r="DP126" s="1016"/>
      <c r="DQ126" s="1016" t="s">
        <v>229</v>
      </c>
      <c r="DR126" s="1016"/>
      <c r="DS126" s="1016"/>
      <c r="DT126" s="1016"/>
      <c r="DU126" s="1016"/>
      <c r="DV126" s="1017" t="s">
        <v>440</v>
      </c>
      <c r="DW126" s="1017"/>
      <c r="DX126" s="1017"/>
      <c r="DY126" s="1017"/>
      <c r="DZ126" s="1018"/>
    </row>
    <row r="127" spans="1:130" s="247"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12441</v>
      </c>
      <c r="AB127" s="1055"/>
      <c r="AC127" s="1055"/>
      <c r="AD127" s="1055"/>
      <c r="AE127" s="1056"/>
      <c r="AF127" s="1057">
        <v>12871</v>
      </c>
      <c r="AG127" s="1055"/>
      <c r="AH127" s="1055"/>
      <c r="AI127" s="1055"/>
      <c r="AJ127" s="1056"/>
      <c r="AK127" s="1057">
        <v>10430</v>
      </c>
      <c r="AL127" s="1055"/>
      <c r="AM127" s="1055"/>
      <c r="AN127" s="1055"/>
      <c r="AO127" s="1056"/>
      <c r="AP127" s="1058">
        <v>0</v>
      </c>
      <c r="AQ127" s="1059"/>
      <c r="AR127" s="1059"/>
      <c r="AS127" s="1059"/>
      <c r="AT127" s="1060"/>
      <c r="AU127" s="283"/>
      <c r="AV127" s="283"/>
      <c r="AW127" s="283"/>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441</v>
      </c>
      <c r="DH127" s="1016"/>
      <c r="DI127" s="1016"/>
      <c r="DJ127" s="1016"/>
      <c r="DK127" s="1016"/>
      <c r="DL127" s="1016" t="s">
        <v>229</v>
      </c>
      <c r="DM127" s="1016"/>
      <c r="DN127" s="1016"/>
      <c r="DO127" s="1016"/>
      <c r="DP127" s="1016"/>
      <c r="DQ127" s="1016" t="s">
        <v>229</v>
      </c>
      <c r="DR127" s="1016"/>
      <c r="DS127" s="1016"/>
      <c r="DT127" s="1016"/>
      <c r="DU127" s="1016"/>
      <c r="DV127" s="1017" t="s">
        <v>229</v>
      </c>
      <c r="DW127" s="1017"/>
      <c r="DX127" s="1017"/>
      <c r="DY127" s="1017"/>
      <c r="DZ127" s="1018"/>
    </row>
    <row r="128" spans="1:130" s="247"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99336</v>
      </c>
      <c r="AB128" s="1144"/>
      <c r="AC128" s="1144"/>
      <c r="AD128" s="1144"/>
      <c r="AE128" s="1145"/>
      <c r="AF128" s="1146">
        <v>83104</v>
      </c>
      <c r="AG128" s="1144"/>
      <c r="AH128" s="1144"/>
      <c r="AI128" s="1144"/>
      <c r="AJ128" s="1145"/>
      <c r="AK128" s="1146">
        <v>74212</v>
      </c>
      <c r="AL128" s="1144"/>
      <c r="AM128" s="1144"/>
      <c r="AN128" s="1144"/>
      <c r="AO128" s="1145"/>
      <c r="AP128" s="1147"/>
      <c r="AQ128" s="1148"/>
      <c r="AR128" s="1148"/>
      <c r="AS128" s="1148"/>
      <c r="AT128" s="1149"/>
      <c r="AU128" s="283"/>
      <c r="AV128" s="283"/>
      <c r="AW128" s="283"/>
      <c r="AX128" s="984" t="s">
        <v>490</v>
      </c>
      <c r="AY128" s="985"/>
      <c r="AZ128" s="985"/>
      <c r="BA128" s="985"/>
      <c r="BB128" s="985"/>
      <c r="BC128" s="985"/>
      <c r="BD128" s="985"/>
      <c r="BE128" s="986"/>
      <c r="BF128" s="1150" t="s">
        <v>441</v>
      </c>
      <c r="BG128" s="1151"/>
      <c r="BH128" s="1151"/>
      <c r="BI128" s="1151"/>
      <c r="BJ128" s="1151"/>
      <c r="BK128" s="1151"/>
      <c r="BL128" s="1152"/>
      <c r="BM128" s="1150">
        <v>11.95</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441</v>
      </c>
      <c r="DH128" s="1136"/>
      <c r="DI128" s="1136"/>
      <c r="DJ128" s="1136"/>
      <c r="DK128" s="1136"/>
      <c r="DL128" s="1136">
        <v>7244</v>
      </c>
      <c r="DM128" s="1136"/>
      <c r="DN128" s="1136"/>
      <c r="DO128" s="1136"/>
      <c r="DP128" s="1136"/>
      <c r="DQ128" s="1136">
        <v>5082</v>
      </c>
      <c r="DR128" s="1136"/>
      <c r="DS128" s="1136"/>
      <c r="DT128" s="1136"/>
      <c r="DU128" s="1136"/>
      <c r="DV128" s="1137">
        <v>0</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28077547</v>
      </c>
      <c r="AB129" s="1055"/>
      <c r="AC129" s="1055"/>
      <c r="AD129" s="1055"/>
      <c r="AE129" s="1056"/>
      <c r="AF129" s="1057">
        <v>27483146</v>
      </c>
      <c r="AG129" s="1055"/>
      <c r="AH129" s="1055"/>
      <c r="AI129" s="1055"/>
      <c r="AJ129" s="1056"/>
      <c r="AK129" s="1057">
        <v>27193260</v>
      </c>
      <c r="AL129" s="1055"/>
      <c r="AM129" s="1055"/>
      <c r="AN129" s="1055"/>
      <c r="AO129" s="1056"/>
      <c r="AP129" s="1172"/>
      <c r="AQ129" s="1173"/>
      <c r="AR129" s="1173"/>
      <c r="AS129" s="1173"/>
      <c r="AT129" s="1174"/>
      <c r="AU129" s="285"/>
      <c r="AV129" s="285"/>
      <c r="AW129" s="285"/>
      <c r="AX129" s="1163" t="s">
        <v>493</v>
      </c>
      <c r="AY129" s="1046"/>
      <c r="AZ129" s="1046"/>
      <c r="BA129" s="1046"/>
      <c r="BB129" s="1046"/>
      <c r="BC129" s="1046"/>
      <c r="BD129" s="1046"/>
      <c r="BE129" s="1047"/>
      <c r="BF129" s="1164" t="s">
        <v>229</v>
      </c>
      <c r="BG129" s="1165"/>
      <c r="BH129" s="1165"/>
      <c r="BI129" s="1165"/>
      <c r="BJ129" s="1165"/>
      <c r="BK129" s="1165"/>
      <c r="BL129" s="1166"/>
      <c r="BM129" s="1164">
        <v>16.95</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5274580</v>
      </c>
      <c r="AB130" s="1055"/>
      <c r="AC130" s="1055"/>
      <c r="AD130" s="1055"/>
      <c r="AE130" s="1056"/>
      <c r="AF130" s="1057">
        <v>5461613</v>
      </c>
      <c r="AG130" s="1055"/>
      <c r="AH130" s="1055"/>
      <c r="AI130" s="1055"/>
      <c r="AJ130" s="1056"/>
      <c r="AK130" s="1057">
        <v>5567233</v>
      </c>
      <c r="AL130" s="1055"/>
      <c r="AM130" s="1055"/>
      <c r="AN130" s="1055"/>
      <c r="AO130" s="1056"/>
      <c r="AP130" s="1172"/>
      <c r="AQ130" s="1173"/>
      <c r="AR130" s="1173"/>
      <c r="AS130" s="1173"/>
      <c r="AT130" s="1174"/>
      <c r="AU130" s="285"/>
      <c r="AV130" s="285"/>
      <c r="AW130" s="285"/>
      <c r="AX130" s="1163" t="s">
        <v>496</v>
      </c>
      <c r="AY130" s="1046"/>
      <c r="AZ130" s="1046"/>
      <c r="BA130" s="1046"/>
      <c r="BB130" s="1046"/>
      <c r="BC130" s="1046"/>
      <c r="BD130" s="1046"/>
      <c r="BE130" s="1047"/>
      <c r="BF130" s="1200">
        <v>9.1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22802967</v>
      </c>
      <c r="AB131" s="1080"/>
      <c r="AC131" s="1080"/>
      <c r="AD131" s="1080"/>
      <c r="AE131" s="1081"/>
      <c r="AF131" s="1079">
        <v>22021533</v>
      </c>
      <c r="AG131" s="1080"/>
      <c r="AH131" s="1080"/>
      <c r="AI131" s="1080"/>
      <c r="AJ131" s="1081"/>
      <c r="AK131" s="1079">
        <v>21626027</v>
      </c>
      <c r="AL131" s="1080"/>
      <c r="AM131" s="1080"/>
      <c r="AN131" s="1080"/>
      <c r="AO131" s="1081"/>
      <c r="AP131" s="1210"/>
      <c r="AQ131" s="1211"/>
      <c r="AR131" s="1211"/>
      <c r="AS131" s="1211"/>
      <c r="AT131" s="1212"/>
      <c r="AU131" s="285"/>
      <c r="AV131" s="285"/>
      <c r="AW131" s="285"/>
      <c r="AX131" s="1182" t="s">
        <v>498</v>
      </c>
      <c r="AY131" s="1133"/>
      <c r="AZ131" s="1133"/>
      <c r="BA131" s="1133"/>
      <c r="BB131" s="1133"/>
      <c r="BC131" s="1133"/>
      <c r="BD131" s="1133"/>
      <c r="BE131" s="1134"/>
      <c r="BF131" s="1183">
        <v>58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8.6514531199999993</v>
      </c>
      <c r="AB132" s="1196"/>
      <c r="AC132" s="1196"/>
      <c r="AD132" s="1196"/>
      <c r="AE132" s="1197"/>
      <c r="AF132" s="1198">
        <v>9.1879661600000002</v>
      </c>
      <c r="AG132" s="1196"/>
      <c r="AH132" s="1196"/>
      <c r="AI132" s="1196"/>
      <c r="AJ132" s="1197"/>
      <c r="AK132" s="1198">
        <v>9.5233720000000002</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9.1999999999999993</v>
      </c>
      <c r="AB133" s="1179"/>
      <c r="AC133" s="1179"/>
      <c r="AD133" s="1179"/>
      <c r="AE133" s="1180"/>
      <c r="AF133" s="1178">
        <v>9.4</v>
      </c>
      <c r="AG133" s="1179"/>
      <c r="AH133" s="1179"/>
      <c r="AI133" s="1179"/>
      <c r="AJ133" s="1180"/>
      <c r="AK133" s="1178">
        <v>9.1</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dnnwRhAFJh98UIHflU2v3ZnvrNYDkYQQwzBySxN+jVxvFMnppdUylFPPA4IVP6yqjg/G0V4ZXWjZfUJOSYlXQ==" saltValue="YqnQDmP0ICXMYEfIVTXX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WLtCYeF0hwkHjvAQXes8fW16hrOMYDi2hJWrSoLeDqPovs8GNNcR0bI45SJ1kk0o6ujEg9VVCXv5f0hmIT7ew==" saltValue="tddH86csaS0qj9BRHRip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3PskSQz3+N+4p8wTumWutwSFUWZcXB3qt4WnWKNeD+zl9+1uPBZL9AkZOgwjtB/5n4wkpzvScv5BsyD20gZw==" saltValue="h9hlfvCi9ZfjS1ck8pui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510</v>
      </c>
      <c r="AL9" s="1219"/>
      <c r="AM9" s="1219"/>
      <c r="AN9" s="1220"/>
      <c r="AO9" s="313">
        <v>7633547</v>
      </c>
      <c r="AP9" s="313">
        <v>113735</v>
      </c>
      <c r="AQ9" s="314">
        <v>73117</v>
      </c>
      <c r="AR9" s="315">
        <v>55.6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511</v>
      </c>
      <c r="AL10" s="1219"/>
      <c r="AM10" s="1219"/>
      <c r="AN10" s="1220"/>
      <c r="AO10" s="316">
        <v>455718</v>
      </c>
      <c r="AP10" s="316">
        <v>6790</v>
      </c>
      <c r="AQ10" s="317">
        <v>5871</v>
      </c>
      <c r="AR10" s="318">
        <v>15.7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512</v>
      </c>
      <c r="AL11" s="1219"/>
      <c r="AM11" s="1219"/>
      <c r="AN11" s="1220"/>
      <c r="AO11" s="316">
        <v>1776</v>
      </c>
      <c r="AP11" s="316">
        <v>26</v>
      </c>
      <c r="AQ11" s="317">
        <v>5513</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513</v>
      </c>
      <c r="AL12" s="1219"/>
      <c r="AM12" s="1219"/>
      <c r="AN12" s="1220"/>
      <c r="AO12" s="316">
        <v>1223395</v>
      </c>
      <c r="AP12" s="316">
        <v>18228</v>
      </c>
      <c r="AQ12" s="317">
        <v>1308</v>
      </c>
      <c r="AR12" s="318">
        <v>1293.5999999999999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514</v>
      </c>
      <c r="AL13" s="1219"/>
      <c r="AM13" s="1219"/>
      <c r="AN13" s="1220"/>
      <c r="AO13" s="316" t="s">
        <v>515</v>
      </c>
      <c r="AP13" s="316" t="s">
        <v>515</v>
      </c>
      <c r="AQ13" s="317">
        <v>3</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516</v>
      </c>
      <c r="AL14" s="1219"/>
      <c r="AM14" s="1219"/>
      <c r="AN14" s="1220"/>
      <c r="AO14" s="316">
        <v>189896</v>
      </c>
      <c r="AP14" s="316">
        <v>2829</v>
      </c>
      <c r="AQ14" s="317">
        <v>2952</v>
      </c>
      <c r="AR14" s="318">
        <v>-4.2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517</v>
      </c>
      <c r="AL15" s="1219"/>
      <c r="AM15" s="1219"/>
      <c r="AN15" s="1220"/>
      <c r="AO15" s="316">
        <v>20800</v>
      </c>
      <c r="AP15" s="316">
        <v>310</v>
      </c>
      <c r="AQ15" s="317">
        <v>1788</v>
      </c>
      <c r="AR15" s="318">
        <v>-82.7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518</v>
      </c>
      <c r="AL16" s="1222"/>
      <c r="AM16" s="1222"/>
      <c r="AN16" s="1223"/>
      <c r="AO16" s="316">
        <v>-917174</v>
      </c>
      <c r="AP16" s="316">
        <v>-13665</v>
      </c>
      <c r="AQ16" s="317">
        <v>-6565</v>
      </c>
      <c r="AR16" s="318">
        <v>108.1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185</v>
      </c>
      <c r="AL17" s="1222"/>
      <c r="AM17" s="1222"/>
      <c r="AN17" s="1223"/>
      <c r="AO17" s="316">
        <v>8607958</v>
      </c>
      <c r="AP17" s="316">
        <v>128253</v>
      </c>
      <c r="AQ17" s="317">
        <v>83986</v>
      </c>
      <c r="AR17" s="318">
        <v>52.7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523</v>
      </c>
      <c r="AL21" s="1214"/>
      <c r="AM21" s="1214"/>
      <c r="AN21" s="1215"/>
      <c r="AO21" s="328">
        <v>13.78</v>
      </c>
      <c r="AP21" s="329">
        <v>8.24</v>
      </c>
      <c r="AQ21" s="330">
        <v>5.54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524</v>
      </c>
      <c r="AL22" s="1214"/>
      <c r="AM22" s="1214"/>
      <c r="AN22" s="1215"/>
      <c r="AO22" s="333">
        <v>94.1</v>
      </c>
      <c r="AP22" s="334">
        <v>98.1</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528</v>
      </c>
      <c r="AL32" s="1230"/>
      <c r="AM32" s="1230"/>
      <c r="AN32" s="1231"/>
      <c r="AO32" s="343">
        <v>5160093</v>
      </c>
      <c r="AP32" s="343">
        <v>76882</v>
      </c>
      <c r="AQ32" s="344">
        <v>53780</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529</v>
      </c>
      <c r="AL33" s="1230"/>
      <c r="AM33" s="1230"/>
      <c r="AN33" s="123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530</v>
      </c>
      <c r="AL34" s="1230"/>
      <c r="AM34" s="1230"/>
      <c r="AN34" s="1231"/>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531</v>
      </c>
      <c r="AL35" s="1230"/>
      <c r="AM35" s="1230"/>
      <c r="AN35" s="1231"/>
      <c r="AO35" s="343">
        <v>2426867</v>
      </c>
      <c r="AP35" s="343">
        <v>36159</v>
      </c>
      <c r="AQ35" s="344">
        <v>13935</v>
      </c>
      <c r="AR35" s="345">
        <v>159.5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532</v>
      </c>
      <c r="AL36" s="1230"/>
      <c r="AM36" s="1230"/>
      <c r="AN36" s="1231"/>
      <c r="AO36" s="343" t="s">
        <v>515</v>
      </c>
      <c r="AP36" s="343" t="s">
        <v>515</v>
      </c>
      <c r="AQ36" s="344">
        <v>1226</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533</v>
      </c>
      <c r="AL37" s="1230"/>
      <c r="AM37" s="1230"/>
      <c r="AN37" s="1231"/>
      <c r="AO37" s="343">
        <v>114012</v>
      </c>
      <c r="AP37" s="343">
        <v>1699</v>
      </c>
      <c r="AQ37" s="344">
        <v>824</v>
      </c>
      <c r="AR37" s="345">
        <v>106.2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534</v>
      </c>
      <c r="AL38" s="1233"/>
      <c r="AM38" s="1233"/>
      <c r="AN38" s="1234"/>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535</v>
      </c>
      <c r="AL39" s="1233"/>
      <c r="AM39" s="1233"/>
      <c r="AN39" s="1234"/>
      <c r="AO39" s="343">
        <v>-74212</v>
      </c>
      <c r="AP39" s="343">
        <v>-1106</v>
      </c>
      <c r="AQ39" s="344">
        <v>-3983</v>
      </c>
      <c r="AR39" s="345">
        <v>-72.2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536</v>
      </c>
      <c r="AL40" s="1230"/>
      <c r="AM40" s="1230"/>
      <c r="AN40" s="1231"/>
      <c r="AO40" s="343">
        <v>-5567233</v>
      </c>
      <c r="AP40" s="343">
        <v>-82948</v>
      </c>
      <c r="AQ40" s="344">
        <v>-48081</v>
      </c>
      <c r="AR40" s="345">
        <v>72.5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296</v>
      </c>
      <c r="AL41" s="1236"/>
      <c r="AM41" s="1236"/>
      <c r="AN41" s="1237"/>
      <c r="AO41" s="343">
        <v>2059527</v>
      </c>
      <c r="AP41" s="343">
        <v>30686</v>
      </c>
      <c r="AQ41" s="344">
        <v>17707</v>
      </c>
      <c r="AR41" s="345">
        <v>73.3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505</v>
      </c>
      <c r="AN49" s="1226" t="s">
        <v>540</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10026711</v>
      </c>
      <c r="AN51" s="365">
        <v>139749</v>
      </c>
      <c r="AO51" s="366">
        <v>21.4</v>
      </c>
      <c r="AP51" s="367">
        <v>92247</v>
      </c>
      <c r="AQ51" s="368">
        <v>39.200000000000003</v>
      </c>
      <c r="AR51" s="369">
        <v>-17.8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5823755</v>
      </c>
      <c r="AN52" s="373">
        <v>81170</v>
      </c>
      <c r="AO52" s="374">
        <v>-3.9</v>
      </c>
      <c r="AP52" s="375">
        <v>37204</v>
      </c>
      <c r="AQ52" s="376">
        <v>16.899999999999999</v>
      </c>
      <c r="AR52" s="377">
        <v>-20.8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8166491</v>
      </c>
      <c r="AN53" s="365">
        <v>115787</v>
      </c>
      <c r="AO53" s="366">
        <v>-17.100000000000001</v>
      </c>
      <c r="AP53" s="367">
        <v>67319</v>
      </c>
      <c r="AQ53" s="368">
        <v>-27</v>
      </c>
      <c r="AR53" s="369">
        <v>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6362992</v>
      </c>
      <c r="AN54" s="373">
        <v>90217</v>
      </c>
      <c r="AO54" s="374">
        <v>11.1</v>
      </c>
      <c r="AP54" s="375">
        <v>38101</v>
      </c>
      <c r="AQ54" s="376">
        <v>2.4</v>
      </c>
      <c r="AR54" s="377">
        <v>8.6999999999999993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7680806</v>
      </c>
      <c r="AN55" s="365">
        <v>110703</v>
      </c>
      <c r="AO55" s="366">
        <v>-4.4000000000000004</v>
      </c>
      <c r="AP55" s="367">
        <v>70615</v>
      </c>
      <c r="AQ55" s="368">
        <v>4.9000000000000004</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5196702</v>
      </c>
      <c r="AN56" s="373">
        <v>74900</v>
      </c>
      <c r="AO56" s="374">
        <v>-17</v>
      </c>
      <c r="AP56" s="375">
        <v>37382</v>
      </c>
      <c r="AQ56" s="376">
        <v>-1.9</v>
      </c>
      <c r="AR56" s="377">
        <v>-15.1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5459296</v>
      </c>
      <c r="AN57" s="365">
        <v>79898</v>
      </c>
      <c r="AO57" s="366">
        <v>-27.8</v>
      </c>
      <c r="AP57" s="367">
        <v>69185</v>
      </c>
      <c r="AQ57" s="368">
        <v>-2</v>
      </c>
      <c r="AR57" s="369">
        <v>-25.8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4249291</v>
      </c>
      <c r="AN58" s="373">
        <v>62190</v>
      </c>
      <c r="AO58" s="374">
        <v>-17</v>
      </c>
      <c r="AP58" s="375">
        <v>38519</v>
      </c>
      <c r="AQ58" s="376">
        <v>3</v>
      </c>
      <c r="AR58" s="377">
        <v>-20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5726440</v>
      </c>
      <c r="AN59" s="365">
        <v>85320</v>
      </c>
      <c r="AO59" s="366">
        <v>6.8</v>
      </c>
      <c r="AP59" s="367">
        <v>70166</v>
      </c>
      <c r="AQ59" s="368">
        <v>1.4</v>
      </c>
      <c r="AR59" s="369">
        <v>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2890462</v>
      </c>
      <c r="AN60" s="373">
        <v>43066</v>
      </c>
      <c r="AO60" s="374">
        <v>-30.8</v>
      </c>
      <c r="AP60" s="375">
        <v>36115</v>
      </c>
      <c r="AQ60" s="376">
        <v>-6.2</v>
      </c>
      <c r="AR60" s="377">
        <v>-24.6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7411949</v>
      </c>
      <c r="AN61" s="380">
        <v>106291</v>
      </c>
      <c r="AO61" s="381">
        <v>-4.2</v>
      </c>
      <c r="AP61" s="382">
        <v>73906</v>
      </c>
      <c r="AQ61" s="383">
        <v>3.3</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4904640</v>
      </c>
      <c r="AN62" s="373">
        <v>70309</v>
      </c>
      <c r="AO62" s="374">
        <v>-11.5</v>
      </c>
      <c r="AP62" s="375">
        <v>37464</v>
      </c>
      <c r="AQ62" s="376">
        <v>2.8</v>
      </c>
      <c r="AR62" s="377">
        <v>-14.3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4tCuuFG/G9h8N7s80O7HC60ME4ZLUiQf/yKk/rqDCN/IYv50qp90WNwEwkYLq2AkgVdoatz6EWCtVPvY/I+Hg==" saltValue="4mzcAuS2AkOOyqZi2YNI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tXAP8CNs+epCMhFlfTaFLN5hR3UnAuvxuceKhJy7dqOfyPMkOp4jXZo+TXkH+h6FDhbjOQ+CXY/uy8daybv9Lw==" saltValue="TIsxO7uHczHfba94PlNc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CFhiAekTUmBGsEP0n0R257YTdfcObNElQLKmOuaLmuZvlmhbW8t3Or7uGHvrKymBK+hFjbcIDPaw349l/2PVJQ==" saltValue="Fsyz+sZl1F2ue3Btyrx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41.54</v>
      </c>
      <c r="G47" s="12">
        <v>42.24</v>
      </c>
      <c r="H47" s="12">
        <v>39.14</v>
      </c>
      <c r="I47" s="12">
        <v>34.31</v>
      </c>
      <c r="J47" s="13">
        <v>29.96</v>
      </c>
    </row>
    <row r="48" spans="2:10" ht="57.75" customHeight="1" x14ac:dyDescent="0.15">
      <c r="B48" s="14"/>
      <c r="C48" s="1240" t="s">
        <v>4</v>
      </c>
      <c r="D48" s="1240"/>
      <c r="E48" s="1241"/>
      <c r="F48" s="15">
        <v>3.29</v>
      </c>
      <c r="G48" s="16">
        <v>3.64</v>
      </c>
      <c r="H48" s="16">
        <v>3.49</v>
      </c>
      <c r="I48" s="16">
        <v>5.56</v>
      </c>
      <c r="J48" s="17">
        <v>5.92</v>
      </c>
    </row>
    <row r="49" spans="2:10" ht="57.75" customHeight="1" thickBot="1" x14ac:dyDescent="0.2">
      <c r="B49" s="18"/>
      <c r="C49" s="1242" t="s">
        <v>5</v>
      </c>
      <c r="D49" s="1242"/>
      <c r="E49" s="1243"/>
      <c r="F49" s="19">
        <v>2.2000000000000002</v>
      </c>
      <c r="G49" s="20">
        <v>0.26</v>
      </c>
      <c r="H49" s="20" t="s">
        <v>561</v>
      </c>
      <c r="I49" s="20" t="s">
        <v>562</v>
      </c>
      <c r="J49" s="21" t="s">
        <v>563</v>
      </c>
    </row>
    <row r="50" spans="2:10" ht="13.5" customHeight="1" x14ac:dyDescent="0.15"/>
  </sheetData>
  <sheetProtection algorithmName="SHA-512" hashValue="A4MNo2Cpsq/9XApjNI9kF9VGn1bZxMab/kg/xFwCfoNREDGqijsm0WDFu2jdHZChBw7GiGVSkjiPZo/SmIsSsw==" saltValue="tUNKYYmVgwXIzW++1dX6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5.28</v>
      </c>
      <c r="G34" s="33">
        <v>5.95</v>
      </c>
      <c r="H34" s="33">
        <v>7.61</v>
      </c>
      <c r="I34" s="33">
        <v>8.02</v>
      </c>
      <c r="J34" s="34">
        <v>8.77</v>
      </c>
      <c r="K34" s="22"/>
      <c r="L34" s="22"/>
      <c r="M34" s="22"/>
      <c r="N34" s="22"/>
      <c r="O34" s="22"/>
      <c r="P34" s="22"/>
    </row>
    <row r="35" spans="1:16" ht="39" customHeight="1" x14ac:dyDescent="0.15">
      <c r="A35" s="22"/>
      <c r="B35" s="35"/>
      <c r="C35" s="1244" t="s">
        <v>565</v>
      </c>
      <c r="D35" s="1245"/>
      <c r="E35" s="1246"/>
      <c r="F35" s="36">
        <v>3.29</v>
      </c>
      <c r="G35" s="37">
        <v>3.64</v>
      </c>
      <c r="H35" s="37">
        <v>3.49</v>
      </c>
      <c r="I35" s="37">
        <v>5.56</v>
      </c>
      <c r="J35" s="38">
        <v>5.92</v>
      </c>
      <c r="K35" s="22"/>
      <c r="L35" s="22"/>
      <c r="M35" s="22"/>
      <c r="N35" s="22"/>
      <c r="O35" s="22"/>
      <c r="P35" s="22"/>
    </row>
    <row r="36" spans="1:16" ht="39" customHeight="1" x14ac:dyDescent="0.15">
      <c r="A36" s="22"/>
      <c r="B36" s="35"/>
      <c r="C36" s="1244" t="s">
        <v>566</v>
      </c>
      <c r="D36" s="1245"/>
      <c r="E36" s="1246"/>
      <c r="F36" s="36">
        <v>6.37</v>
      </c>
      <c r="G36" s="37">
        <v>3.39</v>
      </c>
      <c r="H36" s="37">
        <v>2.89</v>
      </c>
      <c r="I36" s="37">
        <v>6.1</v>
      </c>
      <c r="J36" s="38">
        <v>4.2699999999999996</v>
      </c>
      <c r="K36" s="22"/>
      <c r="L36" s="22"/>
      <c r="M36" s="22"/>
      <c r="N36" s="22"/>
      <c r="O36" s="22"/>
      <c r="P36" s="22"/>
    </row>
    <row r="37" spans="1:16" ht="39" customHeight="1" x14ac:dyDescent="0.15">
      <c r="A37" s="22"/>
      <c r="B37" s="35"/>
      <c r="C37" s="1244" t="s">
        <v>567</v>
      </c>
      <c r="D37" s="1245"/>
      <c r="E37" s="1246"/>
      <c r="F37" s="36">
        <v>0.39</v>
      </c>
      <c r="G37" s="37">
        <v>0.46</v>
      </c>
      <c r="H37" s="37">
        <v>0.68</v>
      </c>
      <c r="I37" s="37">
        <v>1.06</v>
      </c>
      <c r="J37" s="38">
        <v>1.0900000000000001</v>
      </c>
      <c r="K37" s="22"/>
      <c r="L37" s="22"/>
      <c r="M37" s="22"/>
      <c r="N37" s="22"/>
      <c r="O37" s="22"/>
      <c r="P37" s="22"/>
    </row>
    <row r="38" spans="1:16" ht="39" customHeight="1" x14ac:dyDescent="0.15">
      <c r="A38" s="22"/>
      <c r="B38" s="35"/>
      <c r="C38" s="1244" t="s">
        <v>568</v>
      </c>
      <c r="D38" s="1245"/>
      <c r="E38" s="1246"/>
      <c r="F38" s="36">
        <v>0.98</v>
      </c>
      <c r="G38" s="37">
        <v>0.88</v>
      </c>
      <c r="H38" s="37">
        <v>0.53</v>
      </c>
      <c r="I38" s="37">
        <v>0.56000000000000005</v>
      </c>
      <c r="J38" s="38">
        <v>0.4</v>
      </c>
      <c r="K38" s="22"/>
      <c r="L38" s="22"/>
      <c r="M38" s="22"/>
      <c r="N38" s="22"/>
      <c r="O38" s="22"/>
      <c r="P38" s="22"/>
    </row>
    <row r="39" spans="1:16" ht="39" customHeight="1" x14ac:dyDescent="0.15">
      <c r="A39" s="22"/>
      <c r="B39" s="35"/>
      <c r="C39" s="1244" t="s">
        <v>569</v>
      </c>
      <c r="D39" s="1245"/>
      <c r="E39" s="1246"/>
      <c r="F39" s="36">
        <v>0.04</v>
      </c>
      <c r="G39" s="37">
        <v>0.05</v>
      </c>
      <c r="H39" s="37">
        <v>0.05</v>
      </c>
      <c r="I39" s="37">
        <v>0.11</v>
      </c>
      <c r="J39" s="38">
        <v>0.15</v>
      </c>
      <c r="K39" s="22"/>
      <c r="L39" s="22"/>
      <c r="M39" s="22"/>
      <c r="N39" s="22"/>
      <c r="O39" s="22"/>
      <c r="P39" s="22"/>
    </row>
    <row r="40" spans="1:16" ht="39" customHeight="1" x14ac:dyDescent="0.15">
      <c r="A40" s="22"/>
      <c r="B40" s="35"/>
      <c r="C40" s="1244" t="s">
        <v>570</v>
      </c>
      <c r="D40" s="1245"/>
      <c r="E40" s="1246"/>
      <c r="F40" s="36">
        <v>0.09</v>
      </c>
      <c r="G40" s="37">
        <v>0.13</v>
      </c>
      <c r="H40" s="37">
        <v>0.09</v>
      </c>
      <c r="I40" s="37">
        <v>0.14000000000000001</v>
      </c>
      <c r="J40" s="38">
        <v>0.14000000000000001</v>
      </c>
      <c r="K40" s="22"/>
      <c r="L40" s="22"/>
      <c r="M40" s="22"/>
      <c r="N40" s="22"/>
      <c r="O40" s="22"/>
      <c r="P40" s="22"/>
    </row>
    <row r="41" spans="1:16" ht="39" customHeight="1" x14ac:dyDescent="0.15">
      <c r="A41" s="22"/>
      <c r="B41" s="35"/>
      <c r="C41" s="1244" t="s">
        <v>571</v>
      </c>
      <c r="D41" s="1245"/>
      <c r="E41" s="1246"/>
      <c r="F41" s="36">
        <v>0.01</v>
      </c>
      <c r="G41" s="37">
        <v>0.02</v>
      </c>
      <c r="H41" s="37">
        <v>0.06</v>
      </c>
      <c r="I41" s="37">
        <v>0.03</v>
      </c>
      <c r="J41" s="38">
        <v>0.04</v>
      </c>
      <c r="K41" s="22"/>
      <c r="L41" s="22"/>
      <c r="M41" s="22"/>
      <c r="N41" s="22"/>
      <c r="O41" s="22"/>
      <c r="P41" s="22"/>
    </row>
    <row r="42" spans="1:16" ht="39" customHeight="1" x14ac:dyDescent="0.15">
      <c r="A42" s="22"/>
      <c r="B42" s="39"/>
      <c r="C42" s="1244" t="s">
        <v>572</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573</v>
      </c>
      <c r="D43" s="1248"/>
      <c r="E43" s="1249"/>
      <c r="F43" s="41">
        <v>0.14000000000000001</v>
      </c>
      <c r="G43" s="42">
        <v>0.24</v>
      </c>
      <c r="H43" s="42">
        <v>0.04</v>
      </c>
      <c r="I43" s="42">
        <v>0.08</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96rKd0oDkdJsrFnUoFOaF7XBsdYzS3x1mIeR2gQkES5dMpa9M4W4u+7dMtyE47zBt99YVROwSkHWZPo60vOKg==" saltValue="Ys8igUb5IVdNqHVuhPgc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4732</v>
      </c>
      <c r="L45" s="60">
        <v>4911</v>
      </c>
      <c r="M45" s="60">
        <v>4830</v>
      </c>
      <c r="N45" s="60">
        <v>5034</v>
      </c>
      <c r="O45" s="61">
        <v>5160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13</v>
      </c>
      <c r="F47" s="1260"/>
      <c r="G47" s="1260"/>
      <c r="H47" s="1260"/>
      <c r="I47" s="1260"/>
      <c r="J47" s="1261"/>
      <c r="K47" s="63">
        <v>87</v>
      </c>
      <c r="L47" s="64">
        <v>87</v>
      </c>
      <c r="M47" s="64">
        <v>87</v>
      </c>
      <c r="N47" s="64">
        <v>87</v>
      </c>
      <c r="O47" s="65" t="s">
        <v>515</v>
      </c>
      <c r="P47" s="48"/>
      <c r="Q47" s="48"/>
      <c r="R47" s="48"/>
      <c r="S47" s="48"/>
      <c r="T47" s="48"/>
      <c r="U47" s="48"/>
    </row>
    <row r="48" spans="1:21" ht="30.75" customHeight="1" x14ac:dyDescent="0.15">
      <c r="A48" s="48"/>
      <c r="B48" s="1254"/>
      <c r="C48" s="1255"/>
      <c r="D48" s="62"/>
      <c r="E48" s="1260" t="s">
        <v>14</v>
      </c>
      <c r="F48" s="1260"/>
      <c r="G48" s="1260"/>
      <c r="H48" s="1260"/>
      <c r="I48" s="1260"/>
      <c r="J48" s="1261"/>
      <c r="K48" s="63">
        <v>2269</v>
      </c>
      <c r="L48" s="64">
        <v>2716</v>
      </c>
      <c r="M48" s="64">
        <v>2273</v>
      </c>
      <c r="N48" s="64">
        <v>2315</v>
      </c>
      <c r="O48" s="65">
        <v>2427</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515</v>
      </c>
      <c r="L49" s="64" t="s">
        <v>515</v>
      </c>
      <c r="M49" s="64" t="s">
        <v>515</v>
      </c>
      <c r="N49" s="64" t="s">
        <v>515</v>
      </c>
      <c r="O49" s="65" t="s">
        <v>515</v>
      </c>
      <c r="P49" s="48"/>
      <c r="Q49" s="48"/>
      <c r="R49" s="48"/>
      <c r="S49" s="48"/>
      <c r="T49" s="48"/>
      <c r="U49" s="48"/>
    </row>
    <row r="50" spans="1:21" ht="30.75" customHeight="1" x14ac:dyDescent="0.15">
      <c r="A50" s="48"/>
      <c r="B50" s="1254"/>
      <c r="C50" s="1255"/>
      <c r="D50" s="62"/>
      <c r="E50" s="1260" t="s">
        <v>16</v>
      </c>
      <c r="F50" s="1260"/>
      <c r="G50" s="1260"/>
      <c r="H50" s="1260"/>
      <c r="I50" s="1260"/>
      <c r="J50" s="1261"/>
      <c r="K50" s="63">
        <v>268</v>
      </c>
      <c r="L50" s="64">
        <v>198</v>
      </c>
      <c r="M50" s="64">
        <v>157</v>
      </c>
      <c r="N50" s="64">
        <v>132</v>
      </c>
      <c r="O50" s="65">
        <v>114</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5272</v>
      </c>
      <c r="L52" s="64">
        <v>5449</v>
      </c>
      <c r="M52" s="64">
        <v>5373</v>
      </c>
      <c r="N52" s="64">
        <v>5544</v>
      </c>
      <c r="O52" s="65">
        <v>5642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2084</v>
      </c>
      <c r="L53" s="69">
        <v>2463</v>
      </c>
      <c r="M53" s="69">
        <v>1974</v>
      </c>
      <c r="N53" s="69">
        <v>2024</v>
      </c>
      <c r="O53" s="70">
        <v>2059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24</v>
      </c>
      <c r="C57" s="1269"/>
      <c r="D57" s="1272" t="s">
        <v>25</v>
      </c>
      <c r="E57" s="1273"/>
      <c r="F57" s="1273"/>
      <c r="G57" s="1273"/>
      <c r="H57" s="1273"/>
      <c r="I57" s="1273"/>
      <c r="J57" s="1274"/>
      <c r="K57" s="83">
        <v>360</v>
      </c>
      <c r="L57" s="84">
        <v>447</v>
      </c>
      <c r="M57" s="84">
        <v>533</v>
      </c>
      <c r="N57" s="84">
        <v>620</v>
      </c>
      <c r="O57" s="85">
        <v>707</v>
      </c>
    </row>
    <row r="58" spans="1:21" ht="31.5" customHeight="1" thickBot="1" x14ac:dyDescent="0.2">
      <c r="B58" s="1270"/>
      <c r="C58" s="1271"/>
      <c r="D58" s="1275" t="s">
        <v>26</v>
      </c>
      <c r="E58" s="1276"/>
      <c r="F58" s="1276"/>
      <c r="G58" s="1276"/>
      <c r="H58" s="1276"/>
      <c r="I58" s="1276"/>
      <c r="J58" s="1277"/>
      <c r="K58" s="86">
        <v>360</v>
      </c>
      <c r="L58" s="87">
        <v>447</v>
      </c>
      <c r="M58" s="87">
        <v>533</v>
      </c>
      <c r="N58" s="87">
        <v>620</v>
      </c>
      <c r="O58" s="88">
        <v>707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BbwL2swhfeXU++ULzPjznmpEIertNdBPQJ75N043UbRbRo09cczpNfITfFZ+VZJwZuTMWoy+y55YV2LFC3qcw==" saltValue="MqWvsXD3hyBPX8eqpMkx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8" t="s">
        <v>29</v>
      </c>
      <c r="C41" s="1279"/>
      <c r="D41" s="102"/>
      <c r="E41" s="1284" t="s">
        <v>30</v>
      </c>
      <c r="F41" s="1284"/>
      <c r="G41" s="1284"/>
      <c r="H41" s="1285"/>
      <c r="I41" s="103">
        <v>47040</v>
      </c>
      <c r="J41" s="104">
        <v>47930</v>
      </c>
      <c r="K41" s="104">
        <v>48638</v>
      </c>
      <c r="L41" s="104">
        <v>47797</v>
      </c>
      <c r="M41" s="105">
        <v>47131</v>
      </c>
    </row>
    <row r="42" spans="2:13" ht="27.75" customHeight="1" x14ac:dyDescent="0.15">
      <c r="B42" s="1280"/>
      <c r="C42" s="1281"/>
      <c r="D42" s="106"/>
      <c r="E42" s="1286" t="s">
        <v>31</v>
      </c>
      <c r="F42" s="1286"/>
      <c r="G42" s="1286"/>
      <c r="H42" s="1287"/>
      <c r="I42" s="107">
        <v>668</v>
      </c>
      <c r="J42" s="108">
        <v>496</v>
      </c>
      <c r="K42" s="108">
        <v>355</v>
      </c>
      <c r="L42" s="108">
        <v>241</v>
      </c>
      <c r="M42" s="109">
        <v>141</v>
      </c>
    </row>
    <row r="43" spans="2:13" ht="27.75" customHeight="1" x14ac:dyDescent="0.15">
      <c r="B43" s="1280"/>
      <c r="C43" s="1281"/>
      <c r="D43" s="106"/>
      <c r="E43" s="1286" t="s">
        <v>32</v>
      </c>
      <c r="F43" s="1286"/>
      <c r="G43" s="1286"/>
      <c r="H43" s="1287"/>
      <c r="I43" s="107">
        <v>36891</v>
      </c>
      <c r="J43" s="108">
        <v>34391</v>
      </c>
      <c r="K43" s="108">
        <v>30483</v>
      </c>
      <c r="L43" s="108">
        <v>30380</v>
      </c>
      <c r="M43" s="109">
        <v>30188</v>
      </c>
    </row>
    <row r="44" spans="2:13" ht="27.75" customHeight="1" x14ac:dyDescent="0.15">
      <c r="B44" s="1280"/>
      <c r="C44" s="1281"/>
      <c r="D44" s="106"/>
      <c r="E44" s="1286" t="s">
        <v>33</v>
      </c>
      <c r="F44" s="1286"/>
      <c r="G44" s="1286"/>
      <c r="H44" s="1287"/>
      <c r="I44" s="107" t="s">
        <v>515</v>
      </c>
      <c r="J44" s="108" t="s">
        <v>515</v>
      </c>
      <c r="K44" s="108" t="s">
        <v>515</v>
      </c>
      <c r="L44" s="108" t="s">
        <v>515</v>
      </c>
      <c r="M44" s="109" t="s">
        <v>515</v>
      </c>
    </row>
    <row r="45" spans="2:13" ht="27.75" customHeight="1" x14ac:dyDescent="0.15">
      <c r="B45" s="1280"/>
      <c r="C45" s="1281"/>
      <c r="D45" s="106"/>
      <c r="E45" s="1286" t="s">
        <v>34</v>
      </c>
      <c r="F45" s="1286"/>
      <c r="G45" s="1286"/>
      <c r="H45" s="1287"/>
      <c r="I45" s="107">
        <v>11414</v>
      </c>
      <c r="J45" s="108">
        <v>10977</v>
      </c>
      <c r="K45" s="108">
        <v>9978</v>
      </c>
      <c r="L45" s="108">
        <v>9401</v>
      </c>
      <c r="M45" s="109">
        <v>8980</v>
      </c>
    </row>
    <row r="46" spans="2:13" ht="27.75" customHeight="1" x14ac:dyDescent="0.15">
      <c r="B46" s="1280"/>
      <c r="C46" s="1281"/>
      <c r="D46" s="110"/>
      <c r="E46" s="1286" t="s">
        <v>35</v>
      </c>
      <c r="F46" s="1286"/>
      <c r="G46" s="1286"/>
      <c r="H46" s="1287"/>
      <c r="I46" s="107">
        <v>9</v>
      </c>
      <c r="J46" s="108">
        <v>11</v>
      </c>
      <c r="K46" s="108" t="s">
        <v>515</v>
      </c>
      <c r="L46" s="108">
        <v>7</v>
      </c>
      <c r="M46" s="109">
        <v>5</v>
      </c>
    </row>
    <row r="47" spans="2:13" ht="27.75" customHeight="1" x14ac:dyDescent="0.15">
      <c r="B47" s="1280"/>
      <c r="C47" s="1281"/>
      <c r="D47" s="111"/>
      <c r="E47" s="1288" t="s">
        <v>36</v>
      </c>
      <c r="F47" s="1289"/>
      <c r="G47" s="1289"/>
      <c r="H47" s="1290"/>
      <c r="I47" s="107" t="s">
        <v>515</v>
      </c>
      <c r="J47" s="108" t="s">
        <v>515</v>
      </c>
      <c r="K47" s="108" t="s">
        <v>515</v>
      </c>
      <c r="L47" s="108" t="s">
        <v>515</v>
      </c>
      <c r="M47" s="109" t="s">
        <v>515</v>
      </c>
    </row>
    <row r="48" spans="2:13" ht="27.75" customHeight="1" x14ac:dyDescent="0.15">
      <c r="B48" s="1280"/>
      <c r="C48" s="1281"/>
      <c r="D48" s="106"/>
      <c r="E48" s="1286" t="s">
        <v>37</v>
      </c>
      <c r="F48" s="1286"/>
      <c r="G48" s="1286"/>
      <c r="H48" s="1287"/>
      <c r="I48" s="107" t="s">
        <v>515</v>
      </c>
      <c r="J48" s="108" t="s">
        <v>515</v>
      </c>
      <c r="K48" s="108" t="s">
        <v>515</v>
      </c>
      <c r="L48" s="108" t="s">
        <v>515</v>
      </c>
      <c r="M48" s="109" t="s">
        <v>515</v>
      </c>
    </row>
    <row r="49" spans="2:13" ht="27.75" customHeight="1" x14ac:dyDescent="0.15">
      <c r="B49" s="1282"/>
      <c r="C49" s="1283"/>
      <c r="D49" s="106"/>
      <c r="E49" s="1286" t="s">
        <v>38</v>
      </c>
      <c r="F49" s="1286"/>
      <c r="G49" s="1286"/>
      <c r="H49" s="1287"/>
      <c r="I49" s="107" t="s">
        <v>515</v>
      </c>
      <c r="J49" s="108" t="s">
        <v>515</v>
      </c>
      <c r="K49" s="108" t="s">
        <v>515</v>
      </c>
      <c r="L49" s="108" t="s">
        <v>515</v>
      </c>
      <c r="M49" s="109" t="s">
        <v>515</v>
      </c>
    </row>
    <row r="50" spans="2:13" ht="27.75" customHeight="1" x14ac:dyDescent="0.15">
      <c r="B50" s="1291" t="s">
        <v>39</v>
      </c>
      <c r="C50" s="1292"/>
      <c r="D50" s="112"/>
      <c r="E50" s="1286" t="s">
        <v>40</v>
      </c>
      <c r="F50" s="1286"/>
      <c r="G50" s="1286"/>
      <c r="H50" s="1287"/>
      <c r="I50" s="107">
        <v>24409</v>
      </c>
      <c r="J50" s="108">
        <v>24032</v>
      </c>
      <c r="K50" s="108">
        <v>24849</v>
      </c>
      <c r="L50" s="108">
        <v>21770</v>
      </c>
      <c r="M50" s="109">
        <v>19768</v>
      </c>
    </row>
    <row r="51" spans="2:13" ht="27.75" customHeight="1" x14ac:dyDescent="0.15">
      <c r="B51" s="1280"/>
      <c r="C51" s="1281"/>
      <c r="D51" s="106"/>
      <c r="E51" s="1286" t="s">
        <v>41</v>
      </c>
      <c r="F51" s="1286"/>
      <c r="G51" s="1286"/>
      <c r="H51" s="1287"/>
      <c r="I51" s="107">
        <v>656</v>
      </c>
      <c r="J51" s="108">
        <v>538</v>
      </c>
      <c r="K51" s="108">
        <v>445</v>
      </c>
      <c r="L51" s="108">
        <v>362</v>
      </c>
      <c r="M51" s="109">
        <v>297</v>
      </c>
    </row>
    <row r="52" spans="2:13" ht="27.75" customHeight="1" x14ac:dyDescent="0.15">
      <c r="B52" s="1282"/>
      <c r="C52" s="1283"/>
      <c r="D52" s="106"/>
      <c r="E52" s="1286" t="s">
        <v>42</v>
      </c>
      <c r="F52" s="1286"/>
      <c r="G52" s="1286"/>
      <c r="H52" s="1287"/>
      <c r="I52" s="107">
        <v>56015</v>
      </c>
      <c r="J52" s="108">
        <v>56215</v>
      </c>
      <c r="K52" s="108">
        <v>56185</v>
      </c>
      <c r="L52" s="108">
        <v>55286</v>
      </c>
      <c r="M52" s="109">
        <v>53829</v>
      </c>
    </row>
    <row r="53" spans="2:13" ht="27.75" customHeight="1" thickBot="1" x14ac:dyDescent="0.2">
      <c r="B53" s="1293" t="s">
        <v>43</v>
      </c>
      <c r="C53" s="1294"/>
      <c r="D53" s="113"/>
      <c r="E53" s="1295" t="s">
        <v>44</v>
      </c>
      <c r="F53" s="1295"/>
      <c r="G53" s="1295"/>
      <c r="H53" s="1296"/>
      <c r="I53" s="114">
        <v>14943</v>
      </c>
      <c r="J53" s="115">
        <v>13019</v>
      </c>
      <c r="K53" s="115">
        <v>7973</v>
      </c>
      <c r="L53" s="115">
        <v>10408</v>
      </c>
      <c r="M53" s="116">
        <v>12550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Mk04pj4/qjh8qPc9hnQfH7GthEtz6BJLTqlkPfOxOUMXDD1bOMqigDPyJx5LQ382+hxC5za8hcFuKU4kNBBFw==" saltValue="OODWltaPnb5Jkux+2xYp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10989</v>
      </c>
      <c r="G55" s="128">
        <v>9430</v>
      </c>
      <c r="H55" s="129">
        <v>8148</v>
      </c>
    </row>
    <row r="56" spans="2:8" ht="52.5" customHeight="1" x14ac:dyDescent="0.15">
      <c r="B56" s="130"/>
      <c r="C56" s="1307" t="s">
        <v>48</v>
      </c>
      <c r="D56" s="1307"/>
      <c r="E56" s="1308"/>
      <c r="F56" s="131">
        <v>4802</v>
      </c>
      <c r="G56" s="131">
        <v>4513</v>
      </c>
      <c r="H56" s="132">
        <v>4222</v>
      </c>
    </row>
    <row r="57" spans="2:8" ht="53.25" customHeight="1" x14ac:dyDescent="0.15">
      <c r="B57" s="130"/>
      <c r="C57" s="1309" t="s">
        <v>49</v>
      </c>
      <c r="D57" s="1309"/>
      <c r="E57" s="1310"/>
      <c r="F57" s="133">
        <v>8297</v>
      </c>
      <c r="G57" s="133">
        <v>8300</v>
      </c>
      <c r="H57" s="134">
        <v>9220</v>
      </c>
    </row>
    <row r="58" spans="2:8" ht="45.75" customHeight="1" x14ac:dyDescent="0.15">
      <c r="B58" s="135"/>
      <c r="C58" s="1297" t="s">
        <v>581</v>
      </c>
      <c r="D58" s="1298"/>
      <c r="E58" s="1299"/>
      <c r="F58" s="136">
        <v>2001</v>
      </c>
      <c r="G58" s="136">
        <v>2907</v>
      </c>
      <c r="H58" s="137">
        <v>3765</v>
      </c>
    </row>
    <row r="59" spans="2:8" ht="45.75" customHeight="1" x14ac:dyDescent="0.15">
      <c r="B59" s="135"/>
      <c r="C59" s="1311" t="s">
        <v>580</v>
      </c>
      <c r="D59" s="1312"/>
      <c r="E59" s="1313"/>
      <c r="F59" s="386">
        <v>3668</v>
      </c>
      <c r="G59" s="386">
        <v>3673</v>
      </c>
      <c r="H59" s="387">
        <v>3679</v>
      </c>
    </row>
    <row r="60" spans="2:8" ht="45.75" customHeight="1" x14ac:dyDescent="0.15">
      <c r="B60" s="135"/>
      <c r="C60" s="1297" t="s">
        <v>582</v>
      </c>
      <c r="D60" s="1298"/>
      <c r="E60" s="1299"/>
      <c r="F60" s="136">
        <v>600</v>
      </c>
      <c r="G60" s="136">
        <v>600</v>
      </c>
      <c r="H60" s="137">
        <v>600</v>
      </c>
    </row>
    <row r="61" spans="2:8" ht="45.75" customHeight="1" x14ac:dyDescent="0.15">
      <c r="B61" s="135"/>
      <c r="C61" s="1297" t="s">
        <v>583</v>
      </c>
      <c r="D61" s="1298"/>
      <c r="E61" s="1299"/>
      <c r="F61" s="136">
        <v>464</v>
      </c>
      <c r="G61" s="136">
        <v>464</v>
      </c>
      <c r="H61" s="137">
        <v>464</v>
      </c>
    </row>
    <row r="62" spans="2:8" ht="45.75" customHeight="1" thickBot="1" x14ac:dyDescent="0.2">
      <c r="B62" s="138"/>
      <c r="C62" s="1300" t="s">
        <v>584</v>
      </c>
      <c r="D62" s="1301" t="s">
        <v>584</v>
      </c>
      <c r="E62" s="1302" t="s">
        <v>584</v>
      </c>
      <c r="F62" s="139">
        <v>315</v>
      </c>
      <c r="G62" s="139">
        <v>383</v>
      </c>
      <c r="H62" s="140">
        <v>428</v>
      </c>
    </row>
    <row r="63" spans="2:8" ht="52.5" customHeight="1" thickBot="1" x14ac:dyDescent="0.2">
      <c r="B63" s="141"/>
      <c r="C63" s="1303" t="s">
        <v>50</v>
      </c>
      <c r="D63" s="1303"/>
      <c r="E63" s="1304"/>
      <c r="F63" s="142">
        <v>24088</v>
      </c>
      <c r="G63" s="142">
        <v>22244</v>
      </c>
      <c r="H63" s="143">
        <v>21590</v>
      </c>
    </row>
    <row r="64" spans="2:8" ht="15" customHeight="1" x14ac:dyDescent="0.15"/>
  </sheetData>
  <sheetProtection algorithmName="SHA-512" hashValue="EtkaAmUvUCBcVYQEqiOC8hRB0ARY9xwlVHV4EIxUH4Gjnl/gIaEQ9fidCH8K0k9HjujTWRQxHUM4rasLWICa0g==" saltValue="JNmy8mWXWEj6lLVj1yaR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N48" sqref="AN4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4" t="s">
        <v>598</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3"/>
      <c r="H50" s="1323"/>
      <c r="I50" s="1323"/>
      <c r="J50" s="1323"/>
      <c r="K50" s="407"/>
      <c r="L50" s="407"/>
      <c r="M50" s="408"/>
      <c r="N50" s="408"/>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556</v>
      </c>
      <c r="BQ50" s="1327"/>
      <c r="BR50" s="1327"/>
      <c r="BS50" s="1327"/>
      <c r="BT50" s="1327"/>
      <c r="BU50" s="1327"/>
      <c r="BV50" s="1327"/>
      <c r="BW50" s="1327"/>
      <c r="BX50" s="1327" t="s">
        <v>557</v>
      </c>
      <c r="BY50" s="1327"/>
      <c r="BZ50" s="1327"/>
      <c r="CA50" s="1327"/>
      <c r="CB50" s="1327"/>
      <c r="CC50" s="1327"/>
      <c r="CD50" s="1327"/>
      <c r="CE50" s="1327"/>
      <c r="CF50" s="1327" t="s">
        <v>558</v>
      </c>
      <c r="CG50" s="1327"/>
      <c r="CH50" s="1327"/>
      <c r="CI50" s="1327"/>
      <c r="CJ50" s="1327"/>
      <c r="CK50" s="1327"/>
      <c r="CL50" s="1327"/>
      <c r="CM50" s="1327"/>
      <c r="CN50" s="1327" t="s">
        <v>559</v>
      </c>
      <c r="CO50" s="1327"/>
      <c r="CP50" s="1327"/>
      <c r="CQ50" s="1327"/>
      <c r="CR50" s="1327"/>
      <c r="CS50" s="1327"/>
      <c r="CT50" s="1327"/>
      <c r="CU50" s="1327"/>
      <c r="CV50" s="1327" t="s">
        <v>560</v>
      </c>
      <c r="CW50" s="1327"/>
      <c r="CX50" s="1327"/>
      <c r="CY50" s="1327"/>
      <c r="CZ50" s="1327"/>
      <c r="DA50" s="1327"/>
      <c r="DB50" s="1327"/>
      <c r="DC50" s="1327"/>
    </row>
    <row r="51" spans="1:109" ht="13.5" customHeight="1" x14ac:dyDescent="0.15">
      <c r="B51" s="397"/>
      <c r="G51" s="1334"/>
      <c r="H51" s="1334"/>
      <c r="I51" s="1332"/>
      <c r="J51" s="1332"/>
      <c r="K51" s="1329"/>
      <c r="L51" s="1329"/>
      <c r="M51" s="1329"/>
      <c r="N51" s="1329"/>
      <c r="AM51" s="406"/>
      <c r="AN51" s="1330" t="s">
        <v>600</v>
      </c>
      <c r="AO51" s="1330"/>
      <c r="AP51" s="1330"/>
      <c r="AQ51" s="1330"/>
      <c r="AR51" s="1330"/>
      <c r="AS51" s="1330"/>
      <c r="AT51" s="1330"/>
      <c r="AU51" s="1330"/>
      <c r="AV51" s="1330"/>
      <c r="AW51" s="1330"/>
      <c r="AX51" s="1330"/>
      <c r="AY51" s="1330"/>
      <c r="AZ51" s="1330"/>
      <c r="BA51" s="1330"/>
      <c r="BB51" s="1330" t="s">
        <v>601</v>
      </c>
      <c r="BC51" s="1330"/>
      <c r="BD51" s="1330"/>
      <c r="BE51" s="1330"/>
      <c r="BF51" s="1330"/>
      <c r="BG51" s="1330"/>
      <c r="BH51" s="1330"/>
      <c r="BI51" s="1330"/>
      <c r="BJ51" s="1330"/>
      <c r="BK51" s="1330"/>
      <c r="BL51" s="1330"/>
      <c r="BM51" s="1330"/>
      <c r="BN51" s="1330"/>
      <c r="BO51" s="1330"/>
      <c r="BP51" s="1331"/>
      <c r="BQ51" s="1328"/>
      <c r="BR51" s="1328"/>
      <c r="BS51" s="1328"/>
      <c r="BT51" s="1328"/>
      <c r="BU51" s="1328"/>
      <c r="BV51" s="1328"/>
      <c r="BW51" s="1328"/>
      <c r="BX51" s="1328">
        <v>55.1</v>
      </c>
      <c r="BY51" s="1328"/>
      <c r="BZ51" s="1328"/>
      <c r="CA51" s="1328"/>
      <c r="CB51" s="1328"/>
      <c r="CC51" s="1328"/>
      <c r="CD51" s="1328"/>
      <c r="CE51" s="1328"/>
      <c r="CF51" s="1328">
        <v>34.9</v>
      </c>
      <c r="CG51" s="1328"/>
      <c r="CH51" s="1328"/>
      <c r="CI51" s="1328"/>
      <c r="CJ51" s="1328"/>
      <c r="CK51" s="1328"/>
      <c r="CL51" s="1328"/>
      <c r="CM51" s="1328"/>
      <c r="CN51" s="1328">
        <v>47.2</v>
      </c>
      <c r="CO51" s="1328"/>
      <c r="CP51" s="1328"/>
      <c r="CQ51" s="1328"/>
      <c r="CR51" s="1328"/>
      <c r="CS51" s="1328"/>
      <c r="CT51" s="1328"/>
      <c r="CU51" s="1328"/>
      <c r="CV51" s="1328">
        <v>58</v>
      </c>
      <c r="CW51" s="1328"/>
      <c r="CX51" s="1328"/>
      <c r="CY51" s="1328"/>
      <c r="CZ51" s="1328"/>
      <c r="DA51" s="1328"/>
      <c r="DB51" s="1328"/>
      <c r="DC51" s="1328"/>
    </row>
    <row r="52" spans="1:109" x14ac:dyDescent="0.15">
      <c r="B52" s="397"/>
      <c r="G52" s="1334"/>
      <c r="H52" s="1334"/>
      <c r="I52" s="1332"/>
      <c r="J52" s="1332"/>
      <c r="K52" s="1329"/>
      <c r="L52" s="1329"/>
      <c r="M52" s="1329"/>
      <c r="N52" s="1329"/>
      <c r="AM52" s="40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8"/>
      <c r="BQ52" s="1328"/>
      <c r="BR52" s="1328"/>
      <c r="BS52" s="1328"/>
      <c r="BT52" s="1328"/>
      <c r="BU52" s="1328"/>
      <c r="BV52" s="1328"/>
      <c r="BW52" s="1328"/>
      <c r="BX52" s="1328"/>
      <c r="BY52" s="1328"/>
      <c r="BZ52" s="1328"/>
      <c r="CA52" s="1328"/>
      <c r="CB52" s="1328"/>
      <c r="CC52" s="1328"/>
      <c r="CD52" s="1328"/>
      <c r="CE52" s="1328"/>
      <c r="CF52" s="1328"/>
      <c r="CG52" s="1328"/>
      <c r="CH52" s="1328"/>
      <c r="CI52" s="1328"/>
      <c r="CJ52" s="1328"/>
      <c r="CK52" s="1328"/>
      <c r="CL52" s="1328"/>
      <c r="CM52" s="1328"/>
      <c r="CN52" s="1328"/>
      <c r="CO52" s="1328"/>
      <c r="CP52" s="1328"/>
      <c r="CQ52" s="1328"/>
      <c r="CR52" s="1328"/>
      <c r="CS52" s="1328"/>
      <c r="CT52" s="1328"/>
      <c r="CU52" s="1328"/>
      <c r="CV52" s="1328"/>
      <c r="CW52" s="1328"/>
      <c r="CX52" s="1328"/>
      <c r="CY52" s="1328"/>
      <c r="CZ52" s="1328"/>
      <c r="DA52" s="1328"/>
      <c r="DB52" s="1328"/>
      <c r="DC52" s="1328"/>
    </row>
    <row r="53" spans="1:109" x14ac:dyDescent="0.15">
      <c r="A53" s="405"/>
      <c r="B53" s="397"/>
      <c r="G53" s="1334"/>
      <c r="H53" s="1334"/>
      <c r="I53" s="1323"/>
      <c r="J53" s="1323"/>
      <c r="K53" s="1329"/>
      <c r="L53" s="1329"/>
      <c r="M53" s="1329"/>
      <c r="N53" s="1329"/>
      <c r="AM53" s="406"/>
      <c r="AN53" s="1330"/>
      <c r="AO53" s="1330"/>
      <c r="AP53" s="1330"/>
      <c r="AQ53" s="1330"/>
      <c r="AR53" s="1330"/>
      <c r="AS53" s="1330"/>
      <c r="AT53" s="1330"/>
      <c r="AU53" s="1330"/>
      <c r="AV53" s="1330"/>
      <c r="AW53" s="1330"/>
      <c r="AX53" s="1330"/>
      <c r="AY53" s="1330"/>
      <c r="AZ53" s="1330"/>
      <c r="BA53" s="1330"/>
      <c r="BB53" s="1330" t="s">
        <v>602</v>
      </c>
      <c r="BC53" s="1330"/>
      <c r="BD53" s="1330"/>
      <c r="BE53" s="1330"/>
      <c r="BF53" s="1330"/>
      <c r="BG53" s="1330"/>
      <c r="BH53" s="1330"/>
      <c r="BI53" s="1330"/>
      <c r="BJ53" s="1330"/>
      <c r="BK53" s="1330"/>
      <c r="BL53" s="1330"/>
      <c r="BM53" s="1330"/>
      <c r="BN53" s="1330"/>
      <c r="BO53" s="1330"/>
      <c r="BP53" s="1331"/>
      <c r="BQ53" s="1328"/>
      <c r="BR53" s="1328"/>
      <c r="BS53" s="1328"/>
      <c r="BT53" s="1328"/>
      <c r="BU53" s="1328"/>
      <c r="BV53" s="1328"/>
      <c r="BW53" s="1328"/>
      <c r="BX53" s="1328">
        <v>54.9</v>
      </c>
      <c r="BY53" s="1328"/>
      <c r="BZ53" s="1328"/>
      <c r="CA53" s="1328"/>
      <c r="CB53" s="1328"/>
      <c r="CC53" s="1328"/>
      <c r="CD53" s="1328"/>
      <c r="CE53" s="1328"/>
      <c r="CF53" s="1328">
        <v>56</v>
      </c>
      <c r="CG53" s="1328"/>
      <c r="CH53" s="1328"/>
      <c r="CI53" s="1328"/>
      <c r="CJ53" s="1328"/>
      <c r="CK53" s="1328"/>
      <c r="CL53" s="1328"/>
      <c r="CM53" s="1328"/>
      <c r="CN53" s="1328">
        <v>58.6</v>
      </c>
      <c r="CO53" s="1328"/>
      <c r="CP53" s="1328"/>
      <c r="CQ53" s="1328"/>
      <c r="CR53" s="1328"/>
      <c r="CS53" s="1328"/>
      <c r="CT53" s="1328"/>
      <c r="CU53" s="1328"/>
      <c r="CV53" s="1328">
        <v>58</v>
      </c>
      <c r="CW53" s="1328"/>
      <c r="CX53" s="1328"/>
      <c r="CY53" s="1328"/>
      <c r="CZ53" s="1328"/>
      <c r="DA53" s="1328"/>
      <c r="DB53" s="1328"/>
      <c r="DC53" s="1328"/>
    </row>
    <row r="54" spans="1:109" x14ac:dyDescent="0.15">
      <c r="A54" s="405"/>
      <c r="B54" s="397"/>
      <c r="G54" s="1334"/>
      <c r="H54" s="1334"/>
      <c r="I54" s="1323"/>
      <c r="J54" s="1323"/>
      <c r="K54" s="1329"/>
      <c r="L54" s="1329"/>
      <c r="M54" s="1329"/>
      <c r="N54" s="1329"/>
      <c r="AM54" s="40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8"/>
      <c r="BQ54" s="1328"/>
      <c r="BR54" s="1328"/>
      <c r="BS54" s="1328"/>
      <c r="BT54" s="1328"/>
      <c r="BU54" s="1328"/>
      <c r="BV54" s="1328"/>
      <c r="BW54" s="1328"/>
      <c r="BX54" s="1328"/>
      <c r="BY54" s="1328"/>
      <c r="BZ54" s="1328"/>
      <c r="CA54" s="1328"/>
      <c r="CB54" s="1328"/>
      <c r="CC54" s="1328"/>
      <c r="CD54" s="1328"/>
      <c r="CE54" s="1328"/>
      <c r="CF54" s="1328"/>
      <c r="CG54" s="1328"/>
      <c r="CH54" s="1328"/>
      <c r="CI54" s="1328"/>
      <c r="CJ54" s="1328"/>
      <c r="CK54" s="1328"/>
      <c r="CL54" s="1328"/>
      <c r="CM54" s="1328"/>
      <c r="CN54" s="1328"/>
      <c r="CO54" s="1328"/>
      <c r="CP54" s="1328"/>
      <c r="CQ54" s="1328"/>
      <c r="CR54" s="1328"/>
      <c r="CS54" s="1328"/>
      <c r="CT54" s="1328"/>
      <c r="CU54" s="1328"/>
      <c r="CV54" s="1328"/>
      <c r="CW54" s="1328"/>
      <c r="CX54" s="1328"/>
      <c r="CY54" s="1328"/>
      <c r="CZ54" s="1328"/>
      <c r="DA54" s="1328"/>
      <c r="DB54" s="1328"/>
      <c r="DC54" s="1328"/>
    </row>
    <row r="55" spans="1:109" x14ac:dyDescent="0.15">
      <c r="A55" s="405"/>
      <c r="B55" s="397"/>
      <c r="G55" s="1323"/>
      <c r="H55" s="1323"/>
      <c r="I55" s="1323"/>
      <c r="J55" s="1323"/>
      <c r="K55" s="1329"/>
      <c r="L55" s="1329"/>
      <c r="M55" s="1329"/>
      <c r="N55" s="1329"/>
      <c r="AN55" s="1327" t="s">
        <v>603</v>
      </c>
      <c r="AO55" s="1327"/>
      <c r="AP55" s="1327"/>
      <c r="AQ55" s="1327"/>
      <c r="AR55" s="1327"/>
      <c r="AS55" s="1327"/>
      <c r="AT55" s="1327"/>
      <c r="AU55" s="1327"/>
      <c r="AV55" s="1327"/>
      <c r="AW55" s="1327"/>
      <c r="AX55" s="1327"/>
      <c r="AY55" s="1327"/>
      <c r="AZ55" s="1327"/>
      <c r="BA55" s="1327"/>
      <c r="BB55" s="1330" t="s">
        <v>601</v>
      </c>
      <c r="BC55" s="1330"/>
      <c r="BD55" s="1330"/>
      <c r="BE55" s="1330"/>
      <c r="BF55" s="1330"/>
      <c r="BG55" s="1330"/>
      <c r="BH55" s="1330"/>
      <c r="BI55" s="1330"/>
      <c r="BJ55" s="1330"/>
      <c r="BK55" s="1330"/>
      <c r="BL55" s="1330"/>
      <c r="BM55" s="1330"/>
      <c r="BN55" s="1330"/>
      <c r="BO55" s="1330"/>
      <c r="BP55" s="1331"/>
      <c r="BQ55" s="1328"/>
      <c r="BR55" s="1328"/>
      <c r="BS55" s="1328"/>
      <c r="BT55" s="1328"/>
      <c r="BU55" s="1328"/>
      <c r="BV55" s="1328"/>
      <c r="BW55" s="1328"/>
      <c r="BX55" s="1328">
        <v>32.5</v>
      </c>
      <c r="BY55" s="1328"/>
      <c r="BZ55" s="1328"/>
      <c r="CA55" s="1328"/>
      <c r="CB55" s="1328"/>
      <c r="CC55" s="1328"/>
      <c r="CD55" s="1328"/>
      <c r="CE55" s="1328"/>
      <c r="CF55" s="1328">
        <v>30.2</v>
      </c>
      <c r="CG55" s="1328"/>
      <c r="CH55" s="1328"/>
      <c r="CI55" s="1328"/>
      <c r="CJ55" s="1328"/>
      <c r="CK55" s="1328"/>
      <c r="CL55" s="1328"/>
      <c r="CM55" s="1328"/>
      <c r="CN55" s="1328">
        <v>25.4</v>
      </c>
      <c r="CO55" s="1328"/>
      <c r="CP55" s="1328"/>
      <c r="CQ55" s="1328"/>
      <c r="CR55" s="1328"/>
      <c r="CS55" s="1328"/>
      <c r="CT55" s="1328"/>
      <c r="CU55" s="1328"/>
      <c r="CV55" s="1328">
        <v>22.9</v>
      </c>
      <c r="CW55" s="1328"/>
      <c r="CX55" s="1328"/>
      <c r="CY55" s="1328"/>
      <c r="CZ55" s="1328"/>
      <c r="DA55" s="1328"/>
      <c r="DB55" s="1328"/>
      <c r="DC55" s="1328"/>
    </row>
    <row r="56" spans="1:109" x14ac:dyDescent="0.15">
      <c r="A56" s="405"/>
      <c r="B56" s="397"/>
      <c r="G56" s="1323"/>
      <c r="H56" s="1323"/>
      <c r="I56" s="1323"/>
      <c r="J56" s="1323"/>
      <c r="K56" s="1329"/>
      <c r="L56" s="1329"/>
      <c r="M56" s="1329"/>
      <c r="N56" s="1329"/>
      <c r="AN56" s="1327"/>
      <c r="AO56" s="1327"/>
      <c r="AP56" s="1327"/>
      <c r="AQ56" s="1327"/>
      <c r="AR56" s="1327"/>
      <c r="AS56" s="1327"/>
      <c r="AT56" s="1327"/>
      <c r="AU56" s="1327"/>
      <c r="AV56" s="1327"/>
      <c r="AW56" s="1327"/>
      <c r="AX56" s="1327"/>
      <c r="AY56" s="1327"/>
      <c r="AZ56" s="1327"/>
      <c r="BA56" s="1327"/>
      <c r="BB56" s="1330"/>
      <c r="BC56" s="1330"/>
      <c r="BD56" s="1330"/>
      <c r="BE56" s="1330"/>
      <c r="BF56" s="1330"/>
      <c r="BG56" s="1330"/>
      <c r="BH56" s="1330"/>
      <c r="BI56" s="1330"/>
      <c r="BJ56" s="1330"/>
      <c r="BK56" s="1330"/>
      <c r="BL56" s="1330"/>
      <c r="BM56" s="1330"/>
      <c r="BN56" s="1330"/>
      <c r="BO56" s="1330"/>
      <c r="BP56" s="1328"/>
      <c r="BQ56" s="1328"/>
      <c r="BR56" s="1328"/>
      <c r="BS56" s="1328"/>
      <c r="BT56" s="1328"/>
      <c r="BU56" s="1328"/>
      <c r="BV56" s="1328"/>
      <c r="BW56" s="1328"/>
      <c r="BX56" s="1328"/>
      <c r="BY56" s="1328"/>
      <c r="BZ56" s="1328"/>
      <c r="CA56" s="1328"/>
      <c r="CB56" s="1328"/>
      <c r="CC56" s="1328"/>
      <c r="CD56" s="1328"/>
      <c r="CE56" s="1328"/>
      <c r="CF56" s="1328"/>
      <c r="CG56" s="1328"/>
      <c r="CH56" s="1328"/>
      <c r="CI56" s="1328"/>
      <c r="CJ56" s="1328"/>
      <c r="CK56" s="1328"/>
      <c r="CL56" s="1328"/>
      <c r="CM56" s="1328"/>
      <c r="CN56" s="1328"/>
      <c r="CO56" s="1328"/>
      <c r="CP56" s="1328"/>
      <c r="CQ56" s="1328"/>
      <c r="CR56" s="1328"/>
      <c r="CS56" s="1328"/>
      <c r="CT56" s="1328"/>
      <c r="CU56" s="1328"/>
      <c r="CV56" s="1328"/>
      <c r="CW56" s="1328"/>
      <c r="CX56" s="1328"/>
      <c r="CY56" s="1328"/>
      <c r="CZ56" s="1328"/>
      <c r="DA56" s="1328"/>
      <c r="DB56" s="1328"/>
      <c r="DC56" s="1328"/>
    </row>
    <row r="57" spans="1:109" s="405" customFormat="1" x14ac:dyDescent="0.15">
      <c r="B57" s="409"/>
      <c r="G57" s="1323"/>
      <c r="H57" s="1323"/>
      <c r="I57" s="1333"/>
      <c r="J57" s="1333"/>
      <c r="K57" s="1329"/>
      <c r="L57" s="1329"/>
      <c r="M57" s="1329"/>
      <c r="N57" s="1329"/>
      <c r="AM57" s="390"/>
      <c r="AN57" s="1327"/>
      <c r="AO57" s="1327"/>
      <c r="AP57" s="1327"/>
      <c r="AQ57" s="1327"/>
      <c r="AR57" s="1327"/>
      <c r="AS57" s="1327"/>
      <c r="AT57" s="1327"/>
      <c r="AU57" s="1327"/>
      <c r="AV57" s="1327"/>
      <c r="AW57" s="1327"/>
      <c r="AX57" s="1327"/>
      <c r="AY57" s="1327"/>
      <c r="AZ57" s="1327"/>
      <c r="BA57" s="1327"/>
      <c r="BB57" s="1330" t="s">
        <v>602</v>
      </c>
      <c r="BC57" s="1330"/>
      <c r="BD57" s="1330"/>
      <c r="BE57" s="1330"/>
      <c r="BF57" s="1330"/>
      <c r="BG57" s="1330"/>
      <c r="BH57" s="1330"/>
      <c r="BI57" s="1330"/>
      <c r="BJ57" s="1330"/>
      <c r="BK57" s="1330"/>
      <c r="BL57" s="1330"/>
      <c r="BM57" s="1330"/>
      <c r="BN57" s="1330"/>
      <c r="BO57" s="1330"/>
      <c r="BP57" s="1331"/>
      <c r="BQ57" s="1328"/>
      <c r="BR57" s="1328"/>
      <c r="BS57" s="1328"/>
      <c r="BT57" s="1328"/>
      <c r="BU57" s="1328"/>
      <c r="BV57" s="1328"/>
      <c r="BW57" s="1328"/>
      <c r="BX57" s="1328">
        <v>57</v>
      </c>
      <c r="BY57" s="1328"/>
      <c r="BZ57" s="1328"/>
      <c r="CA57" s="1328"/>
      <c r="CB57" s="1328"/>
      <c r="CC57" s="1328"/>
      <c r="CD57" s="1328"/>
      <c r="CE57" s="1328"/>
      <c r="CF57" s="1328">
        <v>58.9</v>
      </c>
      <c r="CG57" s="1328"/>
      <c r="CH57" s="1328"/>
      <c r="CI57" s="1328"/>
      <c r="CJ57" s="1328"/>
      <c r="CK57" s="1328"/>
      <c r="CL57" s="1328"/>
      <c r="CM57" s="1328"/>
      <c r="CN57" s="1328">
        <v>59.9</v>
      </c>
      <c r="CO57" s="1328"/>
      <c r="CP57" s="1328"/>
      <c r="CQ57" s="1328"/>
      <c r="CR57" s="1328"/>
      <c r="CS57" s="1328"/>
      <c r="CT57" s="1328"/>
      <c r="CU57" s="1328"/>
      <c r="CV57" s="1328">
        <v>60.7</v>
      </c>
      <c r="CW57" s="1328"/>
      <c r="CX57" s="1328"/>
      <c r="CY57" s="1328"/>
      <c r="CZ57" s="1328"/>
      <c r="DA57" s="1328"/>
      <c r="DB57" s="1328"/>
      <c r="DC57" s="1328"/>
      <c r="DD57" s="410"/>
      <c r="DE57" s="409"/>
    </row>
    <row r="58" spans="1:109" s="405" customFormat="1" x14ac:dyDescent="0.15">
      <c r="A58" s="390"/>
      <c r="B58" s="409"/>
      <c r="G58" s="1323"/>
      <c r="H58" s="1323"/>
      <c r="I58" s="1333"/>
      <c r="J58" s="1333"/>
      <c r="K58" s="1329"/>
      <c r="L58" s="1329"/>
      <c r="M58" s="1329"/>
      <c r="N58" s="1329"/>
      <c r="AM58" s="390"/>
      <c r="AN58" s="1327"/>
      <c r="AO58" s="1327"/>
      <c r="AP58" s="1327"/>
      <c r="AQ58" s="1327"/>
      <c r="AR58" s="1327"/>
      <c r="AS58" s="1327"/>
      <c r="AT58" s="1327"/>
      <c r="AU58" s="1327"/>
      <c r="AV58" s="1327"/>
      <c r="AW58" s="1327"/>
      <c r="AX58" s="1327"/>
      <c r="AY58" s="1327"/>
      <c r="AZ58" s="1327"/>
      <c r="BA58" s="1327"/>
      <c r="BB58" s="1330"/>
      <c r="BC58" s="1330"/>
      <c r="BD58" s="1330"/>
      <c r="BE58" s="1330"/>
      <c r="BF58" s="1330"/>
      <c r="BG58" s="1330"/>
      <c r="BH58" s="1330"/>
      <c r="BI58" s="1330"/>
      <c r="BJ58" s="1330"/>
      <c r="BK58" s="1330"/>
      <c r="BL58" s="1330"/>
      <c r="BM58" s="1330"/>
      <c r="BN58" s="1330"/>
      <c r="BO58" s="1330"/>
      <c r="BP58" s="1328"/>
      <c r="BQ58" s="1328"/>
      <c r="BR58" s="1328"/>
      <c r="BS58" s="1328"/>
      <c r="BT58" s="1328"/>
      <c r="BU58" s="1328"/>
      <c r="BV58" s="1328"/>
      <c r="BW58" s="1328"/>
      <c r="BX58" s="1328"/>
      <c r="BY58" s="1328"/>
      <c r="BZ58" s="1328"/>
      <c r="CA58" s="1328"/>
      <c r="CB58" s="1328"/>
      <c r="CC58" s="1328"/>
      <c r="CD58" s="1328"/>
      <c r="CE58" s="1328"/>
      <c r="CF58" s="1328"/>
      <c r="CG58" s="1328"/>
      <c r="CH58" s="1328"/>
      <c r="CI58" s="1328"/>
      <c r="CJ58" s="1328"/>
      <c r="CK58" s="1328"/>
      <c r="CL58" s="1328"/>
      <c r="CM58" s="1328"/>
      <c r="CN58" s="1328"/>
      <c r="CO58" s="1328"/>
      <c r="CP58" s="1328"/>
      <c r="CQ58" s="1328"/>
      <c r="CR58" s="1328"/>
      <c r="CS58" s="1328"/>
      <c r="CT58" s="1328"/>
      <c r="CU58" s="1328"/>
      <c r="CV58" s="1328"/>
      <c r="CW58" s="1328"/>
      <c r="CX58" s="1328"/>
      <c r="CY58" s="1328"/>
      <c r="CZ58" s="1328"/>
      <c r="DA58" s="1328"/>
      <c r="DB58" s="1328"/>
      <c r="DC58" s="132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4" t="s">
        <v>605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7"/>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7"/>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7"/>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7"/>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3"/>
      <c r="H72" s="1323"/>
      <c r="I72" s="1323"/>
      <c r="J72" s="1323"/>
      <c r="K72" s="407"/>
      <c r="L72" s="407"/>
      <c r="M72" s="408"/>
      <c r="N72" s="408"/>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556</v>
      </c>
      <c r="BQ72" s="1327"/>
      <c r="BR72" s="1327"/>
      <c r="BS72" s="1327"/>
      <c r="BT72" s="1327"/>
      <c r="BU72" s="1327"/>
      <c r="BV72" s="1327"/>
      <c r="BW72" s="1327"/>
      <c r="BX72" s="1327" t="s">
        <v>557</v>
      </c>
      <c r="BY72" s="1327"/>
      <c r="BZ72" s="1327"/>
      <c r="CA72" s="1327"/>
      <c r="CB72" s="1327"/>
      <c r="CC72" s="1327"/>
      <c r="CD72" s="1327"/>
      <c r="CE72" s="1327"/>
      <c r="CF72" s="1327" t="s">
        <v>558</v>
      </c>
      <c r="CG72" s="1327"/>
      <c r="CH72" s="1327"/>
      <c r="CI72" s="1327"/>
      <c r="CJ72" s="1327"/>
      <c r="CK72" s="1327"/>
      <c r="CL72" s="1327"/>
      <c r="CM72" s="1327"/>
      <c r="CN72" s="1327" t="s">
        <v>559</v>
      </c>
      <c r="CO72" s="1327"/>
      <c r="CP72" s="1327"/>
      <c r="CQ72" s="1327"/>
      <c r="CR72" s="1327"/>
      <c r="CS72" s="1327"/>
      <c r="CT72" s="1327"/>
      <c r="CU72" s="1327"/>
      <c r="CV72" s="1327" t="s">
        <v>560</v>
      </c>
      <c r="CW72" s="1327"/>
      <c r="CX72" s="1327"/>
      <c r="CY72" s="1327"/>
      <c r="CZ72" s="1327"/>
      <c r="DA72" s="1327"/>
      <c r="DB72" s="1327"/>
      <c r="DC72" s="1327"/>
    </row>
    <row r="73" spans="2:107" x14ac:dyDescent="0.15">
      <c r="B73" s="397"/>
      <c r="G73" s="1334"/>
      <c r="H73" s="1334"/>
      <c r="I73" s="1334"/>
      <c r="J73" s="1334"/>
      <c r="K73" s="1335"/>
      <c r="L73" s="1335"/>
      <c r="M73" s="1335"/>
      <c r="N73" s="1335"/>
      <c r="AM73" s="406"/>
      <c r="AN73" s="1330" t="s">
        <v>600</v>
      </c>
      <c r="AO73" s="1330"/>
      <c r="AP73" s="1330"/>
      <c r="AQ73" s="1330"/>
      <c r="AR73" s="1330"/>
      <c r="AS73" s="1330"/>
      <c r="AT73" s="1330"/>
      <c r="AU73" s="1330"/>
      <c r="AV73" s="1330"/>
      <c r="AW73" s="1330"/>
      <c r="AX73" s="1330"/>
      <c r="AY73" s="1330"/>
      <c r="AZ73" s="1330"/>
      <c r="BA73" s="1330"/>
      <c r="BB73" s="1330" t="s">
        <v>601</v>
      </c>
      <c r="BC73" s="1330"/>
      <c r="BD73" s="1330"/>
      <c r="BE73" s="1330"/>
      <c r="BF73" s="1330"/>
      <c r="BG73" s="1330"/>
      <c r="BH73" s="1330"/>
      <c r="BI73" s="1330"/>
      <c r="BJ73" s="1330"/>
      <c r="BK73" s="1330"/>
      <c r="BL73" s="1330"/>
      <c r="BM73" s="1330"/>
      <c r="BN73" s="1330"/>
      <c r="BO73" s="1330"/>
      <c r="BP73" s="1328">
        <v>61.5</v>
      </c>
      <c r="BQ73" s="1328"/>
      <c r="BR73" s="1328"/>
      <c r="BS73" s="1328"/>
      <c r="BT73" s="1328"/>
      <c r="BU73" s="1328"/>
      <c r="BV73" s="1328"/>
      <c r="BW73" s="1328"/>
      <c r="BX73" s="1328">
        <v>55.1</v>
      </c>
      <c r="BY73" s="1328"/>
      <c r="BZ73" s="1328"/>
      <c r="CA73" s="1328"/>
      <c r="CB73" s="1328"/>
      <c r="CC73" s="1328"/>
      <c r="CD73" s="1328"/>
      <c r="CE73" s="1328"/>
      <c r="CF73" s="1328">
        <v>34.9</v>
      </c>
      <c r="CG73" s="1328"/>
      <c r="CH73" s="1328"/>
      <c r="CI73" s="1328"/>
      <c r="CJ73" s="1328"/>
      <c r="CK73" s="1328"/>
      <c r="CL73" s="1328"/>
      <c r="CM73" s="1328"/>
      <c r="CN73" s="1328">
        <v>47.2</v>
      </c>
      <c r="CO73" s="1328"/>
      <c r="CP73" s="1328"/>
      <c r="CQ73" s="1328"/>
      <c r="CR73" s="1328"/>
      <c r="CS73" s="1328"/>
      <c r="CT73" s="1328"/>
      <c r="CU73" s="1328"/>
      <c r="CV73" s="1328">
        <v>58</v>
      </c>
      <c r="CW73" s="1328"/>
      <c r="CX73" s="1328"/>
      <c r="CY73" s="1328"/>
      <c r="CZ73" s="1328"/>
      <c r="DA73" s="1328"/>
      <c r="DB73" s="1328"/>
      <c r="DC73" s="1328"/>
    </row>
    <row r="74" spans="2:107" x14ac:dyDescent="0.15">
      <c r="B74" s="397"/>
      <c r="G74" s="1334"/>
      <c r="H74" s="1334"/>
      <c r="I74" s="1334"/>
      <c r="J74" s="1334"/>
      <c r="K74" s="1335"/>
      <c r="L74" s="1335"/>
      <c r="M74" s="1335"/>
      <c r="N74" s="1335"/>
      <c r="AM74" s="40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row>
    <row r="75" spans="2:107" x14ac:dyDescent="0.15">
      <c r="B75" s="397"/>
      <c r="G75" s="1334"/>
      <c r="H75" s="1334"/>
      <c r="I75" s="1323"/>
      <c r="J75" s="1323"/>
      <c r="K75" s="1329"/>
      <c r="L75" s="1329"/>
      <c r="M75" s="1329"/>
      <c r="N75" s="1329"/>
      <c r="AM75" s="406"/>
      <c r="AN75" s="1330"/>
      <c r="AO75" s="1330"/>
      <c r="AP75" s="1330"/>
      <c r="AQ75" s="1330"/>
      <c r="AR75" s="1330"/>
      <c r="AS75" s="1330"/>
      <c r="AT75" s="1330"/>
      <c r="AU75" s="1330"/>
      <c r="AV75" s="1330"/>
      <c r="AW75" s="1330"/>
      <c r="AX75" s="1330"/>
      <c r="AY75" s="1330"/>
      <c r="AZ75" s="1330"/>
      <c r="BA75" s="1330"/>
      <c r="BB75" s="1330" t="s">
        <v>606</v>
      </c>
      <c r="BC75" s="1330"/>
      <c r="BD75" s="1330"/>
      <c r="BE75" s="1330"/>
      <c r="BF75" s="1330"/>
      <c r="BG75" s="1330"/>
      <c r="BH75" s="1330"/>
      <c r="BI75" s="1330"/>
      <c r="BJ75" s="1330"/>
      <c r="BK75" s="1330"/>
      <c r="BL75" s="1330"/>
      <c r="BM75" s="1330"/>
      <c r="BN75" s="1330"/>
      <c r="BO75" s="1330"/>
      <c r="BP75" s="1328">
        <v>9.6</v>
      </c>
      <c r="BQ75" s="1328"/>
      <c r="BR75" s="1328"/>
      <c r="BS75" s="1328"/>
      <c r="BT75" s="1328"/>
      <c r="BU75" s="1328"/>
      <c r="BV75" s="1328"/>
      <c r="BW75" s="1328"/>
      <c r="BX75" s="1328">
        <v>9.5</v>
      </c>
      <c r="BY75" s="1328"/>
      <c r="BZ75" s="1328"/>
      <c r="CA75" s="1328"/>
      <c r="CB75" s="1328"/>
      <c r="CC75" s="1328"/>
      <c r="CD75" s="1328"/>
      <c r="CE75" s="1328"/>
      <c r="CF75" s="1328">
        <v>9.1999999999999993</v>
      </c>
      <c r="CG75" s="1328"/>
      <c r="CH75" s="1328"/>
      <c r="CI75" s="1328"/>
      <c r="CJ75" s="1328"/>
      <c r="CK75" s="1328"/>
      <c r="CL75" s="1328"/>
      <c r="CM75" s="1328"/>
      <c r="CN75" s="1328">
        <v>9.4</v>
      </c>
      <c r="CO75" s="1328"/>
      <c r="CP75" s="1328"/>
      <c r="CQ75" s="1328"/>
      <c r="CR75" s="1328"/>
      <c r="CS75" s="1328"/>
      <c r="CT75" s="1328"/>
      <c r="CU75" s="1328"/>
      <c r="CV75" s="1328">
        <v>9.1</v>
      </c>
      <c r="CW75" s="1328"/>
      <c r="CX75" s="1328"/>
      <c r="CY75" s="1328"/>
      <c r="CZ75" s="1328"/>
      <c r="DA75" s="1328"/>
      <c r="DB75" s="1328"/>
      <c r="DC75" s="1328"/>
    </row>
    <row r="76" spans="2:107" x14ac:dyDescent="0.15">
      <c r="B76" s="397"/>
      <c r="G76" s="1334"/>
      <c r="H76" s="1334"/>
      <c r="I76" s="1323"/>
      <c r="J76" s="1323"/>
      <c r="K76" s="1329"/>
      <c r="L76" s="1329"/>
      <c r="M76" s="1329"/>
      <c r="N76" s="1329"/>
      <c r="AM76" s="40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row>
    <row r="77" spans="2:107" x14ac:dyDescent="0.15">
      <c r="B77" s="397"/>
      <c r="G77" s="1323"/>
      <c r="H77" s="1323"/>
      <c r="I77" s="1323"/>
      <c r="J77" s="1323"/>
      <c r="K77" s="1335"/>
      <c r="L77" s="1335"/>
      <c r="M77" s="1335"/>
      <c r="N77" s="1335"/>
      <c r="AN77" s="1327" t="s">
        <v>603</v>
      </c>
      <c r="AO77" s="1327"/>
      <c r="AP77" s="1327"/>
      <c r="AQ77" s="1327"/>
      <c r="AR77" s="1327"/>
      <c r="AS77" s="1327"/>
      <c r="AT77" s="1327"/>
      <c r="AU77" s="1327"/>
      <c r="AV77" s="1327"/>
      <c r="AW77" s="1327"/>
      <c r="AX77" s="1327"/>
      <c r="AY77" s="1327"/>
      <c r="AZ77" s="1327"/>
      <c r="BA77" s="1327"/>
      <c r="BB77" s="1330" t="s">
        <v>601</v>
      </c>
      <c r="BC77" s="1330"/>
      <c r="BD77" s="1330"/>
      <c r="BE77" s="1330"/>
      <c r="BF77" s="1330"/>
      <c r="BG77" s="1330"/>
      <c r="BH77" s="1330"/>
      <c r="BI77" s="1330"/>
      <c r="BJ77" s="1330"/>
      <c r="BK77" s="1330"/>
      <c r="BL77" s="1330"/>
      <c r="BM77" s="1330"/>
      <c r="BN77" s="1330"/>
      <c r="BO77" s="1330"/>
      <c r="BP77" s="1328">
        <v>39</v>
      </c>
      <c r="BQ77" s="1328"/>
      <c r="BR77" s="1328"/>
      <c r="BS77" s="1328"/>
      <c r="BT77" s="1328"/>
      <c r="BU77" s="1328"/>
      <c r="BV77" s="1328"/>
      <c r="BW77" s="1328"/>
      <c r="BX77" s="1328">
        <v>32.5</v>
      </c>
      <c r="BY77" s="1328"/>
      <c r="BZ77" s="1328"/>
      <c r="CA77" s="1328"/>
      <c r="CB77" s="1328"/>
      <c r="CC77" s="1328"/>
      <c r="CD77" s="1328"/>
      <c r="CE77" s="1328"/>
      <c r="CF77" s="1328">
        <v>30.2</v>
      </c>
      <c r="CG77" s="1328"/>
      <c r="CH77" s="1328"/>
      <c r="CI77" s="1328"/>
      <c r="CJ77" s="1328"/>
      <c r="CK77" s="1328"/>
      <c r="CL77" s="1328"/>
      <c r="CM77" s="1328"/>
      <c r="CN77" s="1328">
        <v>25.4</v>
      </c>
      <c r="CO77" s="1328"/>
      <c r="CP77" s="1328"/>
      <c r="CQ77" s="1328"/>
      <c r="CR77" s="1328"/>
      <c r="CS77" s="1328"/>
      <c r="CT77" s="1328"/>
      <c r="CU77" s="1328"/>
      <c r="CV77" s="1328">
        <v>22.9</v>
      </c>
      <c r="CW77" s="1328"/>
      <c r="CX77" s="1328"/>
      <c r="CY77" s="1328"/>
      <c r="CZ77" s="1328"/>
      <c r="DA77" s="1328"/>
      <c r="DB77" s="1328"/>
      <c r="DC77" s="1328"/>
    </row>
    <row r="78" spans="2:107" x14ac:dyDescent="0.15">
      <c r="B78" s="397"/>
      <c r="G78" s="1323"/>
      <c r="H78" s="1323"/>
      <c r="I78" s="1323"/>
      <c r="J78" s="1323"/>
      <c r="K78" s="1335"/>
      <c r="L78" s="1335"/>
      <c r="M78" s="1335"/>
      <c r="N78" s="1335"/>
      <c r="AN78" s="1327"/>
      <c r="AO78" s="1327"/>
      <c r="AP78" s="1327"/>
      <c r="AQ78" s="1327"/>
      <c r="AR78" s="1327"/>
      <c r="AS78" s="1327"/>
      <c r="AT78" s="1327"/>
      <c r="AU78" s="1327"/>
      <c r="AV78" s="1327"/>
      <c r="AW78" s="1327"/>
      <c r="AX78" s="1327"/>
      <c r="AY78" s="1327"/>
      <c r="AZ78" s="1327"/>
      <c r="BA78" s="1327"/>
      <c r="BB78" s="1330"/>
      <c r="BC78" s="1330"/>
      <c r="BD78" s="1330"/>
      <c r="BE78" s="1330"/>
      <c r="BF78" s="1330"/>
      <c r="BG78" s="1330"/>
      <c r="BH78" s="1330"/>
      <c r="BI78" s="1330"/>
      <c r="BJ78" s="1330"/>
      <c r="BK78" s="1330"/>
      <c r="BL78" s="1330"/>
      <c r="BM78" s="1330"/>
      <c r="BN78" s="1330"/>
      <c r="BO78" s="1330"/>
      <c r="BP78" s="1328"/>
      <c r="BQ78" s="1328"/>
      <c r="BR78" s="1328"/>
      <c r="BS78" s="1328"/>
      <c r="BT78" s="1328"/>
      <c r="BU78" s="1328"/>
      <c r="BV78" s="1328"/>
      <c r="BW78" s="1328"/>
      <c r="BX78" s="1328"/>
      <c r="BY78" s="1328"/>
      <c r="BZ78" s="1328"/>
      <c r="CA78" s="1328"/>
      <c r="CB78" s="1328"/>
      <c r="CC78" s="1328"/>
      <c r="CD78" s="1328"/>
      <c r="CE78" s="1328"/>
      <c r="CF78" s="1328"/>
      <c r="CG78" s="1328"/>
      <c r="CH78" s="1328"/>
      <c r="CI78" s="1328"/>
      <c r="CJ78" s="1328"/>
      <c r="CK78" s="1328"/>
      <c r="CL78" s="1328"/>
      <c r="CM78" s="1328"/>
      <c r="CN78" s="1328"/>
      <c r="CO78" s="1328"/>
      <c r="CP78" s="1328"/>
      <c r="CQ78" s="1328"/>
      <c r="CR78" s="1328"/>
      <c r="CS78" s="1328"/>
      <c r="CT78" s="1328"/>
      <c r="CU78" s="1328"/>
      <c r="CV78" s="1328"/>
      <c r="CW78" s="1328"/>
      <c r="CX78" s="1328"/>
      <c r="CY78" s="1328"/>
      <c r="CZ78" s="1328"/>
      <c r="DA78" s="1328"/>
      <c r="DB78" s="1328"/>
      <c r="DC78" s="1328"/>
    </row>
    <row r="79" spans="2:107" x14ac:dyDescent="0.15">
      <c r="B79" s="397"/>
      <c r="G79" s="1323"/>
      <c r="H79" s="1323"/>
      <c r="I79" s="1333"/>
      <c r="J79" s="1333"/>
      <c r="K79" s="1336"/>
      <c r="L79" s="1336"/>
      <c r="M79" s="1336"/>
      <c r="N79" s="1336"/>
      <c r="AN79" s="1327"/>
      <c r="AO79" s="1327"/>
      <c r="AP79" s="1327"/>
      <c r="AQ79" s="1327"/>
      <c r="AR79" s="1327"/>
      <c r="AS79" s="1327"/>
      <c r="AT79" s="1327"/>
      <c r="AU79" s="1327"/>
      <c r="AV79" s="1327"/>
      <c r="AW79" s="1327"/>
      <c r="AX79" s="1327"/>
      <c r="AY79" s="1327"/>
      <c r="AZ79" s="1327"/>
      <c r="BA79" s="1327"/>
      <c r="BB79" s="1330" t="s">
        <v>606</v>
      </c>
      <c r="BC79" s="1330"/>
      <c r="BD79" s="1330"/>
      <c r="BE79" s="1330"/>
      <c r="BF79" s="1330"/>
      <c r="BG79" s="1330"/>
      <c r="BH79" s="1330"/>
      <c r="BI79" s="1330"/>
      <c r="BJ79" s="1330"/>
      <c r="BK79" s="1330"/>
      <c r="BL79" s="1330"/>
      <c r="BM79" s="1330"/>
      <c r="BN79" s="1330"/>
      <c r="BO79" s="1330"/>
      <c r="BP79" s="1328">
        <v>9</v>
      </c>
      <c r="BQ79" s="1328"/>
      <c r="BR79" s="1328"/>
      <c r="BS79" s="1328"/>
      <c r="BT79" s="1328"/>
      <c r="BU79" s="1328"/>
      <c r="BV79" s="1328"/>
      <c r="BW79" s="1328"/>
      <c r="BX79" s="1328">
        <v>8.1999999999999993</v>
      </c>
      <c r="BY79" s="1328"/>
      <c r="BZ79" s="1328"/>
      <c r="CA79" s="1328"/>
      <c r="CB79" s="1328"/>
      <c r="CC79" s="1328"/>
      <c r="CD79" s="1328"/>
      <c r="CE79" s="1328"/>
      <c r="CF79" s="1328">
        <v>8</v>
      </c>
      <c r="CG79" s="1328"/>
      <c r="CH79" s="1328"/>
      <c r="CI79" s="1328"/>
      <c r="CJ79" s="1328"/>
      <c r="CK79" s="1328"/>
      <c r="CL79" s="1328"/>
      <c r="CM79" s="1328"/>
      <c r="CN79" s="1328">
        <v>7.8</v>
      </c>
      <c r="CO79" s="1328"/>
      <c r="CP79" s="1328"/>
      <c r="CQ79" s="1328"/>
      <c r="CR79" s="1328"/>
      <c r="CS79" s="1328"/>
      <c r="CT79" s="1328"/>
      <c r="CU79" s="1328"/>
      <c r="CV79" s="1328">
        <v>7.7</v>
      </c>
      <c r="CW79" s="1328"/>
      <c r="CX79" s="1328"/>
      <c r="CY79" s="1328"/>
      <c r="CZ79" s="1328"/>
      <c r="DA79" s="1328"/>
      <c r="DB79" s="1328"/>
      <c r="DC79" s="1328"/>
    </row>
    <row r="80" spans="2:107" x14ac:dyDescent="0.15">
      <c r="B80" s="397"/>
      <c r="G80" s="1323"/>
      <c r="H80" s="1323"/>
      <c r="I80" s="1333"/>
      <c r="J80" s="1333"/>
      <c r="K80" s="1336"/>
      <c r="L80" s="1336"/>
      <c r="M80" s="1336"/>
      <c r="N80" s="1336"/>
      <c r="AN80" s="1327"/>
      <c r="AO80" s="1327"/>
      <c r="AP80" s="1327"/>
      <c r="AQ80" s="1327"/>
      <c r="AR80" s="1327"/>
      <c r="AS80" s="1327"/>
      <c r="AT80" s="1327"/>
      <c r="AU80" s="1327"/>
      <c r="AV80" s="1327"/>
      <c r="AW80" s="1327"/>
      <c r="AX80" s="1327"/>
      <c r="AY80" s="1327"/>
      <c r="AZ80" s="1327"/>
      <c r="BA80" s="1327"/>
      <c r="BB80" s="1330"/>
      <c r="BC80" s="1330"/>
      <c r="BD80" s="1330"/>
      <c r="BE80" s="1330"/>
      <c r="BF80" s="1330"/>
      <c r="BG80" s="1330"/>
      <c r="BH80" s="1330"/>
      <c r="BI80" s="1330"/>
      <c r="BJ80" s="1330"/>
      <c r="BK80" s="1330"/>
      <c r="BL80" s="1330"/>
      <c r="BM80" s="1330"/>
      <c r="BN80" s="1330"/>
      <c r="BO80" s="1330"/>
      <c r="BP80" s="1328"/>
      <c r="BQ80" s="1328"/>
      <c r="BR80" s="1328"/>
      <c r="BS80" s="1328"/>
      <c r="BT80" s="1328"/>
      <c r="BU80" s="1328"/>
      <c r="BV80" s="1328"/>
      <c r="BW80" s="1328"/>
      <c r="BX80" s="1328"/>
      <c r="BY80" s="1328"/>
      <c r="BZ80" s="1328"/>
      <c r="CA80" s="1328"/>
      <c r="CB80" s="1328"/>
      <c r="CC80" s="1328"/>
      <c r="CD80" s="1328"/>
      <c r="CE80" s="1328"/>
      <c r="CF80" s="1328"/>
      <c r="CG80" s="1328"/>
      <c r="CH80" s="1328"/>
      <c r="CI80" s="1328"/>
      <c r="CJ80" s="1328"/>
      <c r="CK80" s="1328"/>
      <c r="CL80" s="1328"/>
      <c r="CM80" s="1328"/>
      <c r="CN80" s="1328"/>
      <c r="CO80" s="1328"/>
      <c r="CP80" s="1328"/>
      <c r="CQ80" s="1328"/>
      <c r="CR80" s="1328"/>
      <c r="CS80" s="1328"/>
      <c r="CT80" s="1328"/>
      <c r="CU80" s="1328"/>
      <c r="CV80" s="1328"/>
      <c r="CW80" s="1328"/>
      <c r="CX80" s="1328"/>
      <c r="CY80" s="1328"/>
      <c r="CZ80" s="1328"/>
      <c r="DA80" s="1328"/>
      <c r="DB80" s="1328"/>
      <c r="DC80" s="132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lcLyRxa9dXqRurut6WuEoCs0+jBvpJ+K6DSRlM1RbHtleBZ3vxFN/WBapTs+kfxKOuXcfbTM6+SKcRzAWiRmg==" saltValue="en79d/3yfwMCVm4fxt+h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B117" sqref="B1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B4zyIj/Uvg04F2tYeCc+4f94eRXFnz7HWr0ij5ciFbQLL65oWgqhyvFG3K+5pOl+yrveciGwBWb87d8LAS+Efg==" saltValue="8AVGHNK4RIucLOaRiBo0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46" zoomScaleNormal="100" zoomScaleSheetLayoutView="55" workbookViewId="0">
      <selection activeCell="B117" sqref="B1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UQKXIaG3sms5wPkVWcCyPMOmdeMq75/tcDp23+au19wlGPqXYx14AaUpGc5p3hsr8Re8k51pXRtiBD1RVeiYZQ==" saltValue="81UikHlXTYaVUqxX/TwG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139749</v>
      </c>
      <c r="E3" s="162"/>
      <c r="F3" s="163">
        <v>92247</v>
      </c>
      <c r="G3" s="164"/>
      <c r="H3" s="165"/>
    </row>
    <row r="4" spans="1:8" x14ac:dyDescent="0.15">
      <c r="A4" s="166"/>
      <c r="B4" s="167"/>
      <c r="C4" s="168"/>
      <c r="D4" s="169">
        <v>81170</v>
      </c>
      <c r="E4" s="170"/>
      <c r="F4" s="171">
        <v>37204</v>
      </c>
      <c r="G4" s="172"/>
      <c r="H4" s="173"/>
    </row>
    <row r="5" spans="1:8" x14ac:dyDescent="0.15">
      <c r="A5" s="154" t="s">
        <v>548</v>
      </c>
      <c r="B5" s="159"/>
      <c r="C5" s="160"/>
      <c r="D5" s="161">
        <v>115787</v>
      </c>
      <c r="E5" s="162"/>
      <c r="F5" s="163">
        <v>67319</v>
      </c>
      <c r="G5" s="164"/>
      <c r="H5" s="165"/>
    </row>
    <row r="6" spans="1:8" x14ac:dyDescent="0.15">
      <c r="A6" s="166"/>
      <c r="B6" s="167"/>
      <c r="C6" s="168"/>
      <c r="D6" s="169">
        <v>90217</v>
      </c>
      <c r="E6" s="170"/>
      <c r="F6" s="171">
        <v>38101</v>
      </c>
      <c r="G6" s="172"/>
      <c r="H6" s="173"/>
    </row>
    <row r="7" spans="1:8" x14ac:dyDescent="0.15">
      <c r="A7" s="154" t="s">
        <v>549</v>
      </c>
      <c r="B7" s="159"/>
      <c r="C7" s="160"/>
      <c r="D7" s="161">
        <v>110703</v>
      </c>
      <c r="E7" s="162"/>
      <c r="F7" s="163">
        <v>70615</v>
      </c>
      <c r="G7" s="164"/>
      <c r="H7" s="165"/>
    </row>
    <row r="8" spans="1:8" x14ac:dyDescent="0.15">
      <c r="A8" s="166"/>
      <c r="B8" s="167"/>
      <c r="C8" s="168"/>
      <c r="D8" s="169">
        <v>74900</v>
      </c>
      <c r="E8" s="170"/>
      <c r="F8" s="171">
        <v>37382</v>
      </c>
      <c r="G8" s="172"/>
      <c r="H8" s="173"/>
    </row>
    <row r="9" spans="1:8" x14ac:dyDescent="0.15">
      <c r="A9" s="154" t="s">
        <v>550</v>
      </c>
      <c r="B9" s="159"/>
      <c r="C9" s="160"/>
      <c r="D9" s="161">
        <v>79898</v>
      </c>
      <c r="E9" s="162"/>
      <c r="F9" s="163">
        <v>69185</v>
      </c>
      <c r="G9" s="164"/>
      <c r="H9" s="165"/>
    </row>
    <row r="10" spans="1:8" x14ac:dyDescent="0.15">
      <c r="A10" s="166"/>
      <c r="B10" s="167"/>
      <c r="C10" s="168"/>
      <c r="D10" s="169">
        <v>62190</v>
      </c>
      <c r="E10" s="170"/>
      <c r="F10" s="171">
        <v>38519</v>
      </c>
      <c r="G10" s="172"/>
      <c r="H10" s="173"/>
    </row>
    <row r="11" spans="1:8" x14ac:dyDescent="0.15">
      <c r="A11" s="154" t="s">
        <v>551</v>
      </c>
      <c r="B11" s="159"/>
      <c r="C11" s="160"/>
      <c r="D11" s="161">
        <v>85320</v>
      </c>
      <c r="E11" s="162"/>
      <c r="F11" s="163">
        <v>70166</v>
      </c>
      <c r="G11" s="164"/>
      <c r="H11" s="165"/>
    </row>
    <row r="12" spans="1:8" x14ac:dyDescent="0.15">
      <c r="A12" s="166"/>
      <c r="B12" s="167"/>
      <c r="C12" s="174"/>
      <c r="D12" s="169">
        <v>43066</v>
      </c>
      <c r="E12" s="170"/>
      <c r="F12" s="171">
        <v>36115</v>
      </c>
      <c r="G12" s="172"/>
      <c r="H12" s="173"/>
    </row>
    <row r="13" spans="1:8" x14ac:dyDescent="0.15">
      <c r="A13" s="154"/>
      <c r="B13" s="159"/>
      <c r="C13" s="175"/>
      <c r="D13" s="176">
        <v>106291</v>
      </c>
      <c r="E13" s="177"/>
      <c r="F13" s="178">
        <v>73906</v>
      </c>
      <c r="G13" s="179"/>
      <c r="H13" s="165"/>
    </row>
    <row r="14" spans="1:8" x14ac:dyDescent="0.15">
      <c r="A14" s="166"/>
      <c r="B14" s="167"/>
      <c r="C14" s="168"/>
      <c r="D14" s="169">
        <v>70309</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3.29</v>
      </c>
      <c r="C19" s="180">
        <f>ROUND(VALUE(SUBSTITUTE(実質収支比率等に係る経年分析!G$48,"▲","-")),2)</f>
        <v>3.64</v>
      </c>
      <c r="D19" s="180">
        <f>ROUND(VALUE(SUBSTITUTE(実質収支比率等に係る経年分析!H$48,"▲","-")),2)</f>
        <v>3.49</v>
      </c>
      <c r="E19" s="180">
        <f>ROUND(VALUE(SUBSTITUTE(実質収支比率等に係る経年分析!I$48,"▲","-")),2)</f>
        <v>5.56</v>
      </c>
      <c r="F19" s="180">
        <f>ROUND(VALUE(SUBSTITUTE(実質収支比率等に係る経年分析!J$48,"▲","-")),2)</f>
        <v>5.92</v>
      </c>
    </row>
    <row r="20" spans="1:11" x14ac:dyDescent="0.15">
      <c r="A20" s="180" t="s">
        <v>54</v>
      </c>
      <c r="B20" s="180">
        <f>ROUND(VALUE(SUBSTITUTE(実質収支比率等に係る経年分析!F$47,"▲","-")),2)</f>
        <v>41.54</v>
      </c>
      <c r="C20" s="180">
        <f>ROUND(VALUE(SUBSTITUTE(実質収支比率等に係る経年分析!G$47,"▲","-")),2)</f>
        <v>42.24</v>
      </c>
      <c r="D20" s="180">
        <f>ROUND(VALUE(SUBSTITUTE(実質収支比率等に係る経年分析!H$47,"▲","-")),2)</f>
        <v>39.14</v>
      </c>
      <c r="E20" s="180">
        <f>ROUND(VALUE(SUBSTITUTE(実質収支比率等に係る経年分析!I$47,"▲","-")),2)</f>
        <v>34.31</v>
      </c>
      <c r="F20" s="180">
        <f>ROUND(VALUE(SUBSTITUTE(実質収支比率等に係る経年分析!J$47,"▲","-")),2)</f>
        <v>29.96</v>
      </c>
    </row>
    <row r="21" spans="1:11" x14ac:dyDescent="0.15">
      <c r="A21" s="180" t="s">
        <v>55</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-4.63</v>
      </c>
      <c r="E21" s="180">
        <f>IF(ISNUMBER(VALUE(SUBSTITUTE(実質収支比率等に係る経年分析!I$49,"▲","-"))),ROUND(VALUE(SUBSTITUTE(実質収支比率等に係る経年分析!I$49,"▲","-")),2),NA())</f>
        <v>-2.36</v>
      </c>
      <c r="F21" s="180">
        <f>IF(ISNUMBER(VALUE(SUBSTITUTE(実質収支比率等に係る経年分析!J$49,"▲","-"))),ROUND(VALUE(SUBSTITUTE(実質収支比率等に係る経年分析!J$49,"▲","-")),2),NA())</f>
        <v>-3.51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4.2699999999999996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5272</v>
      </c>
      <c r="E42" s="182"/>
      <c r="F42" s="182"/>
      <c r="G42" s="182">
        <f>'実質公債費比率（分子）の構造'!L$52</f>
        <v>5449</v>
      </c>
      <c r="H42" s="182"/>
      <c r="I42" s="182"/>
      <c r="J42" s="182">
        <f>'実質公債費比率（分子）の構造'!M$52</f>
        <v>5373</v>
      </c>
      <c r="K42" s="182"/>
      <c r="L42" s="182"/>
      <c r="M42" s="182">
        <f>'実質公債費比率（分子）の構造'!N$52</f>
        <v>5544</v>
      </c>
      <c r="N42" s="182"/>
      <c r="O42" s="182"/>
      <c r="P42" s="182">
        <f>'実質公債費比率（分子）の構造'!O$52</f>
        <v>5642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268</v>
      </c>
      <c r="C44" s="182"/>
      <c r="D44" s="182"/>
      <c r="E44" s="182">
        <f>'実質公債費比率（分子）の構造'!L$50</f>
        <v>198</v>
      </c>
      <c r="F44" s="182"/>
      <c r="G44" s="182"/>
      <c r="H44" s="182">
        <f>'実質公債費比率（分子）の構造'!M$50</f>
        <v>157</v>
      </c>
      <c r="I44" s="182"/>
      <c r="J44" s="182"/>
      <c r="K44" s="182">
        <f>'実質公債費比率（分子）の構造'!N$50</f>
        <v>132</v>
      </c>
      <c r="L44" s="182"/>
      <c r="M44" s="182"/>
      <c r="N44" s="182">
        <f>'実質公債費比率（分子）の構造'!O$50</f>
        <v>114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2269</v>
      </c>
      <c r="C46" s="182"/>
      <c r="D46" s="182"/>
      <c r="E46" s="182">
        <f>'実質公債費比率（分子）の構造'!L$48</f>
        <v>2716</v>
      </c>
      <c r="F46" s="182"/>
      <c r="G46" s="182"/>
      <c r="H46" s="182">
        <f>'実質公債費比率（分子）の構造'!M$48</f>
        <v>2273</v>
      </c>
      <c r="I46" s="182"/>
      <c r="J46" s="182"/>
      <c r="K46" s="182">
        <f>'実質公債費比率（分子）の構造'!N$48</f>
        <v>2315</v>
      </c>
      <c r="L46" s="182"/>
      <c r="M46" s="182"/>
      <c r="N46" s="182">
        <f>'実質公債費比率（分子）の構造'!O$48</f>
        <v>2427</v>
      </c>
      <c r="O46" s="182"/>
      <c r="P46" s="182"/>
    </row>
    <row r="47" spans="1:16" x14ac:dyDescent="0.15">
      <c r="A47" s="182" t="s">
        <v>67</v>
      </c>
      <c r="B47" s="182">
        <f>'実質公債費比率（分子）の構造'!K$47</f>
        <v>87</v>
      </c>
      <c r="C47" s="182"/>
      <c r="D47" s="182"/>
      <c r="E47" s="182">
        <f>'実質公債費比率（分子）の構造'!L$47</f>
        <v>87</v>
      </c>
      <c r="F47" s="182"/>
      <c r="G47" s="182"/>
      <c r="H47" s="182">
        <f>'実質公債費比率（分子）の構造'!M$47</f>
        <v>87</v>
      </c>
      <c r="I47" s="182"/>
      <c r="J47" s="182"/>
      <c r="K47" s="182">
        <f>'実質公債費比率（分子）の構造'!N$47</f>
        <v>87</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4732</v>
      </c>
      <c r="C49" s="182"/>
      <c r="D49" s="182"/>
      <c r="E49" s="182">
        <f>'実質公債費比率（分子）の構造'!L$45</f>
        <v>4911</v>
      </c>
      <c r="F49" s="182"/>
      <c r="G49" s="182"/>
      <c r="H49" s="182">
        <f>'実質公債費比率（分子）の構造'!M$45</f>
        <v>4830</v>
      </c>
      <c r="I49" s="182"/>
      <c r="J49" s="182"/>
      <c r="K49" s="182">
        <f>'実質公債費比率（分子）の構造'!N$45</f>
        <v>5034</v>
      </c>
      <c r="L49" s="182"/>
      <c r="M49" s="182"/>
      <c r="N49" s="182">
        <f>'実質公債費比率（分子）の構造'!O$45</f>
        <v>5160</v>
      </c>
      <c r="O49" s="182"/>
      <c r="P49" s="182"/>
    </row>
    <row r="50" spans="1:16" x14ac:dyDescent="0.15">
      <c r="A50" s="182" t="s">
        <v>70</v>
      </c>
      <c r="B50" s="182" t="e">
        <f>NA()</f>
        <v>#N/A</v>
      </c>
      <c r="C50" s="182">
        <f>IF(ISNUMBER('実質公債費比率（分子）の構造'!K$53),'実質公債費比率（分子）の構造'!K$53,NA())</f>
        <v>2084</v>
      </c>
      <c r="D50" s="182" t="e">
        <f>NA()</f>
        <v>#N/A</v>
      </c>
      <c r="E50" s="182" t="e">
        <f>NA()</f>
        <v>#N/A</v>
      </c>
      <c r="F50" s="182">
        <f>IF(ISNUMBER('実質公債費比率（分子）の構造'!L$53),'実質公債費比率（分子）の構造'!L$53,NA())</f>
        <v>2463</v>
      </c>
      <c r="G50" s="182" t="e">
        <f>NA()</f>
        <v>#N/A</v>
      </c>
      <c r="H50" s="182" t="e">
        <f>NA()</f>
        <v>#N/A</v>
      </c>
      <c r="I50" s="182">
        <f>IF(ISNUMBER('実質公債費比率（分子）の構造'!M$53),'実質公債費比率（分子）の構造'!M$53,NA())</f>
        <v>1974</v>
      </c>
      <c r="J50" s="182" t="e">
        <f>NA()</f>
        <v>#N/A</v>
      </c>
      <c r="K50" s="182" t="e">
        <f>NA()</f>
        <v>#N/A</v>
      </c>
      <c r="L50" s="182">
        <f>IF(ISNUMBER('実質公債費比率（分子）の構造'!N$53),'実質公債費比率（分子）の構造'!N$53,NA())</f>
        <v>2024</v>
      </c>
      <c r="M50" s="182" t="e">
        <f>NA()</f>
        <v>#N/A</v>
      </c>
      <c r="N50" s="182" t="e">
        <f>NA()</f>
        <v>#N/A</v>
      </c>
      <c r="O50" s="182">
        <f>IF(ISNUMBER('実質公債費比率（分子）の構造'!O$53),'実質公債費比率（分子）の構造'!O$53,NA())</f>
        <v>2059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56015</v>
      </c>
      <c r="E56" s="181"/>
      <c r="F56" s="181"/>
      <c r="G56" s="181">
        <f>'将来負担比率（分子）の構造'!J$52</f>
        <v>56215</v>
      </c>
      <c r="H56" s="181"/>
      <c r="I56" s="181"/>
      <c r="J56" s="181">
        <f>'将来負担比率（分子）の構造'!K$52</f>
        <v>56185</v>
      </c>
      <c r="K56" s="181"/>
      <c r="L56" s="181"/>
      <c r="M56" s="181">
        <f>'将来負担比率（分子）の構造'!L$52</f>
        <v>55286</v>
      </c>
      <c r="N56" s="181"/>
      <c r="O56" s="181"/>
      <c r="P56" s="181">
        <f>'将来負担比率（分子）の構造'!M$52</f>
        <v>53829</v>
      </c>
    </row>
    <row r="57" spans="1:16" x14ac:dyDescent="0.15">
      <c r="A57" s="181" t="s">
        <v>41</v>
      </c>
      <c r="B57" s="181"/>
      <c r="C57" s="181"/>
      <c r="D57" s="181">
        <f>'将来負担比率（分子）の構造'!I$51</f>
        <v>656</v>
      </c>
      <c r="E57" s="181"/>
      <c r="F57" s="181"/>
      <c r="G57" s="181">
        <f>'将来負担比率（分子）の構造'!J$51</f>
        <v>538</v>
      </c>
      <c r="H57" s="181"/>
      <c r="I57" s="181"/>
      <c r="J57" s="181">
        <f>'将来負担比率（分子）の構造'!K$51</f>
        <v>445</v>
      </c>
      <c r="K57" s="181"/>
      <c r="L57" s="181"/>
      <c r="M57" s="181">
        <f>'将来負担比率（分子）の構造'!L$51</f>
        <v>362</v>
      </c>
      <c r="N57" s="181"/>
      <c r="O57" s="181"/>
      <c r="P57" s="181">
        <f>'将来負担比率（分子）の構造'!M$51</f>
        <v>297</v>
      </c>
    </row>
    <row r="58" spans="1:16" x14ac:dyDescent="0.15">
      <c r="A58" s="181" t="s">
        <v>40</v>
      </c>
      <c r="B58" s="181"/>
      <c r="C58" s="181"/>
      <c r="D58" s="181">
        <f>'将来負担比率（分子）の構造'!I$50</f>
        <v>24409</v>
      </c>
      <c r="E58" s="181"/>
      <c r="F58" s="181"/>
      <c r="G58" s="181">
        <f>'将来負担比率（分子）の構造'!J$50</f>
        <v>24032</v>
      </c>
      <c r="H58" s="181"/>
      <c r="I58" s="181"/>
      <c r="J58" s="181">
        <f>'将来負担比率（分子）の構造'!K$50</f>
        <v>24849</v>
      </c>
      <c r="K58" s="181"/>
      <c r="L58" s="181"/>
      <c r="M58" s="181">
        <f>'将来負担比率（分子）の構造'!L$50</f>
        <v>21770</v>
      </c>
      <c r="N58" s="181"/>
      <c r="O58" s="181"/>
      <c r="P58" s="181">
        <f>'将来負担比率（分子）の構造'!M$50</f>
        <v>19768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9</v>
      </c>
      <c r="C61" s="181"/>
      <c r="D61" s="181"/>
      <c r="E61" s="181">
        <f>'将来負担比率（分子）の構造'!J$46</f>
        <v>11</v>
      </c>
      <c r="F61" s="181"/>
      <c r="G61" s="181"/>
      <c r="H61" s="181" t="str">
        <f>'将来負担比率（分子）の構造'!K$46</f>
        <v>-</v>
      </c>
      <c r="I61" s="181"/>
      <c r="J61" s="181"/>
      <c r="K61" s="181">
        <f>'将来負担比率（分子）の構造'!L$46</f>
        <v>7</v>
      </c>
      <c r="L61" s="181"/>
      <c r="M61" s="181"/>
      <c r="N61" s="181">
        <f>'将来負担比率（分子）の構造'!M$46</f>
        <v>5</v>
      </c>
      <c r="O61" s="181"/>
      <c r="P61" s="181"/>
    </row>
    <row r="62" spans="1:16" x14ac:dyDescent="0.15">
      <c r="A62" s="181" t="s">
        <v>34</v>
      </c>
      <c r="B62" s="181">
        <f>'将来負担比率（分子）の構造'!I$45</f>
        <v>11414</v>
      </c>
      <c r="C62" s="181"/>
      <c r="D62" s="181"/>
      <c r="E62" s="181">
        <f>'将来負担比率（分子）の構造'!J$45</f>
        <v>10977</v>
      </c>
      <c r="F62" s="181"/>
      <c r="G62" s="181"/>
      <c r="H62" s="181">
        <f>'将来負担比率（分子）の構造'!K$45</f>
        <v>9978</v>
      </c>
      <c r="I62" s="181"/>
      <c r="J62" s="181"/>
      <c r="K62" s="181">
        <f>'将来負担比率（分子）の構造'!L$45</f>
        <v>9401</v>
      </c>
      <c r="L62" s="181"/>
      <c r="M62" s="181"/>
      <c r="N62" s="181">
        <f>'将来負担比率（分子）の構造'!M$45</f>
        <v>8980</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36891</v>
      </c>
      <c r="C64" s="181"/>
      <c r="D64" s="181"/>
      <c r="E64" s="181">
        <f>'将来負担比率（分子）の構造'!J$43</f>
        <v>34391</v>
      </c>
      <c r="F64" s="181"/>
      <c r="G64" s="181"/>
      <c r="H64" s="181">
        <f>'将来負担比率（分子）の構造'!K$43</f>
        <v>30483</v>
      </c>
      <c r="I64" s="181"/>
      <c r="J64" s="181"/>
      <c r="K64" s="181">
        <f>'将来負担比率（分子）の構造'!L$43</f>
        <v>30380</v>
      </c>
      <c r="L64" s="181"/>
      <c r="M64" s="181"/>
      <c r="N64" s="181">
        <f>'将来負担比率（分子）の構造'!M$43</f>
        <v>30188</v>
      </c>
      <c r="O64" s="181"/>
      <c r="P64" s="181"/>
    </row>
    <row r="65" spans="1:16" x14ac:dyDescent="0.15">
      <c r="A65" s="181" t="s">
        <v>31</v>
      </c>
      <c r="B65" s="181">
        <f>'将来負担比率（分子）の構造'!I$42</f>
        <v>668</v>
      </c>
      <c r="C65" s="181"/>
      <c r="D65" s="181"/>
      <c r="E65" s="181">
        <f>'将来負担比率（分子）の構造'!J$42</f>
        <v>496</v>
      </c>
      <c r="F65" s="181"/>
      <c r="G65" s="181"/>
      <c r="H65" s="181">
        <f>'将来負担比率（分子）の構造'!K$42</f>
        <v>355</v>
      </c>
      <c r="I65" s="181"/>
      <c r="J65" s="181"/>
      <c r="K65" s="181">
        <f>'将来負担比率（分子）の構造'!L$42</f>
        <v>241</v>
      </c>
      <c r="L65" s="181"/>
      <c r="M65" s="181"/>
      <c r="N65" s="181">
        <f>'将来負担比率（分子）の構造'!M$42</f>
        <v>141</v>
      </c>
      <c r="O65" s="181"/>
      <c r="P65" s="181"/>
    </row>
    <row r="66" spans="1:16" x14ac:dyDescent="0.15">
      <c r="A66" s="181" t="s">
        <v>30</v>
      </c>
      <c r="B66" s="181">
        <f>'将来負担比率（分子）の構造'!I$41</f>
        <v>47040</v>
      </c>
      <c r="C66" s="181"/>
      <c r="D66" s="181"/>
      <c r="E66" s="181">
        <f>'将来負担比率（分子）の構造'!J$41</f>
        <v>47930</v>
      </c>
      <c r="F66" s="181"/>
      <c r="G66" s="181"/>
      <c r="H66" s="181">
        <f>'将来負担比率（分子）の構造'!K$41</f>
        <v>48638</v>
      </c>
      <c r="I66" s="181"/>
      <c r="J66" s="181"/>
      <c r="K66" s="181">
        <f>'将来負担比率（分子）の構造'!L$41</f>
        <v>47797</v>
      </c>
      <c r="L66" s="181"/>
      <c r="M66" s="181"/>
      <c r="N66" s="181">
        <f>'将来負担比率（分子）の構造'!M$41</f>
        <v>47131</v>
      </c>
      <c r="O66" s="181"/>
      <c r="P66" s="181"/>
    </row>
    <row r="67" spans="1:16" x14ac:dyDescent="0.15">
      <c r="A67" s="181" t="s">
        <v>74</v>
      </c>
      <c r="B67" s="181" t="e">
        <f>NA()</f>
        <v>#N/A</v>
      </c>
      <c r="C67" s="181">
        <f>IF(ISNUMBER('将来負担比率（分子）の構造'!I$53), IF('将来負担比率（分子）の構造'!I$53 &lt; 0, 0, '将来負担比率（分子）の構造'!I$53), NA())</f>
        <v>14943</v>
      </c>
      <c r="D67" s="181" t="e">
        <f>NA()</f>
        <v>#N/A</v>
      </c>
      <c r="E67" s="181" t="e">
        <f>NA()</f>
        <v>#N/A</v>
      </c>
      <c r="F67" s="181">
        <f>IF(ISNUMBER('将来負担比率（分子）の構造'!J$53), IF('将来負担比率（分子）の構造'!J$53 &lt; 0, 0, '将来負担比率（分子）の構造'!J$53), NA())</f>
        <v>13019</v>
      </c>
      <c r="G67" s="181" t="e">
        <f>NA()</f>
        <v>#N/A</v>
      </c>
      <c r="H67" s="181" t="e">
        <f>NA()</f>
        <v>#N/A</v>
      </c>
      <c r="I67" s="181">
        <f>IF(ISNUMBER('将来負担比率（分子）の構造'!K$53), IF('将来負担比率（分子）の構造'!K$53 &lt; 0, 0, '将来負担比率（分子）の構造'!K$53), NA())</f>
        <v>7973</v>
      </c>
      <c r="J67" s="181" t="e">
        <f>NA()</f>
        <v>#N/A</v>
      </c>
      <c r="K67" s="181" t="e">
        <f>NA()</f>
        <v>#N/A</v>
      </c>
      <c r="L67" s="181">
        <f>IF(ISNUMBER('将来負担比率（分子）の構造'!L$53), IF('将来負担比率（分子）の構造'!L$53 &lt; 0, 0, '将来負担比率（分子）の構造'!L$53), NA())</f>
        <v>10408</v>
      </c>
      <c r="M67" s="181" t="e">
        <f>NA()</f>
        <v>#N/A</v>
      </c>
      <c r="N67" s="181" t="e">
        <f>NA()</f>
        <v>#N/A</v>
      </c>
      <c r="O67" s="181">
        <f>IF(ISNUMBER('将来負担比率（分子）の構造'!M$53), IF('将来負担比率（分子）の構造'!M$53 &lt; 0, 0, '将来負担比率（分子）の構造'!M$53), NA())</f>
        <v>12550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10989</v>
      </c>
      <c r="C72" s="185">
        <f>基金残高に係る経年分析!G55</f>
        <v>9430</v>
      </c>
      <c r="D72" s="185">
        <f>基金残高に係る経年分析!H55</f>
        <v>8148</v>
      </c>
    </row>
    <row r="73" spans="1:16" x14ac:dyDescent="0.15">
      <c r="A73" s="184" t="s">
        <v>77</v>
      </c>
      <c r="B73" s="185">
        <f>基金残高に係る経年分析!F56</f>
        <v>4802</v>
      </c>
      <c r="C73" s="185">
        <f>基金残高に係る経年分析!G56</f>
        <v>4513</v>
      </c>
      <c r="D73" s="185">
        <f>基金残高に係る経年分析!H56</f>
        <v>4222</v>
      </c>
    </row>
    <row r="74" spans="1:16" x14ac:dyDescent="0.15">
      <c r="A74" s="184" t="s">
        <v>78</v>
      </c>
      <c r="B74" s="185">
        <f>基金残高に係る経年分析!F57</f>
        <v>8297</v>
      </c>
      <c r="C74" s="185">
        <f>基金残高に係る経年分析!G57</f>
        <v>8300</v>
      </c>
      <c r="D74" s="185">
        <f>基金残高に係る経年分析!H57</f>
        <v>9220</v>
      </c>
    </row>
  </sheetData>
  <sheetProtection algorithmName="SHA-512" hashValue="G/WF4P1Es88xlKHpL4gCAZsoCq6fOcK8e9OFhkoc6THuop1yFgArVwA/BF+uuGiG2cvEXLJJwef9D76nrqOBqQ==" saltValue="z02pbX7rBFFr3g783Sae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2021-03-05T05:03:15Z</cp:lastPrinted>
  <dcterms:created xsi:type="dcterms:W3CDTF">2021-02-05T01:04:39Z</dcterms:created>
  <dcterms:modified xsi:type="dcterms:W3CDTF">2021-11-19T04:42:35Z</dcterms:modified>
  <cp:category/>
</cp:coreProperties>
</file>