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7 角田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<sst xmlns="http://schemas.openxmlformats.org/spreadsheetml/2006/main" count="1135" uniqueCount="616">
  <si>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</si>
  <si>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</si>
  <si>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</si>
  <si>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</si>
  <si>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</si>
  <si>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</si>
  <si>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</si>
  <si>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</si>
  <si>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</si>
  <si>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</si>
  <si>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</si>
  <si>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</si>
  <si>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</si>
  <si>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</si>
  <si>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</si>
  <si>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</si>
  <si>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</si>
  <si>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</si>
  <si>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</si>
  <si>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</si>
  <si>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</si>
  <si>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</si>
  <si>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</si>
  <si>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</si>
  <si>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</si>
  <si>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</si>
  <si>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</si>
  <si>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</si>
  <si>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</si>
  <si>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</si>
  <si>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</si>
  <si>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</si>
  <si>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</si>
  <si>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</si>
  <si>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</si>
  <si>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</si>
  <si>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</si>
  <si>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</si>
  <si>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</si>
  <si>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</si>
  <si>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</si>
  <si>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</si>
  <si>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</si>
  <si>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</si>
  <si>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</si>
  <si>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</si>
  <si>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</si>
  <si>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</si>
  <si>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</si>
  <si>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</si>
  <si>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</si>
  <si>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</si>
  <si>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</si>
  <si>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</si>
  <si>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</si>
  <si>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</si>
  <si>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</si>
  <si>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</si>
  <si>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</si>
  <si>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</si>
  <si>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</si>
  <si>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</si>
  <si>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</si>
  <si>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</si>
  <si>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</si>
  <si>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</si>
  <si>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</si>
  <si>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</si>
  <si>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</si>
  <si>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</si>
  <si>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</si>
  <si>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</si>
  <si>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</si>
  <si>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</si>
  <si>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</si>
  <si>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</si>
  <si>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</si>
  <si>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</si>
  <si>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</si>
  <si>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</si>
  <si>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</si>
  <si>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</si>
  <si>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</si>
  <si>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</si>
  <si>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</si>
  <si>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</si>
  <si>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</si>
  <si>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</si>
  <si>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</si>
  <si>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</si>
  <si>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</si>
  <si>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</si>
  <si>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</si>
  <si>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</si>
  <si>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</si>
  <si>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</si>
  <si>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</si>
  <si>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</si>
  <si>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</si>
  <si>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</si>
  <si>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</si>
  <si>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</si>
  <si>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</si>
  <si>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</si>
  <si>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</si>
  <si>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</si>
  <si>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</si>
  <si>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</si>
  <si>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</si>
  <si>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</si>
  <si>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</si>
  <si>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</si>
  <si>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</si>
  <si>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</si>
  <si>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</si>
  <si>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</si>
  <si>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</si>
  <si>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</si>
  <si>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</si>
  <si>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</si>
  <si>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</si>
  <si>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</si>
  <si>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</si>
  <si>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</si>
  <si>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</si>
  <si>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</si>
  <si>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</si>
  <si>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</si>
  <si>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</si>
  <si>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</si>
  <si>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</si>
  <si>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</si>
  <si>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</si>
  <si>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</si>
  <si>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</si>
  <si>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</si>
  <si>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</si>
  <si>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</si>
  <si>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</si>
  <si>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</si>
  <si>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</si>
  <si>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</si>
  <si>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</si>
  <si>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</si>
  <si>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</si>
  <si>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</si>
  <si>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</si>
  <si>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</si>
  <si>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</si>
  <si>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</si>
  <si>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</si>
  <si>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</si>
  <si>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</si>
  <si>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</si>
  <si>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</si>
  <si>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</si>
  <si>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</si>
  <si>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</si>
  <si>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</si>
  <si>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</si>
  <si>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</si>
  <si>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</si>
  <si>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</si>
  <si>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</si>
  <si>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</si>
  <si>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</si>
  <si>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</si>
  <si>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</si>
  <si>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</si>
  <si>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</si>
  <si>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</si>
  <si>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</si>
  <si>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</si>
  <si>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</si>
  <si>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</si>
  <si>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</si>
  <si>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</si>
  <si>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</si>
  <si>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</si>
  <si>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</si>
  <si>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</si>
  <si>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</si>
  <si>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</si>
  <si>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</si>
  <si>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</si>
  <si>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</si>
  <si>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</si>
  <si>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</si>
  <si>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</si>
  <si>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</si>
  <si>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</si>
  <si>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</si>
  <si>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</si>
  <si>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</si>
  <si>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</si>
  <si>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</si>
  <si>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</si>
  <si>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</si>
  <si>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</si>
  <si>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</si>
  <si>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</si>
  <si>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</si>
  <si>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</si>
  <si>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</si>
  <si>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</si>
  <si>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</si>
  <si>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</si>
  <si>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</si>
  <si>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</si>
  <si>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</si>
  <si>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</si>
  <si>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</si>
  <si>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</si>
  <si>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</si>
  <si>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</si>
  <si>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</si>
  <si>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</si>
  <si>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</si>
  <si>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</si>
  <si>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</si>
  <si>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</si>
  <si>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</si>
  <si>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</si>
  <si>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</si>
  <si>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</si>
  <si>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</si>
  <si>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</si>
  <si>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</si>
  <si>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</si>
  <si>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</si>
  <si>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</si>
  <si>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</si>
  <si>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</si>
  <si>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</si>
  <si>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</si>
  <si>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</si>
  <si>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</si>
  <si>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</si>
  <si>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</si>
  <si>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</si>
  <si>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</si>
  <si>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</si>
  <si>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</si>
  <si>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</si>
  <si>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</si>
  <si>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</si>
  <si>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</si>
  <si>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</si>
  <si>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</si>
  <si>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</si>
  <si>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</si>
  <si>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</si>
  <si>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</si>
  <si>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</si>
  <si>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</si>
  <si>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</si>
  <si>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</si>
  <si>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</si>
  <si>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</si>
  <si>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</si>
  <si>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</si>
  <si>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</si>
  <si>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</si>
  <si>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</si>
  <si>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</si>
  <si>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</si>
  <si>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</si>
  <si>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</si>
  <si>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</si>
  <si>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</si>
  <si>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</si>
  <si>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</si>
  <si>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</si>
  <si>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</si>
  <si>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</si>
  <si>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</si>
  <si>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</si>
  <si>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</si>
  <si>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</si>
  <si>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</si>
  <si>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</si>
  <si>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</si>
  <si>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</si>
  <si>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</si>
  <si>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</si>
  <si>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</si>
  <si>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</si>
  <si>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</si>
  <si>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</si>
  <si>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</si>
  <si>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</si>
  <si>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</si>
  <si>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</si>
  <si>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</si>
  <si>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</si>
  <si>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</si>
  <si>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</si>
  <si>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</si>
  <si>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</si>
  <si>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</si>
  <si>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</si>
  <si>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</si>
  <si>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</si>
  <si>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</si>
  <si>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</si>
  <si>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</si>
  <si>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</si>
  <si>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</si>
  <si>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</si>
  <si>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</si>
  <si>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</si>
  <si>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</si>
  <si>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</si>
  <si>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</si>
  <si>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</si>
  <si>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</si>
  <si>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</si>
  <si>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</si>
  <si>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</si>
  <si>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</si>
  <si>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</si>
  <si>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</si>
  <si>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</si>
  <si>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</si>
  <si>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</si>
  <si>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</si>
  <si>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</si>
  <si>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</si>
  <si>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</si>
  <si>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</si>
  <si>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</si>
  <si>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</si>
  <si>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</si>
  <si>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</si>
  <si>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</si>
  <si>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</si>
  <si>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</si>
  <si>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</si>
  <si>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</si>
  <si>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</si>
  <si>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</si>
  <si>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</si>
  <si>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</si>
  <si>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</si>
  <si>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</si>
  <si>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</si>
  <si>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</si>
  <si>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</si>
  <si>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</si>
  <si>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</si>
  <si>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</si>
  <si>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</si>
  <si>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</si>
  <si>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</si>
  <si>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</si>
  <si>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</si>
  <si>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</si>
  <si>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</si>
  <si>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</si>
  <si>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</si>
  <si>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</si>
  <si>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</si>
  <si>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</si>
  <si>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</si>
  <si>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</si>
  <si>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</si>
  <si>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</si>
  <si>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</si>
  <si>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</si>
  <si>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</si>
  <si>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</si>
  <si>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</si>
  <si>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</si>
  <si>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</si>
  <si>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</si>
  <si>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</si>
  <si>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</si>
  <si>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</si>
  <si>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</si>
  <si>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</si>
  <si>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</si>
  <si>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</si>
  <si>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</si>
  <si>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</si>
  <si>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</si>
  <si>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</si>
  <si>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</si>
  <si>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</si>
  <si>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</si>
  <si>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</si>
  <si>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</si>
  <si>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</si>
  <si>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</si>
  <si>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</si>
  <si>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</si>
  <si>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</si>
  <si>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</si>
  <si>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</si>
  <si>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</si>
  <si>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</si>
  <si>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</si>
  <si>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</si>
  <si>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角田市国民健康保険事業特別会計</t>
    <phoneticPr fontId="5"/>
  </si>
  <si>
    <t>角田市介護保険特別会計</t>
    <phoneticPr fontId="5"/>
  </si>
  <si>
    <t>角田市後期高齢者医療特別会計</t>
    <phoneticPr fontId="5"/>
  </si>
  <si>
    <t>角田市水道事業会計</t>
    <phoneticPr fontId="5"/>
  </si>
  <si>
    <t>法適用企業</t>
    <phoneticPr fontId="5"/>
  </si>
  <si>
    <t>角田市公共下水道事業特別会計</t>
    <phoneticPr fontId="5"/>
  </si>
  <si>
    <t>法非適用企業</t>
    <phoneticPr fontId="5"/>
  </si>
  <si>
    <t>角田市農業集落排水事業特別会計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</si>
  <si>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</si>
  <si>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</si>
  <si>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</si>
  <si>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</si>
  <si>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</si>
  <si>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</si>
  <si>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</si>
  <si>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</si>
  <si>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</si>
  <si>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</si>
  <si>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</si>
  <si>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</si>
  <si>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</si>
  <si>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</si>
  <si>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</si>
  <si>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</si>
  <si>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</si>
  <si>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</si>
  <si>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</si>
  <si>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</si>
  <si>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</si>
  <si>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</si>
  <si>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</si>
  <si>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</si>
  <si>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</si>
  <si>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</si>
  <si>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</si>
  <si>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</si>
  <si>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</si>
  <si>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</si>
  <si>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</si>
  <si>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</si>
  <si>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</si>
  <si>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</si>
  <si>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</si>
  <si>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</si>
  <si>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</si>
  <si>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</si>
  <si>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</si>
  <si>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</si>
  <si>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</si>
  <si>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</si>
  <si>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</si>
  <si>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</si>
  <si>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</si>
  <si>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</si>
  <si>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</si>
  <si>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</si>
  <si>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</si>
  <si>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</si>
  <si>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</si>
  <si>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</si>
  <si>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</si>
  <si>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</si>
  <si>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</si>
  <si>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</si>
  <si>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</si>
  <si>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</si>
  <si>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角田市公共下水道事業特別会計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</si>
  <si>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</si>
  <si>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</si>
  <si>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角田市農業集落排水事業特別会計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</si>
  <si>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</si>
  <si>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角田市水道事業会計</t>
    <phoneticPr fontId="5"/>
  </si>
  <si>
    <t>(Ｆ)</t>
    <phoneticPr fontId="5"/>
  </si>
  <si>
    <t>角田市介護保険特別会計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</si>
  <si>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</si>
  <si>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</si>
  <si>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</si>
  <si>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</si>
  <si>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</si>
  <si>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</si>
  <si>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</si>
  <si>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</si>
  <si>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</si>
  <si>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</si>
  <si>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</si>
  <si>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</si>
  <si>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</si>
  <si>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</si>
  <si>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</si>
  <si>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</si>
  <si>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</si>
  <si>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</si>
  <si>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</si>
  <si>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</si>
  <si>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</si>
  <si>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</si>
  <si>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</si>
  <si>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</si>
  <si>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</si>
  <si>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</si>
  <si>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</si>
  <si>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</si>
  <si>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</si>
  <si>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</si>
  <si>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</si>
  <si>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</si>
  <si>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</si>
  <si>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</si>
  <si>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</si>
  <si>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</si>
  <si>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</si>
  <si>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</si>
  <si>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</si>
  <si>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</si>
  <si>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</si>
  <si>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</si>
  <si>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</si>
  <si>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</si>
  <si>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</si>
  <si>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</si>
  <si>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</si>
  <si>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</si>
  <si>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</si>
  <si>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</si>
  <si>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</si>
  <si>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</si>
  <si>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</si>
  <si>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</si>
  <si>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</si>
  <si>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</si>
  <si>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</si>
  <si>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</si>
  <si>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</si>
  <si>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</si>
  <si>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</si>
  <si>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</si>
  <si>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</si>
  <si>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</si>
  <si>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</si>
  <si>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</si>
  <si>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</si>
  <si>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</si>
  <si>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</si>
  <si>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</si>
  <si>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</si>
  <si>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</si>
  <si>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</si>
  <si>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</si>
  <si>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</si>
  <si>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</si>
  <si>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</si>
  <si>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</si>
  <si>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</si>
  <si>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</si>
  <si>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</si>
  <si>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</si>
  <si>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</si>
  <si>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</si>
  <si>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2.26</t>
  </si>
  <si>
    <t>▲ 4.66</t>
  </si>
  <si>
    <t>▲ 6.43</t>
  </si>
  <si>
    <t>▲ 3.97</t>
  </si>
  <si>
    <t>▲ 1.93</t>
  </si>
  <si>
    <t>角田市水道事業会計</t>
  </si>
  <si>
    <t>一般会計</t>
  </si>
  <si>
    <t>角田市介護保険特別会計</t>
  </si>
  <si>
    <t>角田市国民健康保険事業特別会計</t>
  </si>
  <si>
    <t>角田市後期高齢者医療特別会計</t>
  </si>
  <si>
    <t>角田市公共下水道事業特別会計</t>
  </si>
  <si>
    <t>角田市農業集落排水事業特別会計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</si>
  <si>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</si>
  <si>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</si>
  <si>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</si>
  <si>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</si>
  <si>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</si>
  <si>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</si>
  <si>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</si>
  <si>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</si>
  <si>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仙南地域広域行政事務組合</t>
    <rPh sb="0" eb="2">
      <t>センナン</t>
    </rPh>
    <rPh sb="2" eb="4">
      <t>チイキ</t>
    </rPh>
    <rPh sb="4" eb="6">
      <t>コウイキ</t>
    </rPh>
    <rPh sb="6" eb="8">
      <t>ギョウセイ</t>
    </rPh>
    <rPh sb="8" eb="10">
      <t>ジム</t>
    </rPh>
    <rPh sb="10" eb="12">
      <t>クミアイ</t>
    </rPh>
    <phoneticPr fontId="34"/>
  </si>
  <si>
    <t>みやぎ県南中核病院企業団</t>
    <rPh sb="3" eb="5">
      <t>ケンナン</t>
    </rPh>
    <rPh sb="5" eb="7">
      <t>チュウカク</t>
    </rPh>
    <rPh sb="7" eb="9">
      <t>ビョウイン</t>
    </rPh>
    <rPh sb="9" eb="11">
      <t>キギョウ</t>
    </rPh>
    <rPh sb="11" eb="12">
      <t>ダン</t>
    </rPh>
    <phoneticPr fontId="34"/>
  </si>
  <si>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4"/>
  </si>
  <si>
    <t>宮城県市町村職員退職手当組合</t>
    <rPh sb="0" eb="3">
      <t>ミヤギケン</t>
    </rPh>
    <rPh sb="3" eb="6">
      <t>シチョウソン</t>
    </rPh>
    <rPh sb="6" eb="8">
      <t>ショクイン</t>
    </rPh>
    <rPh sb="8" eb="10">
      <t>タイショク</t>
    </rPh>
    <rPh sb="10" eb="12">
      <t>テアテ</t>
    </rPh>
    <rPh sb="12" eb="14">
      <t>クミアイ</t>
    </rPh>
    <phoneticPr fontId="34"/>
  </si>
  <si>
    <t>宮城県市町村自治振興センター</t>
    <rPh sb="0" eb="3">
      <t>ミヤギケン</t>
    </rPh>
    <rPh sb="3" eb="6">
      <t>シチョウソン</t>
    </rPh>
    <rPh sb="6" eb="8">
      <t>ジチ</t>
    </rPh>
    <rPh sb="8" eb="10">
      <t>シンコウ</t>
    </rPh>
    <phoneticPr fontId="34"/>
  </si>
  <si>
    <t>宮城県後期高齢者医療広域連合</t>
    <rPh sb="0" eb="3">
      <t>ミヤギケン</t>
    </rPh>
    <rPh sb="3" eb="5">
      <t>コウキ</t>
    </rPh>
    <rPh sb="5" eb="8">
      <t>コウレイシャ</t>
    </rPh>
    <rPh sb="8" eb="10">
      <t>イリョウ</t>
    </rPh>
    <rPh sb="10" eb="12">
      <t>コウイキ</t>
    </rPh>
    <rPh sb="12" eb="14">
      <t>レンゴウ</t>
    </rPh>
    <phoneticPr fontId="34"/>
  </si>
  <si>
    <t>宮城県後期高齢者医療事業会計</t>
    <rPh sb="0" eb="3">
      <t>ミヤギケン</t>
    </rPh>
    <rPh sb="3" eb="5">
      <t>コウキ</t>
    </rPh>
    <rPh sb="5" eb="8">
      <t>コウレイシャ</t>
    </rPh>
    <rPh sb="8" eb="10">
      <t>イリョウ</t>
    </rPh>
    <rPh sb="10" eb="12">
      <t>ジギョウ</t>
    </rPh>
    <rPh sb="12" eb="14">
      <t>カイケイ</t>
    </rPh>
    <phoneticPr fontId="34"/>
  </si>
  <si>
    <t>-</t>
    <phoneticPr fontId="2"/>
  </si>
  <si>
    <t>-</t>
    <phoneticPr fontId="2"/>
  </si>
  <si>
    <t>角田市地域振興公社</t>
  </si>
  <si>
    <t>角田市農業振興公社</t>
  </si>
  <si>
    <t>角田市土地開発公社</t>
  </si>
  <si>
    <t>まちづくり角田</t>
    <rPh sb="5" eb="7">
      <t>カクダ</t>
    </rPh>
    <phoneticPr fontId="2"/>
  </si>
  <si>
    <t>阿武隈急行株式会社</t>
  </si>
  <si>
    <t>-</t>
    <phoneticPr fontId="2"/>
  </si>
  <si>
    <t>-</t>
    <phoneticPr fontId="2"/>
  </si>
  <si>
    <t>▲0</t>
    <phoneticPr fontId="2"/>
  </si>
  <si>
    <t>公共施設強靭化対策基金</t>
    <rPh sb="0" eb="11">
      <t>コウキョウシセツキョウジンカタイサクキキン</t>
    </rPh>
    <phoneticPr fontId="5"/>
  </si>
  <si>
    <t>都市整備基金</t>
    <rPh sb="0" eb="2">
      <t>トシ</t>
    </rPh>
    <rPh sb="2" eb="4">
      <t>セイビ</t>
    </rPh>
    <rPh sb="4" eb="6">
      <t>キキン</t>
    </rPh>
    <phoneticPr fontId="5"/>
  </si>
  <si>
    <t>明日を拓く人材育成基金</t>
    <rPh sb="0" eb="2">
      <t>アス</t>
    </rPh>
    <rPh sb="3" eb="4">
      <t>ヒラ</t>
    </rPh>
    <rPh sb="5" eb="7">
      <t>ジンザイ</t>
    </rPh>
    <rPh sb="7" eb="9">
      <t>イクセイ</t>
    </rPh>
    <rPh sb="9" eb="11">
      <t>キキン</t>
    </rPh>
    <phoneticPr fontId="5"/>
  </si>
  <si>
    <t>角田市育英会奨学金基金</t>
    <rPh sb="0" eb="3">
      <t>カクダシ</t>
    </rPh>
    <rPh sb="3" eb="6">
      <t>イクエイカイ</t>
    </rPh>
    <rPh sb="6" eb="9">
      <t>ショウガクキン</t>
    </rPh>
    <rPh sb="9" eb="11">
      <t>キキン</t>
    </rPh>
    <phoneticPr fontId="5"/>
  </si>
  <si>
    <t>スポーツ振興基金</t>
    <rPh sb="4" eb="6">
      <t>シンコウ</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</si>
  <si>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</si>
  <si>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</si>
  <si>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</si>
  <si>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</si>
  <si>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</si>
  <si>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将来負担比率は昨年度に続き高い水準にあり、有形固定資産減価償却率は類似団体平均とほぼ同率となった。これは賑わいの交流拠点施設等の施設を、市債を財源として更新したことが要因と考えられる。今後は将来負担比率を抑えながら固定資産の新陳代謝を実施するために、角田市公共施設等総合管理計画に基づく個別施設計画に沿った施設整備を目指す。</t>
    <rPh sb="53" eb="55">
      <t>ドウリツ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</si>
  <si>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</si>
  <si>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</si>
  <si>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</si>
  <si>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</si>
  <si>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</si>
  <si>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</si>
  <si>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</si>
  <si>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将来負担比率は類似団体と比較して高い水準にある一方、実質公債費比率は類似団体と比較して低い水準にある。経年比較では将来負担比率は前年度に比べ低下し、実質公債費比率は前年度に続き上昇した。
実質公債費比率が上昇した主な要因は、平成27年度から平成28年度に借り入れた学校給食センター整備事業に係る地方債の元金償還が開始したことが挙げられる。
将来負担比率が低下した主な要因は、将来負担額に充当可能な基金残高が増加したことが考えられる。今後も投資的事業に対する地方債元金償還が始まることで、実質公債費比率の更なる上昇が考えられるため、これまで以上に公債費の適正化に取り組んでいく必要がある。</t>
    <rPh sb="64" eb="67">
      <t>ゼンネンド</t>
    </rPh>
    <rPh sb="68" eb="69">
      <t>クラ</t>
    </rPh>
    <rPh sb="70" eb="72">
      <t>テイカ</t>
    </rPh>
    <rPh sb="86" eb="87">
      <t>ツヅ</t>
    </rPh>
    <rPh sb="120" eb="122">
      <t>ヘイセイ</t>
    </rPh>
    <rPh sb="132" eb="134">
      <t>ガッコウ</t>
    </rPh>
    <rPh sb="134" eb="136">
      <t>キュウショク</t>
    </rPh>
    <rPh sb="145" eb="146">
      <t>カカ</t>
    </rPh>
    <rPh sb="147" eb="149">
      <t>チホウ</t>
    </rPh>
    <rPh sb="177" eb="179">
      <t>テイカ</t>
    </rPh>
    <rPh sb="187" eb="189">
      <t>ショウライ</t>
    </rPh>
    <rPh sb="189" eb="191">
      <t>フタン</t>
    </rPh>
    <rPh sb="191" eb="192">
      <t>ガク</t>
    </rPh>
    <rPh sb="193" eb="195">
      <t>ジュウトウ</t>
    </rPh>
    <rPh sb="195" eb="197">
      <t>カノウ</t>
    </rPh>
    <rPh sb="198" eb="200">
      <t>キキン</t>
    </rPh>
    <rPh sb="200" eb="202">
      <t>ザンダカ</t>
    </rPh>
    <rPh sb="203" eb="205">
      <t>ゾウカ</t>
    </rPh>
    <rPh sb="216" eb="218">
      <t>コンゴ</t>
    </rPh>
    <rPh sb="219" eb="222">
      <t>トウシテキ</t>
    </rPh>
    <rPh sb="222" eb="224">
      <t>ジギョウ</t>
    </rPh>
    <rPh sb="225" eb="226">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</si>
</sst>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8A9B-41E1-B2F7-DAADE27C22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78428</c:v>
                </c:pt>
                <c:pt idx="1">
                  <c:v>73219</c:v>
                </c:pt>
                <c:pt idx="2">
                  <c:v>70240</c:v>
                </c:pt>
                <c:pt idx="3">
                  <c:v>86639</c:v>
                </c:pt>
                <c:pt idx="4">
                  <c:v>48136</c:v>
                </c:pt>
              </c:numCache>
            </c:numRef>
          </c:val>
          <c:smooth val="0"/>
          <c:extLst>
            <c:ext xmlns:c16="http://schemas.microsoft.com/office/drawing/2014/chart" uri="{C3380CC4-5D6E-409C-BE32-E72D297353CC}">
              <c16:uniqueId val="{00000001-8A9B-41E1-B2F7-DAADE27C22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c:v>
                </c:pt>
                <c:pt idx="1">
                  <c:v>4.6900000000000004</c:v>
                </c:pt>
                <c:pt idx="2">
                  <c:v>4.72</c:v>
                </c:pt>
                <c:pt idx="3">
                  <c:v>5.22</c:v>
                </c:pt>
                <c:pt idx="4">
                  <c:v>5.32</c:v>
                </c:pt>
              </c:numCache>
            </c:numRef>
          </c:val>
          <c:extLst>
            <c:ext xmlns:c16="http://schemas.microsoft.com/office/drawing/2014/chart" uri="{C3380CC4-5D6E-409C-BE32-E72D297353CC}">
              <c16:uniqueId val="{00000000-2037-4270-A100-9B67269710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25.03</c:v>
                </c:pt>
                <c:pt idx="1">
                  <c:v>23.52</c:v>
                </c:pt>
                <c:pt idx="2">
                  <c:v>19.48</c:v>
                </c:pt>
                <c:pt idx="3">
                  <c:v>17.29</c:v>
                </c:pt>
                <c:pt idx="4">
                  <c:v>17.98</c:v>
                </c:pt>
              </c:numCache>
            </c:numRef>
          </c:val>
          <c:extLst>
            <c:ext xmlns:c16="http://schemas.microsoft.com/office/drawing/2014/chart" uri="{C3380CC4-5D6E-409C-BE32-E72D297353CC}">
              <c16:uniqueId val="{00000001-2037-4270-A100-9B67269710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-2.2599999999999998</c:v>
                </c:pt>
                <c:pt idx="1">
                  <c:v>-4.66</c:v>
                </c:pt>
                <c:pt idx="2">
                  <c:v>-6.43</c:v>
                </c:pt>
                <c:pt idx="3">
                  <c:v>-3.97</c:v>
                </c:pt>
                <c:pt idx="4">
                  <c:v>-1.93</c:v>
                </c:pt>
              </c:numCache>
            </c:numRef>
          </c:val>
          <c:smooth val="0"/>
          <c:extLst>
            <c:ext xmlns:c16="http://schemas.microsoft.com/office/drawing/2014/chart" uri="{C3380CC4-5D6E-409C-BE32-E72D297353CC}">
              <c16:uniqueId val="{00000002-2037-4270-A100-9B67269710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3E-4E62-9B6C-80155C5F4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3E-4E62-9B6C-80155C5F4D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3E-4E62-9B6C-80155C5F4DFC}"/>
            </c:ext>
          </c:extLst>
        </c:ser>
        <c:ser>
          <c:idx val="3"/>
          <c:order val="3"/>
          <c:tx>
            <c:strRef>
              <c:f>データシート!$A$30</c:f>
              <c:strCache>
                <c:ptCount val="1"/>
                <c:pt idx="0">
                  <c:v>角田市農業集落排水事業特別会計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3E-4E62-9B6C-80155C5F4DFC}"/>
            </c:ext>
          </c:extLst>
        </c:ser>
        <c:ser>
          <c:idx val="4"/>
          <c:order val="4"/>
          <c:tx>
            <c:strRef>
              <c:f>データシート!$A$31</c:f>
              <c:strCache>
                <c:ptCount val="1"/>
                <c:pt idx="0">
                  <c:v>角田市公共下水道事業特別会計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D83E-4E62-9B6C-80155C5F4DFC}"/>
            </c:ext>
          </c:extLst>
        </c:ser>
        <c:ser>
          <c:idx val="5"/>
          <c:order val="5"/>
          <c:tx>
            <c:strRef>
              <c:f>データシート!$A$32</c:f>
              <c:strCache>
                <c:ptCount val="1"/>
                <c:pt idx="0">
                  <c:v>角田市後期高齢者医療特別会計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0.03</c:v>
                </c:pt>
              </c:numCache>
            </c:numRef>
          </c:val>
          <c:extLst>
            <c:ext xmlns:c16="http://schemas.microsoft.com/office/drawing/2014/chart" uri="{C3380CC4-5D6E-409C-BE32-E72D297353CC}">
              <c16:uniqueId val="{00000005-D83E-4E62-9B6C-80155C5F4DFC}"/>
            </c:ext>
          </c:extLst>
        </c:ser>
        <c:ser>
          <c:idx val="6"/>
          <c:order val="6"/>
          <c:tx>
            <c:strRef>
              <c:f>データシート!$A$33</c:f>
              <c:strCache>
                <c:ptCount val="1"/>
                <c:pt idx="0">
                  <c:v>角田市国民健康保険事業特別会計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2.25</c:v>
                </c:pt>
                <c:pt idx="2">
                  <c:v>#N/A</c:v>
                </c:pt>
                <c:pt idx="3">
                  <c:v>0.61</c:v>
                </c:pt>
                <c:pt idx="4">
                  <c:v>#N/A</c:v>
                </c:pt>
                <c:pt idx="5">
                  <c:v>1.27</c:v>
                </c:pt>
                <c:pt idx="6">
                  <c:v>#N/A</c:v>
                </c:pt>
                <c:pt idx="7">
                  <c:v>0.09</c:v>
                </c:pt>
                <c:pt idx="8">
                  <c:v>#N/A</c:v>
                </c:pt>
                <c:pt idx="9">
                  <c:v>0.1</c:v>
                </c:pt>
              </c:numCache>
            </c:numRef>
          </c:val>
          <c:extLst>
            <c:ext xmlns:c16="http://schemas.microsoft.com/office/drawing/2014/chart" uri="{C3380CC4-5D6E-409C-BE32-E72D297353CC}">
              <c16:uniqueId val="{00000006-D83E-4E62-9B6C-80155C5F4DFC}"/>
            </c:ext>
          </c:extLst>
        </c:ser>
        <c:ser>
          <c:idx val="7"/>
          <c:order val="7"/>
          <c:tx>
            <c:strRef>
              <c:f>データシート!$A$34</c:f>
              <c:strCache>
                <c:ptCount val="1"/>
                <c:pt idx="0">
                  <c:v>角田市介護保険特別会計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1.8</c:v>
                </c:pt>
                <c:pt idx="4">
                  <c:v>#N/A</c:v>
                </c:pt>
                <c:pt idx="5">
                  <c:v>0.89</c:v>
                </c:pt>
                <c:pt idx="6">
                  <c:v>#N/A</c:v>
                </c:pt>
                <c:pt idx="7">
                  <c:v>1.39</c:v>
                </c:pt>
                <c:pt idx="8">
                  <c:v>#N/A</c:v>
                </c:pt>
                <c:pt idx="9">
                  <c:v>0.18</c:v>
                </c:pt>
              </c:numCache>
            </c:numRef>
          </c:val>
          <c:extLst>
            <c:ext xmlns:c16="http://schemas.microsoft.com/office/drawing/2014/chart" uri="{C3380CC4-5D6E-409C-BE32-E72D297353CC}">
              <c16:uniqueId val="{00000007-D83E-4E62-9B6C-80155C5F4D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4.75</c:v>
                </c:pt>
                <c:pt idx="2">
                  <c:v>#N/A</c:v>
                </c:pt>
                <c:pt idx="3">
                  <c:v>4.6900000000000004</c:v>
                </c:pt>
                <c:pt idx="4">
                  <c:v>#N/A</c:v>
                </c:pt>
                <c:pt idx="5">
                  <c:v>4.71</c:v>
                </c:pt>
                <c:pt idx="6">
                  <c:v>#N/A</c:v>
                </c:pt>
                <c:pt idx="7">
                  <c:v>5.22</c:v>
                </c:pt>
                <c:pt idx="8">
                  <c:v>#N/A</c:v>
                </c:pt>
                <c:pt idx="9">
                  <c:v>5.31</c:v>
                </c:pt>
              </c:numCache>
            </c:numRef>
          </c:val>
          <c:extLst>
            <c:ext xmlns:c16="http://schemas.microsoft.com/office/drawing/2014/chart" uri="{C3380CC4-5D6E-409C-BE32-E72D297353CC}">
              <c16:uniqueId val="{00000008-D83E-4E62-9B6C-80155C5F4DFC}"/>
            </c:ext>
          </c:extLst>
        </c:ser>
        <c:ser>
          <c:idx val="9"/>
          <c:order val="9"/>
          <c:tx>
            <c:strRef>
              <c:f>データシート!$A$36</c:f>
              <c:strCache>
                <c:ptCount val="1"/>
                <c:pt idx="0">
                  <c:v>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15.18</c:v>
                </c:pt>
                <c:pt idx="2">
                  <c:v>#N/A</c:v>
                </c:pt>
                <c:pt idx="3">
                  <c:v>12.6</c:v>
                </c:pt>
                <c:pt idx="4">
                  <c:v>#N/A</c:v>
                </c:pt>
                <c:pt idx="5">
                  <c:v>11.98</c:v>
                </c:pt>
                <c:pt idx="6">
                  <c:v>#N/A</c:v>
                </c:pt>
                <c:pt idx="7">
                  <c:v>10.38</c:v>
                </c:pt>
                <c:pt idx="8">
                  <c:v>#N/A</c:v>
                </c:pt>
                <c:pt idx="9">
                  <c:v>10.210000000000001</c:v>
                </c:pt>
              </c:numCache>
            </c:numRef>
          </c:val>
          <c:extLst>
            <c:ext xmlns:c16="http://schemas.microsoft.com/office/drawing/2014/chart" uri="{C3380CC4-5D6E-409C-BE32-E72D297353CC}">
              <c16:uniqueId val="{00000009-D83E-4E62-9B6C-80155C5F4D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1279</c:v>
                </c:pt>
                <c:pt idx="5">
                  <c:v>1281</c:v>
                </c:pt>
                <c:pt idx="8">
                  <c:v>1243</c:v>
                </c:pt>
                <c:pt idx="11">
                  <c:v>1296</c:v>
                </c:pt>
                <c:pt idx="14">
                  <c:v>1297</c:v>
                </c:pt>
              </c:numCache>
            </c:numRef>
          </c:val>
          <c:extLst>
            <c:ext xmlns:c16="http://schemas.microsoft.com/office/drawing/2014/chart" uri="{C3380CC4-5D6E-409C-BE32-E72D297353CC}">
              <c16:uniqueId val="{00000000-D366-4A5C-BB00-F0D8A2DE9E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66-4A5C-BB00-F0D8A2DE9E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D366-4A5C-BB00-F0D8A2DE9E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144</c:v>
                </c:pt>
                <c:pt idx="3">
                  <c:v>142</c:v>
                </c:pt>
                <c:pt idx="6">
                  <c:v>125</c:v>
                </c:pt>
                <c:pt idx="9">
                  <c:v>125</c:v>
                </c:pt>
                <c:pt idx="12">
                  <c:v>132</c:v>
                </c:pt>
              </c:numCache>
            </c:numRef>
          </c:val>
          <c:extLst>
            <c:ext xmlns:c16="http://schemas.microsoft.com/office/drawing/2014/chart" uri="{C3380CC4-5D6E-409C-BE32-E72D297353CC}">
              <c16:uniqueId val="{00000003-D366-4A5C-BB00-F0D8A2DE9E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531</c:v>
                </c:pt>
                <c:pt idx="3">
                  <c:v>545</c:v>
                </c:pt>
                <c:pt idx="6">
                  <c:v>582</c:v>
                </c:pt>
                <c:pt idx="9">
                  <c:v>671</c:v>
                </c:pt>
                <c:pt idx="12">
                  <c:v>685</c:v>
                </c:pt>
              </c:numCache>
            </c:numRef>
          </c:val>
          <c:extLst>
            <c:ext xmlns:c16="http://schemas.microsoft.com/office/drawing/2014/chart" uri="{C3380CC4-5D6E-409C-BE32-E72D297353CC}">
              <c16:uniqueId val="{00000004-D366-4A5C-BB00-F0D8A2DE9E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66-4A5C-BB00-F0D8A2DE9E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66-4A5C-BB00-F0D8A2DE9E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1107</c:v>
                </c:pt>
                <c:pt idx="3">
                  <c:v>1025</c:v>
                </c:pt>
                <c:pt idx="6">
                  <c:v>953</c:v>
                </c:pt>
                <c:pt idx="9">
                  <c:v>1079</c:v>
                </c:pt>
                <c:pt idx="12">
                  <c:v>1134</c:v>
                </c:pt>
              </c:numCache>
            </c:numRef>
          </c:val>
          <c:extLst>
            <c:ext xmlns:c16="http://schemas.microsoft.com/office/drawing/2014/chart" uri="{C3380CC4-5D6E-409C-BE32-E72D297353CC}">
              <c16:uniqueId val="{00000007-D366-4A5C-BB00-F0D8A2DE9E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503</c:v>
                </c:pt>
                <c:pt idx="2">
                  <c:v>#N/A</c:v>
                </c:pt>
                <c:pt idx="3">
                  <c:v>#N/A</c:v>
                </c:pt>
                <c:pt idx="4">
                  <c:v>431</c:v>
                </c:pt>
                <c:pt idx="5">
                  <c:v>#N/A</c:v>
                </c:pt>
                <c:pt idx="6">
                  <c:v>#N/A</c:v>
                </c:pt>
                <c:pt idx="7">
                  <c:v>417</c:v>
                </c:pt>
                <c:pt idx="8">
                  <c:v>#N/A</c:v>
                </c:pt>
                <c:pt idx="9">
                  <c:v>#N/A</c:v>
                </c:pt>
                <c:pt idx="10">
                  <c:v>579</c:v>
                </c:pt>
                <c:pt idx="11">
                  <c:v>#N/A</c:v>
                </c:pt>
                <c:pt idx="12">
                  <c:v>#N/A</c:v>
                </c:pt>
                <c:pt idx="13">
                  <c:v>655</c:v>
                </c:pt>
                <c:pt idx="14">
                  <c:v>#N/A</c:v>
                </c:pt>
              </c:numCache>
            </c:numRef>
          </c:val>
          <c:smooth val="0"/>
          <c:extLst>
            <c:ext xmlns:c16="http://schemas.microsoft.com/office/drawing/2014/chart" uri="{C3380CC4-5D6E-409C-BE32-E72D297353CC}">
              <c16:uniqueId val="{00000008-D366-4A5C-BB00-F0D8A2DE9E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15434</c:v>
                </c:pt>
                <c:pt idx="5">
                  <c:v>15273</c:v>
                </c:pt>
                <c:pt idx="8">
                  <c:v>15112</c:v>
                </c:pt>
                <c:pt idx="11">
                  <c:v>14924</c:v>
                </c:pt>
                <c:pt idx="14">
                  <c:v>14815</c:v>
                </c:pt>
              </c:numCache>
            </c:numRef>
          </c:val>
          <c:extLst>
            <c:ext xmlns:c16="http://schemas.microsoft.com/office/drawing/2014/chart" uri="{C3380CC4-5D6E-409C-BE32-E72D297353CC}">
              <c16:uniqueId val="{00000000-2584-42EE-9E25-C85C083B9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2559</c:v>
                </c:pt>
                <c:pt idx="5">
                  <c:v>2735</c:v>
                </c:pt>
                <c:pt idx="8">
                  <c:v>2679</c:v>
                </c:pt>
                <c:pt idx="11">
                  <c:v>2616</c:v>
                </c:pt>
                <c:pt idx="14">
                  <c:v>2481</c:v>
                </c:pt>
              </c:numCache>
            </c:numRef>
          </c:val>
          <c:extLst>
            <c:ext xmlns:c16="http://schemas.microsoft.com/office/drawing/2014/chart" uri="{C3380CC4-5D6E-409C-BE32-E72D297353CC}">
              <c16:uniqueId val="{00000001-2584-42EE-9E25-C85C083B9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3829</c:v>
                </c:pt>
                <c:pt idx="5">
                  <c:v>3942</c:v>
                </c:pt>
                <c:pt idx="8">
                  <c:v>3524</c:v>
                </c:pt>
                <c:pt idx="11">
                  <c:v>3240</c:v>
                </c:pt>
                <c:pt idx="14">
                  <c:v>3985</c:v>
                </c:pt>
              </c:numCache>
            </c:numRef>
          </c:val>
          <c:extLst>
            <c:ext xmlns:c16="http://schemas.microsoft.com/office/drawing/2014/chart" uri="{C3380CC4-5D6E-409C-BE32-E72D297353CC}">
              <c16:uniqueId val="{00000002-2584-42EE-9E25-C85C083B9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126</c:v>
                </c:pt>
                <c:pt idx="9">
                  <c:v>153</c:v>
                </c:pt>
                <c:pt idx="12">
                  <c:v>187</c:v>
                </c:pt>
              </c:numCache>
            </c:numRef>
          </c:val>
          <c:extLst>
            <c:ext xmlns:c16="http://schemas.microsoft.com/office/drawing/2014/chart" uri="{C3380CC4-5D6E-409C-BE32-E72D297353CC}">
              <c16:uniqueId val="{00000003-2584-42EE-9E25-C85C083B9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84-42EE-9E25-C85C083B9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84-42EE-9E25-C85C083B9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2171</c:v>
                </c:pt>
                <c:pt idx="3">
                  <c:v>2030</c:v>
                </c:pt>
                <c:pt idx="6">
                  <c:v>1960</c:v>
                </c:pt>
                <c:pt idx="9">
                  <c:v>1879</c:v>
                </c:pt>
                <c:pt idx="12">
                  <c:v>1817</c:v>
                </c:pt>
              </c:numCache>
            </c:numRef>
          </c:val>
          <c:extLst>
            <c:ext xmlns:c16="http://schemas.microsoft.com/office/drawing/2014/chart" uri="{C3380CC4-5D6E-409C-BE32-E72D297353CC}">
              <c16:uniqueId val="{00000006-2584-42EE-9E25-C85C083B9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1914</c:v>
                </c:pt>
                <c:pt idx="3">
                  <c:v>1979</c:v>
                </c:pt>
                <c:pt idx="6">
                  <c:v>1878</c:v>
                </c:pt>
                <c:pt idx="9">
                  <c:v>1770</c:v>
                </c:pt>
                <c:pt idx="12">
                  <c:v>1835</c:v>
                </c:pt>
              </c:numCache>
            </c:numRef>
          </c:val>
          <c:extLst>
            <c:ext xmlns:c16="http://schemas.microsoft.com/office/drawing/2014/chart" uri="{C3380CC4-5D6E-409C-BE32-E72D297353CC}">
              <c16:uniqueId val="{00000007-2584-42EE-9E25-C85C083B9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9497</c:v>
                </c:pt>
                <c:pt idx="3">
                  <c:v>9509</c:v>
                </c:pt>
                <c:pt idx="6">
                  <c:v>9189</c:v>
                </c:pt>
                <c:pt idx="9">
                  <c:v>9216</c:v>
                </c:pt>
                <c:pt idx="12">
                  <c:v>9130</c:v>
                </c:pt>
              </c:numCache>
            </c:numRef>
          </c:val>
          <c:extLst>
            <c:ext xmlns:c16="http://schemas.microsoft.com/office/drawing/2014/chart" uri="{C3380CC4-5D6E-409C-BE32-E72D297353CC}">
              <c16:uniqueId val="{00000008-2584-42EE-9E25-C85C083B9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84-42EE-9E25-C85C083B9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13487</c:v>
                </c:pt>
                <c:pt idx="3">
                  <c:v>13956</c:v>
                </c:pt>
                <c:pt idx="6">
                  <c:v>14249</c:v>
                </c:pt>
                <c:pt idx="9">
                  <c:v>14779</c:v>
                </c:pt>
                <c:pt idx="12">
                  <c:v>14804</c:v>
                </c:pt>
              </c:numCache>
            </c:numRef>
          </c:val>
          <c:extLst>
            <c:ext xmlns:c16="http://schemas.microsoft.com/office/drawing/2014/chart" uri="{C3380CC4-5D6E-409C-BE32-E72D297353CC}">
              <c16:uniqueId val="{0000000A-2584-42EE-9E25-C85C083B9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5245</c:v>
                </c:pt>
                <c:pt idx="2">
                  <c:v>#N/A</c:v>
                </c:pt>
                <c:pt idx="3">
                  <c:v>#N/A</c:v>
                </c:pt>
                <c:pt idx="4">
                  <c:v>5523</c:v>
                </c:pt>
                <c:pt idx="5">
                  <c:v>#N/A</c:v>
                </c:pt>
                <c:pt idx="6">
                  <c:v>#N/A</c:v>
                </c:pt>
                <c:pt idx="7">
                  <c:v>6087</c:v>
                </c:pt>
                <c:pt idx="8">
                  <c:v>#N/A</c:v>
                </c:pt>
                <c:pt idx="9">
                  <c:v>#N/A</c:v>
                </c:pt>
                <c:pt idx="10">
                  <c:v>7017</c:v>
                </c:pt>
                <c:pt idx="11">
                  <c:v>#N/A</c:v>
                </c:pt>
                <c:pt idx="12">
                  <c:v>#N/A</c:v>
                </c:pt>
                <c:pt idx="13">
                  <c:v>6493</c:v>
                </c:pt>
                <c:pt idx="14">
                  <c:v>#N/A</c:v>
                </c:pt>
              </c:numCache>
            </c:numRef>
          </c:val>
          <c:smooth val="0"/>
          <c:extLst>
            <c:ext xmlns:c16="http://schemas.microsoft.com/office/drawing/2014/chart" uri="{C3380CC4-5D6E-409C-BE32-E72D297353CC}">
              <c16:uniqueId val="{0000000B-2584-42EE-9E25-C85C083B9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1510</c:v>
                </c:pt>
                <c:pt idx="1">
                  <c:v>1346</c:v>
                </c:pt>
                <c:pt idx="2">
                  <c:v>1396</c:v>
                </c:pt>
              </c:numCache>
            </c:numRef>
          </c:val>
          <c:extLst>
            <c:ext xmlns:c16="http://schemas.microsoft.com/office/drawing/2014/chart" uri="{C3380CC4-5D6E-409C-BE32-E72D297353CC}">
              <c16:uniqueId val="{00000000-7D14-48BC-9645-A17825A258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682</c:v>
                </c:pt>
                <c:pt idx="1">
                  <c:v>632</c:v>
                </c:pt>
                <c:pt idx="2">
                  <c:v>1082</c:v>
                </c:pt>
              </c:numCache>
            </c:numRef>
          </c:val>
          <c:extLst>
            <c:ext xmlns:c16="http://schemas.microsoft.com/office/drawing/2014/chart" uri="{C3380CC4-5D6E-409C-BE32-E72D297353CC}">
              <c16:uniqueId val="{00000001-7D14-48BC-9645-A17825A258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377</c:v>
                </c:pt>
                <c:pt idx="1">
                  <c:v>315</c:v>
                </c:pt>
                <c:pt idx="2">
                  <c:v>595</c:v>
                </c:pt>
              </c:numCache>
            </c:numRef>
          </c:val>
          <c:extLst>
            <c:ext xmlns:c16="http://schemas.microsoft.com/office/drawing/2014/chart" uri="{C3380CC4-5D6E-409C-BE32-E72D297353CC}">
              <c16:uniqueId val="{00000002-7D14-48BC-9645-A17825A258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{79E0FA30-B9AC-45BD-8427-8DE0152B1D26}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2A2-449F-8F09-97BB3330F0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{285B58B7-A57C-4A68-AB1E-BFAABF1A2FBD}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A2-449F-8F09-97BB3330F0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{D21357BC-2E78-4F91-88C5-F69968066EE0}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A2-449F-8F09-97BB3330F0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{CC9427F7-E9BE-4CF0-B27A-F321024872EA}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A2-449F-8F09-97BB3330F0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{5752885C-39CB-4748-85CC-0EBE724BC843}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A2-449F-8F09-97BB3330F0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{829A2A49-3C2E-46FA-8926-7F9202914BF7}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2A2-449F-8F09-97BB3330F0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{02597BCC-28F3-49F4-A23A-BDA2B65E6BAF}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2A2-449F-8F09-97BB3330F0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{6A980A97-611E-4DEB-B28D-75701320C594}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2A2-449F-8F09-97BB3330F0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{BABA16B7-D083-4A66-B801-BDF116AF8DE0}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2A2-449F-8F09-97BB3330F0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54.4</c:v>
                </c:pt>
                <c:pt idx="16">
                  <c:v>58.1</c:v>
                </c:pt>
                <c:pt idx="24">
                  <c:v>59.8</c:v>
                </c:pt>
              </c:numCache>
            </c:numRef>
          </c:xVal>
          <c:yVal>
            <c:numRef>
              <c:f>公会計指標分析・財政指標組合せ分析表!$BP$51:$DC$51</c:f>
              <c:numCache>
                <c:formatCode>#,##0.0;"▲ "#,##0.0</c:formatCode>
                <c:ptCount val="40"/>
                <c:pt idx="8">
                  <c:v>82.9</c:v>
                </c:pt>
                <c:pt idx="16">
                  <c:v>90.9</c:v>
                </c:pt>
                <c:pt idx="24">
                  <c:v>105.2</c:v>
                </c:pt>
              </c:numCache>
            </c:numRef>
          </c:yVal>
          <c:smooth val="0"/>
          <c:extLst>
            <c:ext xmlns:c16="http://schemas.microsoft.com/office/drawing/2014/chart" uri="{C3380CC4-5D6E-409C-BE32-E72D297353CC}">
              <c16:uniqueId val="{00000009-F2A2-449F-8F09-97BB3330F0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{4221B21D-C0C2-4D79-A8D0-D9AB520FA041}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2A2-449F-8F09-97BB3330F0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{FE194115-69D6-4111-A045-7E49DE0C4054}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A2-449F-8F09-97BB3330F0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{94818D13-2330-4558-AA9B-0D811A6DC917}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A2-449F-8F09-97BB3330F0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{26AA13CA-8342-4A98-8851-214B1BE9A2DC}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A2-449F-8F09-97BB3330F0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{65D35317-DB72-4C39-82E7-96C5CD0CB17F}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A2-449F-8F09-97BB3330F0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{5C58E469-879C-4229-A689-7FD490277542}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2A2-449F-8F09-97BB3330F0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{3B7C36D4-CD1B-4503-AD2C-C7927AF16EF2}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2A2-449F-8F09-97BB3330F0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{CA260070-DABE-4F3F-AB12-8A0D77B62D8C}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2A2-449F-8F09-97BB3330F0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{F43399A9-3470-4F29-8399-037499216FBF}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2A2-449F-8F09-97BB3330F0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numCache>
            </c:numRef>
          </c:xVal>
          <c:yVal>
            <c:numRef>
              <c:f>公会計指標分析・財政指標組合せ分析表!$BP$55:$DC$55</c:f>
              <c:numCache>
                <c:formatCode>#,##0.0;"▲ "#,##0.0</c:formatCode>
                <c:ptCount val="40"/>
                <c:pt idx="8">
                  <c:v>52.3</c:v>
                </c:pt>
                <c:pt idx="16">
                  <c:v>55.4</c:v>
                </c:pt>
                <c:pt idx="24">
                  <c:v>52.7</c:v>
                </c:pt>
              </c:numCache>
            </c:numRef>
          </c:yVal>
          <c:smooth val="0"/>
          <c:extLst>
            <c:ext xmlns:c16="http://schemas.microsoft.com/office/drawing/2014/chart" uri="{C3380CC4-5D6E-409C-BE32-E72D297353CC}">
              <c16:uniqueId val="{00000013-F2A2-449F-8F09-97BB3330F08E}"/>
            </c:ext>
          </c:extLst>
        </c:ser>
        <c:dLbls>
          <c:showLegendKey val="0"/>
          <c:showVal val="1"/>
          <c:showCatName val="0"/>
          <c:showSerName val="0"/>
          <c:showPercent val="0"/>
          <c:showBubbleSize val="0"/>
        </c:dLbls>
        <c:axId val="46179840"/>
        <c:axId val="46181760"/>
      </c:scatterChart>
      <c:valAx>
        <c:axId val="46179840"/>
        <c:scaling>
          <c:orientation val="minMax"/>
          <c:max val="6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{242EE006-C61C-4178-BBCF-F47853A2618E}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C7-416B-AE5F-5ACFDE5ADC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{C4AE23D3-1C50-4FF4-9306-3F38B6D377D5}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C7-416B-AE5F-5ACFDE5ADC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{0C17165C-832A-4819-92F2-292BCE50A453}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C7-416B-AE5F-5ACFDE5ADC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{67BF6B92-35F5-4E81-945A-F331A6783543}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C7-416B-AE5F-5ACFDE5ADC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{24C63A67-77FA-4F6A-9822-CFAFEBD2B563}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C7-416B-AE5F-5ACFDE5ADC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{8B26E613-DE26-4974-B9F0-A9CFD93FB410}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C7-416B-AE5F-5ACFDE5ADC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{AABAB637-F38C-4741-8CF3-A531B91BA67D}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C7-416B-AE5F-5ACFDE5ADC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{EED8F5DF-17F0-41ED-A9C4-62EE2CBB0329}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C7-416B-AE5F-5ACFDE5ADC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{D790D221-B7CF-43A4-8F41-82AFC64373F0}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C7-416B-AE5F-5ACFDE5ADC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c:v>
                </c:pt>
                <c:pt idx="16">
                  <c:v>6.6</c:v>
                </c:pt>
                <c:pt idx="24">
                  <c:v>7.1</c:v>
                </c:pt>
                <c:pt idx="32">
                  <c:v>8.1999999999999993</c:v>
                </c:pt>
              </c:numCache>
            </c:numRef>
          </c:xVal>
          <c:yVal>
            <c:numRef>
              <c:f>公会計指標分析・財政指標組合せ分析表!$BP$73:$DC$73</c:f>
              <c:numCache>
                <c:formatCode>#,##0.0;"▲ "#,##0.0</c:formatCode>
                <c:ptCount val="40"/>
                <c:pt idx="0">
                  <c:v>76.900000000000006</c:v>
                </c:pt>
                <c:pt idx="8">
                  <c:v>82.9</c:v>
                </c:pt>
                <c:pt idx="16">
                  <c:v>90.9</c:v>
                </c:pt>
                <c:pt idx="24">
                  <c:v>105.2</c:v>
                </c:pt>
                <c:pt idx="32">
                  <c:v>97.6</c:v>
                </c:pt>
              </c:numCache>
            </c:numRef>
          </c:yVal>
          <c:smooth val="0"/>
          <c:extLst>
            <c:ext xmlns:c16="http://schemas.microsoft.com/office/drawing/2014/chart" uri="{C3380CC4-5D6E-409C-BE32-E72D297353CC}">
              <c16:uniqueId val="{00000009-21C7-416B-AE5F-5ACFDE5ADC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{29D810FE-0585-4377-BAFC-5D1F12E76D1E}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C7-416B-AE5F-5ACFDE5ADC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{56071490-84D1-483D-9EAD-D6E24C7DA956}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C7-416B-AE5F-5ACFDE5ADC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{DDA5BF1E-49E6-48EA-A7DC-F8A1AFBCD746}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C7-416B-AE5F-5ACFDE5ADC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{C9FF050D-E044-4CFA-B9A0-C94961FAB144}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C7-416B-AE5F-5ACFDE5ADC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{6D01B152-1387-4DB2-91C8-71B39075BEC5}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C7-416B-AE5F-5ACFDE5ADC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{6E1FE1CB-D325-476D-95A6-86F6BF139D5E}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C7-416B-AE5F-5ACFDE5ADC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{3C223D34-79C9-4623-8072-7FF61E44C7FE}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C7-416B-AE5F-5ACFDE5ADC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{5024C8D3-3D3D-43FD-B289-40BE01CDA6E5}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C7-416B-AE5F-5ACFDE5ADC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{B00030C5-65A0-475B-92D4-3EB7B6F1F0B8}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C7-416B-AE5F-5ACFDE5ADC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21C7-416B-AE5F-5ACFDE5ADC2A}"/>
            </c:ext>
          </c:extLst>
        </c:ser>
        <c:dLbls>
          <c:showLegendKey val="0"/>
          <c:showVal val="1"/>
          <c:showCatName val="0"/>
          <c:showSerName val="0"/>
          <c:showPercent val="0"/>
          <c:showBubbleSize val="0"/>
        </c:dLbls>
        <c:axId val="84219776"/>
        <c:axId val="84234240"/>
      </c:scatterChart>
      <c:valAx>
        <c:axId val="84219776"/>
        <c:scaling>
          <c:orientation val="minMax"/>
          <c:max val="10.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年度に借り入れた義務教育施設整備事業債や平成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年度に借り入れた臨時地方道整備事業債等の償還終了により元利償還金が減少している一方で、平成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年度に借り入れた学校給食センター整備事業充当債等の元金償還が開始したことなどにより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百万円の増となったことで、実質公債費比率の分子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賑わいの交流拠点施設整備事業や小・中学校空調設備設置事業に係る市債の償還開始により公債費が増加することが見込まれることから、財政健全化を図るための一層の計画的かつ効率的な財政運営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満期一括償還方式を採用している借入はない。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においては、橋りょう整備事業や小・中学校空調設備設置事業等の借り入れにより一般会計等に係る地方債の現在高が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百万円増加している。しかし、公共下水道事業特別会計の将来負担額が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百万円減となり、公営企業債等繰入見込額が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百万円の減となったことなどから</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百万円の微減となっている。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一方で充当可能財源等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においては、減債基金や公共施設強靭化対策基金への積み立てなどによって充当可能基金は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百万円増となるなど</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百万円の大幅な増となったことから、将来負担比率の分子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は前年度と比較し、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年度以降においても、阿武隈急行緊急保全整備事業充当債や道路整備事業充当債などの多額の市債発行を予定しており、さらに現在高が増加することが見込まれることから、「角田市第</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次行財政集中改革プラン」に基づく行財政改革を推進し、一層の将来負担の低減化を図る。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年度に震災復興特別交付税が精算減額されることを見据えた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公共施設強靭化対策基金については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億円を積み立てその他の基金については基金運用利子分を積み立てた。また、角田市育英会奨学金基金、文化財保護基金及び森林環境整備基金を創設した。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一方で、財政調整基金については歳入歳出財源不足に対応するため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万円を、減債基金については市民センター整備事業に係る元金償還に対応するため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万円を、角田市育英会奨学金基金については奨学金を貸し付けるため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前防災及び減災等に資する公共施設の整備及び大規模な改修に関する事業の計画的な推進を図るため、公共施設強靭化対策基金の積み増しに努める一方、財源不足に対応するための財政調整基金及び減債基金の取り崩しや、基金目的事業の実施のための特定目的基金の取り崩しを予定しており、基金全体としては減少傾向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公共施設強靭化対策基金：事前防災及び減災等に資する公共施設の整備及び大規模な改修に関する事業の計画的な推進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明日を拓く人材育成基金：未来を担う青少年の国内・国外研修または交流の推進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角田市育英会奨学金基金：向学心のある優秀な学生であって、経済的な理由で修学が困難な者に奨学金を貸し付け、有能な人材を育成する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スポーツ振興基金：角田市における体育及びスポーツの振興を図り、もって市民の体位向上とスポーツ精神の高揚及び体育指導者の育成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公共施設強靭化対策基金：基金を創設し、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明日を拓く人材育成基金：姉妹都市交流事業として、姉妹都市への派遣事業等のため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角田市育英会奨学金基金：角田市育英会奨学金事業として、事業の運営や奨学金の貸付のため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スポーツ振興基金：スポーツ振興事業として、阿武隈リバーサイドマラソン大会事業や体育協会助成事業等のため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明日を拓く人材育成基金：今後も継続して姉妹都市交流事業を実施する予定であり、毎年度同額程度を取り崩す予定となっている。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角田市育英会奨学金基金：今後も継続して角田市育英会奨学金事業を実施する予定であり、取り崩し額は貸付決定者の人数等によって増減する。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スポーツ振興基金：今後も継続してスポーツ振興事業を実施する予定であり、毎年度同額程度を取り崩す予定となっている。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歳入歳出財源不足に対応するために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万円及び令和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年度に震災復興特別交付税が精算減額されることを見据えた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万円を積み立てたことにより一時的に増加した。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「角田市第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次行財政集中改革プラン」における取組項目の中で、財政調整基金の残高に関しては、標準財政規模の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％以上を確保するために十分な額として各年度末において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億円以上の保有を目標としている。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市民センター整備事業に係る元金償還に対応するため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万円を取り崩した一方で、令和元年東日本台風に対する災害復旧事業債の償還に備えるため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令和元年度に引き続き、市民センター整備事業に係る元金償還に対応するために毎年度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万円を取り崩すこととしている。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ポイント上昇し、類似団体平均とほぼ同率となった。これは、庁舎や学校等の事業用資産と道路橋りょう等のインフラ資産の両方の老朽化が進んだためである。（事業用資産：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％、インフラ資産：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％）。ますます進展していく老朽化に対して、平成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年度に策定した「角田市公共施設等総合管理計画」に基づく各種の個別施設計画を策定し、計画的な施設整備を図っていく。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43271</xdr:rowOff>
    </xdr:from>
    <xdr:to>
      <xdr:col>19</xdr:col>
      <xdr:colOff>187325</xdr:colOff>
      <xdr:row>31</xdr:row>
      <xdr:rowOff>144871</xdr:rowOff>
    </xdr:to>
    <xdr:sp macro="" textlink="">
      <xdr:nvSpPr>
        <xdr:cNvPr id="83" name="楕円 82"/>
        <xdr:cNvSpPr/>
      </xdr:nvSpPr>
      <xdr:spPr>
        <a:xfrm>
          <a:off x="4000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4" name="楕円 83"/>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41638</xdr:rowOff>
    </xdr:from>
    <xdr:to>
      <xdr:col>19</xdr:col>
      <xdr:colOff>136525</xdr:colOff>
      <xdr:row>31</xdr:row>
      <xdr:rowOff>94071</xdr:rowOff>
    </xdr:to>
    <xdr:cxnSp macro="">
      <xdr:nvCxnSpPr>
        <xdr:cNvPr id="85" name="直線コネクタ 84"/>
        <xdr:cNvCxnSpPr/>
      </xdr:nvCxnSpPr>
      <xdr:spPr>
        <a:xfrm>
          <a:off x="3289300" y="612811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6" name="楕円 85"/>
        <xdr:cNvSpPr/>
      </xdr:nvSpPr>
      <xdr:spPr>
        <a:xfrm>
          <a:off x="2476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98969</xdr:rowOff>
    </xdr:from>
    <xdr:to>
      <xdr:col>15</xdr:col>
      <xdr:colOff>136525</xdr:colOff>
      <xdr:row>31</xdr:row>
      <xdr:rowOff>41638</xdr:rowOff>
    </xdr:to>
    <xdr:cxnSp macro="">
      <xdr:nvCxnSpPr>
        <xdr:cNvPr id="87" name="直線コネクタ 86"/>
        <xdr:cNvCxnSpPr/>
      </xdr:nvCxnSpPr>
      <xdr:spPr>
        <a:xfrm>
          <a:off x="2527300" y="6013994"/>
          <a:ext cx="7620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88"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89"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0"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1"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161398</xdr:rowOff>
    </xdr:from>
    <xdr:ext cx="405111" cy="259045"/>
    <xdr:sp macro="" textlink="">
      <xdr:nvSpPr>
        <xdr:cNvPr id="92" name="n_1main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108965</xdr:rowOff>
    </xdr:from>
    <xdr:ext cx="405111" cy="259045"/>
    <xdr:sp macro="" textlink="">
      <xdr:nvSpPr>
        <xdr:cNvPr id="93" name="n_2mainValue有形固定資産減価償却率"/>
        <xdr:cNvSpPr txBox="1"/>
      </xdr:nvSpPr>
      <xdr:spPr>
        <a:xfrm>
          <a:off x="3086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4" name="n_3main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30">
              <a:solidFill>
                <a:sysClr val="windowText" lastClr="000000"/>
              </a:solidFill>
              <a:latin typeface="ＭＳ Ｐゴシック" panose="020B0600070205080204" pitchFamily="50" charset="-128"/>
              <a:ea typeface="ＭＳ Ｐゴシック" panose="020B0600070205080204" pitchFamily="50" charset="-128"/>
            </a:rPr>
            <a:t>債務償還比率については、昨年度よりも</a:t>
          </a:r>
          <a:r>
            <a:rPr kumimoji="1" lang="en-US" altLang="ja-JP" sz="930">
              <a:solidFill>
                <a:sysClr val="windowText" lastClr="000000"/>
              </a:solidFill>
              <a:latin typeface="ＭＳ Ｐゴシック" panose="020B0600070205080204" pitchFamily="50" charset="-128"/>
              <a:ea typeface="ＭＳ Ｐゴシック" panose="020B0600070205080204" pitchFamily="50" charset="-128"/>
            </a:rPr>
            <a:t>32.7</a:t>
          </a:r>
          <a:r>
            <a:rPr kumimoji="1" lang="ja-JP" altLang="en-US" sz="930">
              <a:solidFill>
                <a:sysClr val="windowText" lastClr="000000"/>
              </a:solidFill>
              <a:latin typeface="ＭＳ Ｐゴシック" panose="020B0600070205080204" pitchFamily="50" charset="-128"/>
              <a:ea typeface="ＭＳ Ｐゴシック" panose="020B0600070205080204" pitchFamily="50" charset="-128"/>
            </a:rPr>
            <a:t>ポイント上昇しており、昨年度に続き類似団体の中で最も高い比率になっている。これは、債務償還比率の分子の地方債の現在高が、</a:t>
          </a:r>
          <a:r>
            <a:rPr kumimoji="1" lang="ja-JP" altLang="en-US" sz="930" u="none">
              <a:solidFill>
                <a:sysClr val="windowText" lastClr="000000"/>
              </a:solidFill>
              <a:latin typeface="ＭＳ Ｐゴシック" panose="020B0600070205080204" pitchFamily="50" charset="-128"/>
              <a:ea typeface="ＭＳ Ｐゴシック" panose="020B0600070205080204" pitchFamily="50" charset="-128"/>
            </a:rPr>
            <a:t>小・中学校空調設備設置事業等の市債の発行によって伸びたこと</a:t>
          </a:r>
          <a:r>
            <a:rPr kumimoji="1" lang="ja-JP" altLang="en-US" sz="930">
              <a:solidFill>
                <a:sysClr val="windowText" lastClr="000000"/>
              </a:solidFill>
              <a:latin typeface="ＭＳ Ｐゴシック" panose="020B0600070205080204" pitchFamily="50" charset="-128"/>
              <a:ea typeface="ＭＳ Ｐゴシック" panose="020B0600070205080204" pitchFamily="50" charset="-128"/>
            </a:rPr>
            <a:t>や、分母の経常一般財源が少なく、経常経費充当財源が多い（経常収支比率：</a:t>
          </a:r>
          <a:r>
            <a:rPr kumimoji="1" lang="en-US" altLang="ja-JP" sz="930">
              <a:solidFill>
                <a:sysClr val="windowText" lastClr="000000"/>
              </a:solidFill>
              <a:latin typeface="ＭＳ Ｐゴシック" panose="020B0600070205080204" pitchFamily="50" charset="-128"/>
              <a:ea typeface="ＭＳ Ｐゴシック" panose="020B0600070205080204" pitchFamily="50" charset="-128"/>
            </a:rPr>
            <a:t>103.0%→105.2</a:t>
          </a:r>
          <a:r>
            <a:rPr kumimoji="1" lang="ja-JP" altLang="en-US" sz="930">
              <a:solidFill>
                <a:sysClr val="windowText" lastClr="000000"/>
              </a:solidFill>
              <a:latin typeface="ＭＳ Ｐゴシック" panose="020B0600070205080204" pitchFamily="50" charset="-128"/>
              <a:ea typeface="ＭＳ Ｐゴシック" panose="020B0600070205080204" pitchFamily="50" charset="-128"/>
            </a:rPr>
            <a:t>％）ことが要因と考えられる。今後、令和元年東日本台風に係る災害復旧事業等の市債発行によって地方債残高がさらに伸びることや、</a:t>
          </a:r>
          <a:r>
            <a:rPr kumimoji="1" lang="ja-JP" altLang="en-US" sz="930" u="none">
              <a:solidFill>
                <a:sysClr val="windowText" lastClr="000000"/>
              </a:solidFill>
              <a:latin typeface="ＭＳ Ｐゴシック" panose="020B0600070205080204" pitchFamily="50" charset="-128"/>
              <a:ea typeface="ＭＳ Ｐゴシック" panose="020B0600070205080204" pitchFamily="50" charset="-128"/>
            </a:rPr>
            <a:t>会計年度任用職員制度の開始により経常経費充当財源が伸びること</a:t>
          </a:r>
          <a:r>
            <a:rPr kumimoji="1" lang="ja-JP" altLang="en-US" sz="930">
              <a:solidFill>
                <a:sysClr val="windowText" lastClr="000000"/>
              </a:solidFill>
              <a:latin typeface="ＭＳ Ｐゴシック" panose="020B0600070205080204" pitchFamily="50" charset="-128"/>
              <a:ea typeface="ＭＳ Ｐゴシック" panose="020B0600070205080204" pitchFamily="50" charset="-128"/>
            </a:rPr>
            <a:t>が見込まれるため、市税の徴収強化等により経常一般財源の確保に努めるとともに事務事業の見直し等により経常経費充当財源の削減を図ることで、債務償還可能年数の短縮を目指す。</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4" name="直線コネクタ 123"/>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5"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6" name="直線コネクタ 125"/>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27"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28" name="直線コネクタ 127"/>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29"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0" name="フローチャート: 判断 129"/>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1" name="フローチャート: 判断 130"/>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2" name="フローチャート: 判断 131"/>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3" name="フローチャート: 判断 132"/>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4" name="フローチャート: 判断 133"/>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31214</xdr:rowOff>
    </xdr:from>
    <xdr:to>
      <xdr:col>76</xdr:col>
      <xdr:colOff>73025</xdr:colOff>
      <xdr:row>34</xdr:row>
      <xdr:rowOff>132814</xdr:rowOff>
    </xdr:to>
    <xdr:sp macro="" textlink="">
      <xdr:nvSpPr>
        <xdr:cNvPr id="140" name="楕円 139"/>
        <xdr:cNvSpPr/>
      </xdr:nvSpPr>
      <xdr:spPr>
        <a:xfrm>
          <a:off x="14744700" y="66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117591</xdr:rowOff>
    </xdr:from>
    <xdr:ext cx="560923" cy="259045"/>
    <xdr:sp macro="" textlink="">
      <xdr:nvSpPr>
        <xdr:cNvPr id="141" name="債務償還比率該当値テキスト"/>
        <xdr:cNvSpPr txBox="1"/>
      </xdr:nvSpPr>
      <xdr:spPr>
        <a:xfrm>
          <a:off x="14846300" y="65469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163442</xdr:rowOff>
    </xdr:from>
    <xdr:to>
      <xdr:col>72</xdr:col>
      <xdr:colOff>123825</xdr:colOff>
      <xdr:row>34</xdr:row>
      <xdr:rowOff>93592</xdr:rowOff>
    </xdr:to>
    <xdr:sp macro="" textlink="">
      <xdr:nvSpPr>
        <xdr:cNvPr id="142" name="楕円 141"/>
        <xdr:cNvSpPr/>
      </xdr:nvSpPr>
      <xdr:spPr>
        <a:xfrm>
          <a:off x="14033500" y="6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42792</xdr:rowOff>
    </xdr:from>
    <xdr:to>
      <xdr:col>76</xdr:col>
      <xdr:colOff>22225</xdr:colOff>
      <xdr:row>34</xdr:row>
      <xdr:rowOff>82014</xdr:rowOff>
    </xdr:to>
    <xdr:cxnSp macro="">
      <xdr:nvCxnSpPr>
        <xdr:cNvPr id="143" name="直線コネクタ 142"/>
        <xdr:cNvCxnSpPr/>
      </xdr:nvCxnSpPr>
      <xdr:spPr>
        <a:xfrm>
          <a:off x="14084300" y="6643617"/>
          <a:ext cx="7112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42538</xdr:rowOff>
    </xdr:from>
    <xdr:to>
      <xdr:col>68</xdr:col>
      <xdr:colOff>123825</xdr:colOff>
      <xdr:row>33</xdr:row>
      <xdr:rowOff>144138</xdr:rowOff>
    </xdr:to>
    <xdr:sp macro="" textlink="">
      <xdr:nvSpPr>
        <xdr:cNvPr id="144" name="楕円 143"/>
        <xdr:cNvSpPr/>
      </xdr:nvSpPr>
      <xdr:spPr>
        <a:xfrm>
          <a:off x="13271500" y="64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93338</xdr:rowOff>
    </xdr:from>
    <xdr:to>
      <xdr:col>72</xdr:col>
      <xdr:colOff>73025</xdr:colOff>
      <xdr:row>34</xdr:row>
      <xdr:rowOff>42792</xdr:rowOff>
    </xdr:to>
    <xdr:cxnSp macro="">
      <xdr:nvCxnSpPr>
        <xdr:cNvPr id="145" name="直線コネクタ 144"/>
        <xdr:cNvCxnSpPr/>
      </xdr:nvCxnSpPr>
      <xdr:spPr>
        <a:xfrm>
          <a:off x="13322300" y="6522713"/>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847</xdr:rowOff>
    </xdr:from>
    <xdr:to>
      <xdr:col>64</xdr:col>
      <xdr:colOff>123825</xdr:colOff>
      <xdr:row>32</xdr:row>
      <xdr:rowOff>102447</xdr:rowOff>
    </xdr:to>
    <xdr:sp macro="" textlink="">
      <xdr:nvSpPr>
        <xdr:cNvPr id="146" name="楕円 145"/>
        <xdr:cNvSpPr/>
      </xdr:nvSpPr>
      <xdr:spPr>
        <a:xfrm>
          <a:off x="12509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51647</xdr:rowOff>
    </xdr:from>
    <xdr:to>
      <xdr:col>68</xdr:col>
      <xdr:colOff>73025</xdr:colOff>
      <xdr:row>33</xdr:row>
      <xdr:rowOff>93338</xdr:rowOff>
    </xdr:to>
    <xdr:cxnSp macro="">
      <xdr:nvCxnSpPr>
        <xdr:cNvPr id="147" name="直線コネクタ 146"/>
        <xdr:cNvCxnSpPr/>
      </xdr:nvCxnSpPr>
      <xdr:spPr>
        <a:xfrm>
          <a:off x="12560300" y="6309572"/>
          <a:ext cx="762000" cy="2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967</xdr:rowOff>
    </xdr:from>
    <xdr:to>
      <xdr:col>60</xdr:col>
      <xdr:colOff>123825</xdr:colOff>
      <xdr:row>32</xdr:row>
      <xdr:rowOff>102567</xdr:rowOff>
    </xdr:to>
    <xdr:sp macro="" textlink="">
      <xdr:nvSpPr>
        <xdr:cNvPr id="148" name="楕円 147"/>
        <xdr:cNvSpPr/>
      </xdr:nvSpPr>
      <xdr:spPr>
        <a:xfrm>
          <a:off x="11747500" y="62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51647</xdr:rowOff>
    </xdr:from>
    <xdr:to>
      <xdr:col>64</xdr:col>
      <xdr:colOff>73025</xdr:colOff>
      <xdr:row>32</xdr:row>
      <xdr:rowOff>51767</xdr:rowOff>
    </xdr:to>
    <xdr:cxnSp macro="">
      <xdr:nvCxnSpPr>
        <xdr:cNvPr id="149" name="直線コネクタ 148"/>
        <xdr:cNvCxnSpPr/>
      </xdr:nvCxnSpPr>
      <xdr:spPr>
        <a:xfrm flipV="1">
          <a:off x="11798300" y="6309572"/>
          <a:ext cx="762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0"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1"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2"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3"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84719</xdr:rowOff>
    </xdr:from>
    <xdr:ext cx="560923" cy="259045"/>
    <xdr:sp macro="" textlink="">
      <xdr:nvSpPr>
        <xdr:cNvPr id="154" name="n_1mainValue債務償還比率"/>
        <xdr:cNvSpPr txBox="1"/>
      </xdr:nvSpPr>
      <xdr:spPr>
        <a:xfrm>
          <a:off x="13791138" y="66855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135265</xdr:rowOff>
    </xdr:from>
    <xdr:ext cx="560923" cy="259045"/>
    <xdr:sp macro="" textlink="">
      <xdr:nvSpPr>
        <xdr:cNvPr id="155" name="n_2mainValue債務償還比率"/>
        <xdr:cNvSpPr txBox="1"/>
      </xdr:nvSpPr>
      <xdr:spPr>
        <a:xfrm>
          <a:off x="13041838" y="65646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93574</xdr:rowOff>
    </xdr:from>
    <xdr:ext cx="560923" cy="259045"/>
    <xdr:sp macro="" textlink="">
      <xdr:nvSpPr>
        <xdr:cNvPr id="156" name="n_3mainValue債務償還比率"/>
        <xdr:cNvSpPr txBox="1"/>
      </xdr:nvSpPr>
      <xdr:spPr>
        <a:xfrm>
          <a:off x="12279838" y="63514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93694</xdr:rowOff>
    </xdr:from>
    <xdr:ext cx="560923" cy="259045"/>
    <xdr:sp macro="" textlink="">
      <xdr:nvSpPr>
        <xdr:cNvPr id="157" name="n_4mainValue債務償還比率"/>
        <xdr:cNvSpPr txBox="1"/>
      </xdr:nvSpPr>
      <xdr:spPr>
        <a:xfrm>
          <a:off x="11517838" y="6351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3" name="楕円 72"/>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69215</xdr:rowOff>
    </xdr:from>
    <xdr:to>
      <xdr:col>15</xdr:col>
      <xdr:colOff>101600</xdr:colOff>
      <xdr:row>37</xdr:row>
      <xdr:rowOff>170815</xdr:rowOff>
    </xdr:to>
    <xdr:sp macro="" textlink="">
      <xdr:nvSpPr>
        <xdr:cNvPr id="74" name="楕円 73"/>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152400</xdr:rowOff>
    </xdr:to>
    <xdr:cxnSp macro="">
      <xdr:nvCxnSpPr>
        <xdr:cNvPr id="75" name="直線コネクタ 74"/>
        <xdr:cNvCxnSpPr/>
      </xdr:nvCxnSpPr>
      <xdr:spPr>
        <a:xfrm>
          <a:off x="2908300" y="6463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6" name="楕円 75"/>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120015</xdr:rowOff>
    </xdr:to>
    <xdr:cxnSp macro="">
      <xdr:nvCxnSpPr>
        <xdr:cNvPr id="77" name="直線コネクタ 76"/>
        <xdr:cNvCxnSpPr/>
      </xdr:nvCxnSpPr>
      <xdr:spPr>
        <a:xfrm>
          <a:off x="2019300" y="6431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78"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9"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0"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1"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82" name="n_1mainValue【道路】&#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161942</xdr:rowOff>
    </xdr:from>
    <xdr:ext cx="405111" cy="259045"/>
    <xdr:sp macro="" textlink="">
      <xdr:nvSpPr>
        <xdr:cNvPr id="83" name="n_2mainValue【道路】&#10;有形固定資産減価償却率"/>
        <xdr:cNvSpPr txBox="1"/>
      </xdr:nvSpPr>
      <xdr:spPr>
        <a:xfrm>
          <a:off x="2705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4" name="n_3main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8" name="直線コネクタ 107"/>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9"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0" name="直線コネクタ 109"/>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1"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2" name="直線コネクタ 111"/>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3"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4" name="フローチャート: 判断 113"/>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5" name="フローチャート: 判断 114"/>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6" name="フローチャート: 判断 115"/>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7" name="フローチャート: 判断 116"/>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8" name="フローチャート: 判断 117"/>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10884</xdr:rowOff>
    </xdr:from>
    <xdr:to>
      <xdr:col>50</xdr:col>
      <xdr:colOff>165100</xdr:colOff>
      <xdr:row>37</xdr:row>
      <xdr:rowOff>112484</xdr:rowOff>
    </xdr:to>
    <xdr:sp macro="" textlink="">
      <xdr:nvSpPr>
        <xdr:cNvPr id="124" name="楕円 123"/>
        <xdr:cNvSpPr/>
      </xdr:nvSpPr>
      <xdr:spPr>
        <a:xfrm>
          <a:off x="9588500" y="63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24638</xdr:rowOff>
    </xdr:from>
    <xdr:to>
      <xdr:col>46</xdr:col>
      <xdr:colOff>38100</xdr:colOff>
      <xdr:row>37</xdr:row>
      <xdr:rowOff>126238</xdr:rowOff>
    </xdr:to>
    <xdr:sp macro="" textlink="">
      <xdr:nvSpPr>
        <xdr:cNvPr id="125" name="楕円 124"/>
        <xdr:cNvSpPr/>
      </xdr:nvSpPr>
      <xdr:spPr>
        <a:xfrm>
          <a:off x="8699500" y="63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61684</xdr:rowOff>
    </xdr:from>
    <xdr:to>
      <xdr:col>50</xdr:col>
      <xdr:colOff>114300</xdr:colOff>
      <xdr:row>37</xdr:row>
      <xdr:rowOff>75438</xdr:rowOff>
    </xdr:to>
    <xdr:cxnSp macro="">
      <xdr:nvCxnSpPr>
        <xdr:cNvPr id="126" name="直線コネクタ 125"/>
        <xdr:cNvCxnSpPr/>
      </xdr:nvCxnSpPr>
      <xdr:spPr>
        <a:xfrm flipV="1">
          <a:off x="8750300" y="6405334"/>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35649</xdr:rowOff>
    </xdr:from>
    <xdr:to>
      <xdr:col>41</xdr:col>
      <xdr:colOff>101600</xdr:colOff>
      <xdr:row>37</xdr:row>
      <xdr:rowOff>137249</xdr:rowOff>
    </xdr:to>
    <xdr:sp macro="" textlink="">
      <xdr:nvSpPr>
        <xdr:cNvPr id="127" name="楕円 126"/>
        <xdr:cNvSpPr/>
      </xdr:nvSpPr>
      <xdr:spPr>
        <a:xfrm>
          <a:off x="7810500" y="63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75438</xdr:rowOff>
    </xdr:from>
    <xdr:to>
      <xdr:col>45</xdr:col>
      <xdr:colOff>177800</xdr:colOff>
      <xdr:row>37</xdr:row>
      <xdr:rowOff>86449</xdr:rowOff>
    </xdr:to>
    <xdr:cxnSp macro="">
      <xdr:nvCxnSpPr>
        <xdr:cNvPr id="128" name="直線コネクタ 127"/>
        <xdr:cNvCxnSpPr/>
      </xdr:nvCxnSpPr>
      <xdr:spPr>
        <a:xfrm flipV="1">
          <a:off x="7861300" y="6419088"/>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29"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0"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1"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2"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129011</xdr:rowOff>
    </xdr:from>
    <xdr:ext cx="534377" cy="259045"/>
    <xdr:sp macro="" textlink="">
      <xdr:nvSpPr>
        <xdr:cNvPr id="133" name="n_1mainValue【道路】&#10;一人当たり延長"/>
        <xdr:cNvSpPr txBox="1"/>
      </xdr:nvSpPr>
      <xdr:spPr>
        <a:xfrm>
          <a:off x="9359411" y="61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142765</xdr:rowOff>
    </xdr:from>
    <xdr:ext cx="534377" cy="259045"/>
    <xdr:sp macro="" textlink="">
      <xdr:nvSpPr>
        <xdr:cNvPr id="134" name="n_2mainValue【道路】&#10;一人当たり延長"/>
        <xdr:cNvSpPr txBox="1"/>
      </xdr:nvSpPr>
      <xdr:spPr>
        <a:xfrm>
          <a:off x="8483111" y="61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153776</xdr:rowOff>
    </xdr:from>
    <xdr:ext cx="534377" cy="259045"/>
    <xdr:sp macro="" textlink="">
      <xdr:nvSpPr>
        <xdr:cNvPr id="135" name="n_3mainValue【道路】&#10;一人当たり延長"/>
        <xdr:cNvSpPr txBox="1"/>
      </xdr:nvSpPr>
      <xdr:spPr>
        <a:xfrm>
          <a:off x="7594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0" name="直線コネクタ 159"/>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1"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2" name="直線コネクタ 161"/>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3"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64" name="直線コネクタ 163"/>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5"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6" name="フローチャート: 判断 165"/>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7" name="フローチャート: 判断 166"/>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8" name="フローチャート: 判断 167"/>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9" name="フローチャート: 判断 16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0" name="フローチャート: 判断 169"/>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76" name="楕円 175"/>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7" name="楕円 176"/>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158115</xdr:rowOff>
    </xdr:to>
    <xdr:cxnSp macro="">
      <xdr:nvCxnSpPr>
        <xdr:cNvPr id="178" name="直線コネクタ 177"/>
        <xdr:cNvCxnSpPr/>
      </xdr:nvCxnSpPr>
      <xdr:spPr>
        <a:xfrm>
          <a:off x="2908300" y="102489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9" name="楕円 178"/>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137160</xdr:rowOff>
    </xdr:to>
    <xdr:cxnSp macro="">
      <xdr:nvCxnSpPr>
        <xdr:cNvPr id="180" name="直線コネクタ 179"/>
        <xdr:cNvCxnSpPr/>
      </xdr:nvCxnSpPr>
      <xdr:spPr>
        <a:xfrm flipV="1">
          <a:off x="2019300" y="10248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81"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2"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83"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84"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185" name="n_1mainValue【橋りょう・トンネ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mainValue【橋りょう・トンネ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87" name="n_3mainValue【橋りょう・トンネ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3" name="直線コネクタ 212"/>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4"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5" name="直線コネクタ 214"/>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6"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7" name="直線コネクタ 216"/>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18"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9" name="フローチャート: 判断 218"/>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0" name="フローチャート: 判断 219"/>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21" name="フローチャート: 判断 220"/>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22" name="フローチャート: 判断 221"/>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3" name="フローチャート: 判断 222"/>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153420</xdr:rowOff>
    </xdr:from>
    <xdr:to>
      <xdr:col>50</xdr:col>
      <xdr:colOff>165100</xdr:colOff>
      <xdr:row>62</xdr:row>
      <xdr:rowOff>83570</xdr:rowOff>
    </xdr:to>
    <xdr:sp macro="" textlink="">
      <xdr:nvSpPr>
        <xdr:cNvPr id="229" name="楕円 228"/>
        <xdr:cNvSpPr/>
      </xdr:nvSpPr>
      <xdr:spPr>
        <a:xfrm>
          <a:off x="9588500" y="106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163826</xdr:rowOff>
    </xdr:from>
    <xdr:to>
      <xdr:col>46</xdr:col>
      <xdr:colOff>38100</xdr:colOff>
      <xdr:row>62</xdr:row>
      <xdr:rowOff>93976</xdr:rowOff>
    </xdr:to>
    <xdr:sp macro="" textlink="">
      <xdr:nvSpPr>
        <xdr:cNvPr id="230" name="楕円 229"/>
        <xdr:cNvSpPr/>
      </xdr:nvSpPr>
      <xdr:spPr>
        <a:xfrm>
          <a:off x="8699500" y="106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32770</xdr:rowOff>
    </xdr:from>
    <xdr:to>
      <xdr:col>50</xdr:col>
      <xdr:colOff>114300</xdr:colOff>
      <xdr:row>62</xdr:row>
      <xdr:rowOff>43176</xdr:rowOff>
    </xdr:to>
    <xdr:cxnSp macro="">
      <xdr:nvCxnSpPr>
        <xdr:cNvPr id="231" name="直線コネクタ 230"/>
        <xdr:cNvCxnSpPr/>
      </xdr:nvCxnSpPr>
      <xdr:spPr>
        <a:xfrm flipV="1">
          <a:off x="8750300" y="10662670"/>
          <a:ext cx="8890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10460</xdr:rowOff>
    </xdr:from>
    <xdr:to>
      <xdr:col>41</xdr:col>
      <xdr:colOff>101600</xdr:colOff>
      <xdr:row>62</xdr:row>
      <xdr:rowOff>112060</xdr:rowOff>
    </xdr:to>
    <xdr:sp macro="" textlink="">
      <xdr:nvSpPr>
        <xdr:cNvPr id="232" name="楕円 231"/>
        <xdr:cNvSpPr/>
      </xdr:nvSpPr>
      <xdr:spPr>
        <a:xfrm>
          <a:off x="7810500" y="10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43176</xdr:rowOff>
    </xdr:from>
    <xdr:to>
      <xdr:col>45</xdr:col>
      <xdr:colOff>177800</xdr:colOff>
      <xdr:row>62</xdr:row>
      <xdr:rowOff>61260</xdr:rowOff>
    </xdr:to>
    <xdr:cxnSp macro="">
      <xdr:nvCxnSpPr>
        <xdr:cNvPr id="233" name="直線コネクタ 232"/>
        <xdr:cNvCxnSpPr/>
      </xdr:nvCxnSpPr>
      <xdr:spPr>
        <a:xfrm flipV="1">
          <a:off x="7861300" y="10673076"/>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34"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35"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36"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7"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100097</xdr:rowOff>
    </xdr:from>
    <xdr:ext cx="599010" cy="259045"/>
    <xdr:sp macro="" textlink="">
      <xdr:nvSpPr>
        <xdr:cNvPr id="238" name="n_1mainValue【橋りょう・トンネル】&#10;一人当たり有形固定資産（償却資産）額"/>
        <xdr:cNvSpPr txBox="1"/>
      </xdr:nvSpPr>
      <xdr:spPr>
        <a:xfrm>
          <a:off x="9327095" y="1038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110503</xdr:rowOff>
    </xdr:from>
    <xdr:ext cx="599010" cy="259045"/>
    <xdr:sp macro="" textlink="">
      <xdr:nvSpPr>
        <xdr:cNvPr id="239" name="n_2mainValue【橋りょう・トンネル】&#10;一人当たり有形固定資産（償却資産）額"/>
        <xdr:cNvSpPr txBox="1"/>
      </xdr:nvSpPr>
      <xdr:spPr>
        <a:xfrm>
          <a:off x="8450795" y="1039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128587</xdr:rowOff>
    </xdr:from>
    <xdr:ext cx="599010" cy="259045"/>
    <xdr:sp macro="" textlink="">
      <xdr:nvSpPr>
        <xdr:cNvPr id="240" name="n_3mainValue【橋りょう・トンネル】&#10;一人当たり有形固定資産（償却資産）額"/>
        <xdr:cNvSpPr txBox="1"/>
      </xdr:nvSpPr>
      <xdr:spPr>
        <a:xfrm>
          <a:off x="7561795" y="1041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5" name="直線コネクタ 264"/>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6"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7" name="直線コネクタ 266"/>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8"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69" name="直線コネクタ 268"/>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70"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71" name="フローチャート: 判断 270"/>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2" name="フローチャート: 判断 271"/>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3" name="フローチャート: 判断 272"/>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4" name="フローチャート: 判断 273"/>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5" name="フローチャート: 判断 274"/>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81" name="楕円 280"/>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82550</xdr:rowOff>
    </xdr:from>
    <xdr:to>
      <xdr:col>15</xdr:col>
      <xdr:colOff>101600</xdr:colOff>
      <xdr:row>85</xdr:row>
      <xdr:rowOff>12700</xdr:rowOff>
    </xdr:to>
    <xdr:sp macro="" textlink="">
      <xdr:nvSpPr>
        <xdr:cNvPr id="282" name="楕円 281"/>
        <xdr:cNvSpPr/>
      </xdr:nvSpPr>
      <xdr:spPr>
        <a:xfrm>
          <a:off x="2857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84</xdr:row>
      <xdr:rowOff>152400</xdr:rowOff>
    </xdr:to>
    <xdr:cxnSp macro="">
      <xdr:nvCxnSpPr>
        <xdr:cNvPr id="283" name="直線コネクタ 282"/>
        <xdr:cNvCxnSpPr/>
      </xdr:nvCxnSpPr>
      <xdr:spPr>
        <a:xfrm>
          <a:off x="2908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84" name="楕円 283"/>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133350</xdr:rowOff>
    </xdr:to>
    <xdr:cxnSp macro="">
      <xdr:nvCxnSpPr>
        <xdr:cNvPr id="285" name="直線コネクタ 284"/>
        <xdr:cNvCxnSpPr/>
      </xdr:nvCxnSpPr>
      <xdr:spPr>
        <a:xfrm>
          <a:off x="2019300" y="14512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6"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87"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8"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89"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90"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3827</xdr:rowOff>
    </xdr:from>
    <xdr:ext cx="405111" cy="259045"/>
    <xdr:sp macro="" textlink="">
      <xdr:nvSpPr>
        <xdr:cNvPr id="291" name="n_2mainValue【公営住宅】&#10;有形固定資産減価償却率"/>
        <xdr:cNvSpPr txBox="1"/>
      </xdr:nvSpPr>
      <xdr:spPr>
        <a:xfrm>
          <a:off x="2705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292" name="n_3mainValue【公営住宅】&#10;有形固定資産減価償却率"/>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6" name="直線コネクタ 31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8" name="直線コネクタ 31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1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20" name="直線コネクタ 31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2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22" name="フローチャート: 判断 32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23" name="フローチャート: 判断 32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24" name="フローチャート: 判断 32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5" name="フローチャート: 判断 32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6" name="フローチャート: 判断 32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66167</xdr:rowOff>
    </xdr:from>
    <xdr:to>
      <xdr:col>50</xdr:col>
      <xdr:colOff>165100</xdr:colOff>
      <xdr:row>84</xdr:row>
      <xdr:rowOff>167767</xdr:rowOff>
    </xdr:to>
    <xdr:sp macro="" textlink="">
      <xdr:nvSpPr>
        <xdr:cNvPr id="332" name="楕円 331"/>
        <xdr:cNvSpPr/>
      </xdr:nvSpPr>
      <xdr:spPr>
        <a:xfrm>
          <a:off x="9588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71501</xdr:rowOff>
    </xdr:from>
    <xdr:to>
      <xdr:col>46</xdr:col>
      <xdr:colOff>38100</xdr:colOff>
      <xdr:row>85</xdr:row>
      <xdr:rowOff>1651</xdr:rowOff>
    </xdr:to>
    <xdr:sp macro="" textlink="">
      <xdr:nvSpPr>
        <xdr:cNvPr id="333" name="楕円 332"/>
        <xdr:cNvSpPr/>
      </xdr:nvSpPr>
      <xdr:spPr>
        <a:xfrm>
          <a:off x="8699500" y="14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116967</xdr:rowOff>
    </xdr:from>
    <xdr:to>
      <xdr:col>50</xdr:col>
      <xdr:colOff>114300</xdr:colOff>
      <xdr:row>84</xdr:row>
      <xdr:rowOff>122301</xdr:rowOff>
    </xdr:to>
    <xdr:cxnSp macro="">
      <xdr:nvCxnSpPr>
        <xdr:cNvPr id="334" name="直線コネクタ 333"/>
        <xdr:cNvCxnSpPr/>
      </xdr:nvCxnSpPr>
      <xdr:spPr>
        <a:xfrm flipV="1">
          <a:off x="8750300" y="1451876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73788</xdr:rowOff>
    </xdr:from>
    <xdr:to>
      <xdr:col>41</xdr:col>
      <xdr:colOff>101600</xdr:colOff>
      <xdr:row>85</xdr:row>
      <xdr:rowOff>3938</xdr:rowOff>
    </xdr:to>
    <xdr:sp macro="" textlink="">
      <xdr:nvSpPr>
        <xdr:cNvPr id="335" name="楕円 334"/>
        <xdr:cNvSpPr/>
      </xdr:nvSpPr>
      <xdr:spPr>
        <a:xfrm>
          <a:off x="7810500" y="144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122301</xdr:rowOff>
    </xdr:from>
    <xdr:to>
      <xdr:col>45</xdr:col>
      <xdr:colOff>177800</xdr:colOff>
      <xdr:row>84</xdr:row>
      <xdr:rowOff>124588</xdr:rowOff>
    </xdr:to>
    <xdr:cxnSp macro="">
      <xdr:nvCxnSpPr>
        <xdr:cNvPr id="336" name="直線コネクタ 335"/>
        <xdr:cNvCxnSpPr/>
      </xdr:nvCxnSpPr>
      <xdr:spPr>
        <a:xfrm flipV="1">
          <a:off x="7861300" y="1452410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37"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38"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39"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40"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12844</xdr:rowOff>
    </xdr:from>
    <xdr:ext cx="469744" cy="259045"/>
    <xdr:sp macro="" textlink="">
      <xdr:nvSpPr>
        <xdr:cNvPr id="341" name="n_1mainValue【公営住宅】&#10;一人当たり面積"/>
        <xdr:cNvSpPr txBox="1"/>
      </xdr:nvSpPr>
      <xdr:spPr>
        <a:xfrm>
          <a:off x="9391727" y="1424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18178</xdr:rowOff>
    </xdr:from>
    <xdr:ext cx="469744" cy="259045"/>
    <xdr:sp macro="" textlink="">
      <xdr:nvSpPr>
        <xdr:cNvPr id="342" name="n_2mainValue【公営住宅】&#10;一人当たり面積"/>
        <xdr:cNvSpPr txBox="1"/>
      </xdr:nvSpPr>
      <xdr:spPr>
        <a:xfrm>
          <a:off x="8515427" y="1424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20465</xdr:rowOff>
    </xdr:from>
    <xdr:ext cx="469744" cy="259045"/>
    <xdr:sp macro="" textlink="">
      <xdr:nvSpPr>
        <xdr:cNvPr id="343" name="n_3mainValue【公営住宅】&#10;一人当たり面積"/>
        <xdr:cNvSpPr txBox="1"/>
      </xdr:nvSpPr>
      <xdr:spPr>
        <a:xfrm>
          <a:off x="7626427" y="14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2" name="テキスト ボックス 3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2" name="テキスト ボックス 3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84" name="直線コネクタ 383"/>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6" name="直線コネクタ 3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7"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8" name="直線コネクタ 38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89"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90" name="フローチャート: 判断 389"/>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91" name="フローチャート: 判断 390"/>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2" name="フローチャート: 判断 391"/>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93" name="フローチャート: 判断 392"/>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94" name="フローチャート: 判断 393"/>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00" name="楕円 399"/>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1" name="楕円 400"/>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156210</xdr:rowOff>
    </xdr:to>
    <xdr:cxnSp macro="">
      <xdr:nvCxnSpPr>
        <xdr:cNvPr id="402" name="直線コネクタ 401"/>
        <xdr:cNvCxnSpPr/>
      </xdr:nvCxnSpPr>
      <xdr:spPr>
        <a:xfrm>
          <a:off x="14592300" y="6427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03" name="楕円 402"/>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83820</xdr:rowOff>
    </xdr:to>
    <xdr:cxnSp macro="">
      <xdr:nvCxnSpPr>
        <xdr:cNvPr id="404" name="直線コネクタ 403"/>
        <xdr:cNvCxnSpPr/>
      </xdr:nvCxnSpPr>
      <xdr:spPr>
        <a:xfrm>
          <a:off x="13703300" y="6353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0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06"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07"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08"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09" name="n_1mainValue【認定こども園・幼稚園・保育所】&#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10" name="n_2main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11"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33" name="直線コネクタ 432"/>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34"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35" name="直線コネクタ 434"/>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36"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7" name="直線コネクタ 436"/>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38"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39" name="フローチャート: 判断 438"/>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0" name="フローチャート: 判断 439"/>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41" name="フローチャート: 判断 44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42" name="フローチャート: 判断 441"/>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3" name="フローチャート: 判断 442"/>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49" name="楕円 448"/>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52832</xdr:rowOff>
    </xdr:from>
    <xdr:to>
      <xdr:col>107</xdr:col>
      <xdr:colOff>101600</xdr:colOff>
      <xdr:row>40</xdr:row>
      <xdr:rowOff>154432</xdr:rowOff>
    </xdr:to>
    <xdr:sp macro="" textlink="">
      <xdr:nvSpPr>
        <xdr:cNvPr id="450" name="楕円 449"/>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103632</xdr:rowOff>
    </xdr:to>
    <xdr:cxnSp macro="">
      <xdr:nvCxnSpPr>
        <xdr:cNvPr id="451" name="直線コネクタ 450"/>
        <xdr:cNvCxnSpPr/>
      </xdr:nvCxnSpPr>
      <xdr:spPr>
        <a:xfrm flipV="1">
          <a:off x="20434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452" name="楕円 451"/>
        <xdr:cNvSpPr/>
      </xdr:nvSpPr>
      <xdr:spPr>
        <a:xfrm>
          <a:off x="19494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103632</xdr:rowOff>
    </xdr:from>
    <xdr:to>
      <xdr:col>107</xdr:col>
      <xdr:colOff>50800</xdr:colOff>
      <xdr:row>40</xdr:row>
      <xdr:rowOff>105918</xdr:rowOff>
    </xdr:to>
    <xdr:cxnSp macro="">
      <xdr:nvCxnSpPr>
        <xdr:cNvPr id="453" name="直線コネクタ 452"/>
        <xdr:cNvCxnSpPr/>
      </xdr:nvCxnSpPr>
      <xdr:spPr>
        <a:xfrm flipV="1">
          <a:off x="19545300" y="696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54"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55"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56"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57"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58"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459" name="n_2mainValue【認定こども園・幼稚園・保育所】&#10;一人当たり面積"/>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147845</xdr:rowOff>
    </xdr:from>
    <xdr:ext cx="469744" cy="259045"/>
    <xdr:sp macro="" textlink="">
      <xdr:nvSpPr>
        <xdr:cNvPr id="460" name="n_3mainValue【認定こども園・幼稚園・保育所】&#10;一人当たり面積"/>
        <xdr:cNvSpPr txBox="1"/>
      </xdr:nvSpPr>
      <xdr:spPr>
        <a:xfrm>
          <a:off x="19310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83" name="直線コネクタ 48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8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85" name="直線コネクタ 48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8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87" name="直線コネクタ 48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88"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89" name="フローチャート: 判断 48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90" name="フローチャート: 判断 48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91" name="フローチャート: 判断 49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92" name="フローチャート: 判断 49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93" name="フローチャート: 判断 492"/>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499" name="楕円 498"/>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58928</xdr:rowOff>
    </xdr:from>
    <xdr:to>
      <xdr:col>76</xdr:col>
      <xdr:colOff>165100</xdr:colOff>
      <xdr:row>60</xdr:row>
      <xdr:rowOff>160528</xdr:rowOff>
    </xdr:to>
    <xdr:sp macro="" textlink="">
      <xdr:nvSpPr>
        <xdr:cNvPr id="500" name="楕円 499"/>
        <xdr:cNvSpPr/>
      </xdr:nvSpPr>
      <xdr:spPr>
        <a:xfrm>
          <a:off x="14541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160020</xdr:rowOff>
    </xdr:to>
    <xdr:cxnSp macro="">
      <xdr:nvCxnSpPr>
        <xdr:cNvPr id="501" name="直線コネクタ 500"/>
        <xdr:cNvCxnSpPr/>
      </xdr:nvCxnSpPr>
      <xdr:spPr>
        <a:xfrm>
          <a:off x="14592300" y="1039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xdr:rowOff>
    </xdr:from>
    <xdr:to>
      <xdr:col>72</xdr:col>
      <xdr:colOff>38100</xdr:colOff>
      <xdr:row>60</xdr:row>
      <xdr:rowOff>112522</xdr:rowOff>
    </xdr:to>
    <xdr:sp macro="" textlink="">
      <xdr:nvSpPr>
        <xdr:cNvPr id="502" name="楕円 501"/>
        <xdr:cNvSpPr/>
      </xdr:nvSpPr>
      <xdr:spPr>
        <a:xfrm>
          <a:off x="13652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61722</xdr:rowOff>
    </xdr:from>
    <xdr:to>
      <xdr:col>76</xdr:col>
      <xdr:colOff>114300</xdr:colOff>
      <xdr:row>60</xdr:row>
      <xdr:rowOff>109728</xdr:rowOff>
    </xdr:to>
    <xdr:cxnSp macro="">
      <xdr:nvCxnSpPr>
        <xdr:cNvPr id="503" name="直線コネクタ 502"/>
        <xdr:cNvCxnSpPr/>
      </xdr:nvCxnSpPr>
      <xdr:spPr>
        <a:xfrm>
          <a:off x="13703300" y="103487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04"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05"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06"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0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55897</xdr:rowOff>
    </xdr:from>
    <xdr:ext cx="405111" cy="259045"/>
    <xdr:sp macro="" textlink="">
      <xdr:nvSpPr>
        <xdr:cNvPr id="508" name="n_1mainValue【学校施設】&#10;有形固定資産減価償却率"/>
        <xdr:cNvSpPr txBox="1"/>
      </xdr:nvSpPr>
      <xdr:spPr>
        <a:xfrm>
          <a:off x="15266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5605</xdr:rowOff>
    </xdr:from>
    <xdr:ext cx="405111" cy="259045"/>
    <xdr:sp macro="" textlink="">
      <xdr:nvSpPr>
        <xdr:cNvPr id="509" name="n_2mainValue【学校施設】&#10;有形固定資産減価償却率"/>
        <xdr:cNvSpPr txBox="1"/>
      </xdr:nvSpPr>
      <xdr:spPr>
        <a:xfrm>
          <a:off x="14389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129049</xdr:rowOff>
    </xdr:from>
    <xdr:ext cx="405111" cy="259045"/>
    <xdr:sp macro="" textlink="">
      <xdr:nvSpPr>
        <xdr:cNvPr id="510" name="n_3mainValue【学校施設】&#10;有形固定資産減価償却率"/>
        <xdr:cNvSpPr txBox="1"/>
      </xdr:nvSpPr>
      <xdr:spPr>
        <a:xfrm>
          <a:off x="13500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35" name="直線コネクタ 534"/>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36"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37" name="直線コネクタ 536"/>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38"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39" name="直線コネクタ 538"/>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40"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41" name="フローチャート: 判断 540"/>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42" name="フローチャート: 判断 541"/>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43" name="フローチャート: 判断 542"/>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44" name="フローチャート: 判断 543"/>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45" name="フローチャート: 判断 544"/>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118364</xdr:rowOff>
    </xdr:from>
    <xdr:to>
      <xdr:col>112</xdr:col>
      <xdr:colOff>38100</xdr:colOff>
      <xdr:row>61</xdr:row>
      <xdr:rowOff>48514</xdr:rowOff>
    </xdr:to>
    <xdr:sp macro="" textlink="">
      <xdr:nvSpPr>
        <xdr:cNvPr id="551" name="楕円 550"/>
        <xdr:cNvSpPr/>
      </xdr:nvSpPr>
      <xdr:spPr>
        <a:xfrm>
          <a:off x="21272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52" name="楕円 551"/>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169164</xdr:rowOff>
    </xdr:from>
    <xdr:to>
      <xdr:col>111</xdr:col>
      <xdr:colOff>177800</xdr:colOff>
      <xdr:row>61</xdr:row>
      <xdr:rowOff>19050</xdr:rowOff>
    </xdr:to>
    <xdr:cxnSp macro="">
      <xdr:nvCxnSpPr>
        <xdr:cNvPr id="553" name="直線コネクタ 552"/>
        <xdr:cNvCxnSpPr/>
      </xdr:nvCxnSpPr>
      <xdr:spPr>
        <a:xfrm flipV="1">
          <a:off x="20434300" y="104561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156464</xdr:rowOff>
    </xdr:from>
    <xdr:to>
      <xdr:col>102</xdr:col>
      <xdr:colOff>165100</xdr:colOff>
      <xdr:row>61</xdr:row>
      <xdr:rowOff>86614</xdr:rowOff>
    </xdr:to>
    <xdr:sp macro="" textlink="">
      <xdr:nvSpPr>
        <xdr:cNvPr id="554" name="楕円 553"/>
        <xdr:cNvSpPr/>
      </xdr:nvSpPr>
      <xdr:spPr>
        <a:xfrm>
          <a:off x="19494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35814</xdr:rowOff>
    </xdr:to>
    <xdr:cxnSp macro="">
      <xdr:nvCxnSpPr>
        <xdr:cNvPr id="555" name="直線コネクタ 554"/>
        <xdr:cNvCxnSpPr/>
      </xdr:nvCxnSpPr>
      <xdr:spPr>
        <a:xfrm flipV="1">
          <a:off x="19545300" y="1047750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5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5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5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59"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39641</xdr:rowOff>
    </xdr:from>
    <xdr:ext cx="469744" cy="259045"/>
    <xdr:sp macro="" textlink="">
      <xdr:nvSpPr>
        <xdr:cNvPr id="560" name="n_1mainValue【学校施設】&#10;一人当たり面積"/>
        <xdr:cNvSpPr txBox="1"/>
      </xdr:nvSpPr>
      <xdr:spPr>
        <a:xfrm>
          <a:off x="210757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561" name="n_2mainValue【学校施設】&#10;一人当たり面積"/>
        <xdr:cNvSpPr txBox="1"/>
      </xdr:nvSpPr>
      <xdr:spPr>
        <a:xfrm>
          <a:off x="20199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77741</xdr:rowOff>
    </xdr:from>
    <xdr:ext cx="469744" cy="259045"/>
    <xdr:sp macro="" textlink="">
      <xdr:nvSpPr>
        <xdr:cNvPr id="562" name="n_3mainValue【学校施設】&#10;一人当たり面積"/>
        <xdr:cNvSpPr txBox="1"/>
      </xdr:nvSpPr>
      <xdr:spPr>
        <a:xfrm>
          <a:off x="193104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3" name="テキスト ボックス 57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5" name="テキスト ボックス 57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5" name="テキスト ボックス 58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88" name="直線コネクタ 58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0" name="直線コネクタ 58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9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92" name="直線コネクタ 59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593"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94" name="フローチャート: 判断 59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95" name="フローチャート: 判断 59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6" name="フローチャート: 判断 59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97" name="フローチャート: 判断 59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98" name="フローチャート: 判断 59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144055</xdr:rowOff>
    </xdr:from>
    <xdr:to>
      <xdr:col>81</xdr:col>
      <xdr:colOff>101600</xdr:colOff>
      <xdr:row>86</xdr:row>
      <xdr:rowOff>74205</xdr:rowOff>
    </xdr:to>
    <xdr:sp macro="" textlink="">
      <xdr:nvSpPr>
        <xdr:cNvPr id="604" name="楕円 603"/>
        <xdr:cNvSpPr/>
      </xdr:nvSpPr>
      <xdr:spPr>
        <a:xfrm>
          <a:off x="15430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122827</xdr:rowOff>
    </xdr:from>
    <xdr:to>
      <xdr:col>76</xdr:col>
      <xdr:colOff>165100</xdr:colOff>
      <xdr:row>86</xdr:row>
      <xdr:rowOff>52977</xdr:rowOff>
    </xdr:to>
    <xdr:sp macro="" textlink="">
      <xdr:nvSpPr>
        <xdr:cNvPr id="605" name="楕円 604"/>
        <xdr:cNvSpPr/>
      </xdr:nvSpPr>
      <xdr:spPr>
        <a:xfrm>
          <a:off x="14541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2177</xdr:rowOff>
    </xdr:from>
    <xdr:to>
      <xdr:col>81</xdr:col>
      <xdr:colOff>50800</xdr:colOff>
      <xdr:row>86</xdr:row>
      <xdr:rowOff>23405</xdr:rowOff>
    </xdr:to>
    <xdr:cxnSp macro="">
      <xdr:nvCxnSpPr>
        <xdr:cNvPr id="606" name="直線コネクタ 605"/>
        <xdr:cNvCxnSpPr/>
      </xdr:nvCxnSpPr>
      <xdr:spPr>
        <a:xfrm>
          <a:off x="14592300" y="147468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99968</xdr:rowOff>
    </xdr:from>
    <xdr:to>
      <xdr:col>72</xdr:col>
      <xdr:colOff>38100</xdr:colOff>
      <xdr:row>86</xdr:row>
      <xdr:rowOff>30118</xdr:rowOff>
    </xdr:to>
    <xdr:sp macro="" textlink="">
      <xdr:nvSpPr>
        <xdr:cNvPr id="607" name="楕円 606"/>
        <xdr:cNvSpPr/>
      </xdr:nvSpPr>
      <xdr:spPr>
        <a:xfrm>
          <a:off x="1365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150768</xdr:rowOff>
    </xdr:from>
    <xdr:to>
      <xdr:col>76</xdr:col>
      <xdr:colOff>114300</xdr:colOff>
      <xdr:row>86</xdr:row>
      <xdr:rowOff>2177</xdr:rowOff>
    </xdr:to>
    <xdr:cxnSp macro="">
      <xdr:nvCxnSpPr>
        <xdr:cNvPr id="608" name="直線コネクタ 607"/>
        <xdr:cNvCxnSpPr/>
      </xdr:nvCxnSpPr>
      <xdr:spPr>
        <a:xfrm>
          <a:off x="13703300" y="147240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09"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10"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11"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12"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65332</xdr:rowOff>
    </xdr:from>
    <xdr:ext cx="405111" cy="259045"/>
    <xdr:sp macro="" textlink="">
      <xdr:nvSpPr>
        <xdr:cNvPr id="613" name="n_1mainValue【児童館】&#10;有形固定資産減価償却率"/>
        <xdr:cNvSpPr txBox="1"/>
      </xdr:nvSpPr>
      <xdr:spPr>
        <a:xfrm>
          <a:off x="152660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44104</xdr:rowOff>
    </xdr:from>
    <xdr:ext cx="405111" cy="259045"/>
    <xdr:sp macro="" textlink="">
      <xdr:nvSpPr>
        <xdr:cNvPr id="614" name="n_2mainValue【児童館】&#10;有形固定資産減価償却率"/>
        <xdr:cNvSpPr txBox="1"/>
      </xdr:nvSpPr>
      <xdr:spPr>
        <a:xfrm>
          <a:off x="143897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21245</xdr:rowOff>
    </xdr:from>
    <xdr:ext cx="405111" cy="259045"/>
    <xdr:sp macro="" textlink="">
      <xdr:nvSpPr>
        <xdr:cNvPr id="615" name="n_3mainValue【児童館】&#10;有形固定資産減価償却率"/>
        <xdr:cNvSpPr txBox="1"/>
      </xdr:nvSpPr>
      <xdr:spPr>
        <a:xfrm>
          <a:off x="13500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37" name="直線コネクタ 636"/>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8"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9" name="直線コネクタ 63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40"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41" name="直線コネクタ 640"/>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42"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43" name="フローチャート: 判断 642"/>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44" name="フローチャート: 判断 643"/>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45" name="フローチャート: 判断 644"/>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46" name="フローチャート: 判断 645"/>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47" name="フローチャート: 判断 646"/>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653" name="楕円 652"/>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103887</xdr:rowOff>
    </xdr:from>
    <xdr:to>
      <xdr:col>107</xdr:col>
      <xdr:colOff>101600</xdr:colOff>
      <xdr:row>84</xdr:row>
      <xdr:rowOff>34037</xdr:rowOff>
    </xdr:to>
    <xdr:sp macro="" textlink="">
      <xdr:nvSpPr>
        <xdr:cNvPr id="654" name="楕円 653"/>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655" name="直線コネクタ 654"/>
        <xdr:cNvCxnSpPr/>
      </xdr:nvCxnSpPr>
      <xdr:spPr>
        <a:xfrm flipV="1">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56" name="楕円 655"/>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657" name="直線コネクタ 656"/>
        <xdr:cNvCxnSpPr/>
      </xdr:nvCxnSpPr>
      <xdr:spPr>
        <a:xfrm flipV="1">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658"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59"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660"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61"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662" name="n_1mainValue【児童館】&#10;一人当たり面積"/>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663" name="n_2mainValue【児童館】&#10;一人当たり面積"/>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64" name="n_3mainValue【児童館】&#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6" name="直線コネクタ 6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77" name="テキスト ボックス 67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8" name="直線コネクタ 6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9" name="テキスト ボックス 6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0" name="直線コネクタ 6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1" name="テキスト ボックス 6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2" name="直線コネクタ 6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83" name="テキスト ボックス 68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5" name="テキスト ボックス 68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87" name="直線コネクタ 686"/>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88"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89" name="直線コネクタ 688"/>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90"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91" name="直線コネクタ 690"/>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92"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93" name="フローチャート: 判断 69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94" name="フローチャート: 判断 69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95" name="フローチャート: 判断 694"/>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96" name="フローチャート: 判断 695"/>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97" name="フローチャート: 判断 696"/>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03" name="楕円 702"/>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704" name="楕円 703"/>
        <xdr:cNvSpPr/>
      </xdr:nvSpPr>
      <xdr:spPr>
        <a:xfrm>
          <a:off x="14541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96774</xdr:rowOff>
    </xdr:to>
    <xdr:cxnSp macro="">
      <xdr:nvCxnSpPr>
        <xdr:cNvPr id="705" name="直線コネクタ 704"/>
        <xdr:cNvCxnSpPr/>
      </xdr:nvCxnSpPr>
      <xdr:spPr>
        <a:xfrm flipV="1">
          <a:off x="14592300" y="179184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167132</xdr:rowOff>
    </xdr:from>
    <xdr:to>
      <xdr:col>72</xdr:col>
      <xdr:colOff>38100</xdr:colOff>
      <xdr:row>104</xdr:row>
      <xdr:rowOff>97282</xdr:rowOff>
    </xdr:to>
    <xdr:sp macro="" textlink="">
      <xdr:nvSpPr>
        <xdr:cNvPr id="706" name="楕円 705"/>
        <xdr:cNvSpPr/>
      </xdr:nvSpPr>
      <xdr:spPr>
        <a:xfrm>
          <a:off x="13652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46482</xdr:rowOff>
    </xdr:from>
    <xdr:to>
      <xdr:col>76</xdr:col>
      <xdr:colOff>114300</xdr:colOff>
      <xdr:row>104</xdr:row>
      <xdr:rowOff>96774</xdr:rowOff>
    </xdr:to>
    <xdr:cxnSp macro="">
      <xdr:nvCxnSpPr>
        <xdr:cNvPr id="707" name="直線コネクタ 706"/>
        <xdr:cNvCxnSpPr/>
      </xdr:nvCxnSpPr>
      <xdr:spPr>
        <a:xfrm>
          <a:off x="13703300" y="178772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08"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09"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10"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11"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712" name="n_1mainValue【公民館】&#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138701</xdr:rowOff>
    </xdr:from>
    <xdr:ext cx="405111" cy="259045"/>
    <xdr:sp macro="" textlink="">
      <xdr:nvSpPr>
        <xdr:cNvPr id="713" name="n_2mainValue【公民館】&#10;有形固定資産減価償却率"/>
        <xdr:cNvSpPr txBox="1"/>
      </xdr:nvSpPr>
      <xdr:spPr>
        <a:xfrm>
          <a:off x="14389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88409</xdr:rowOff>
    </xdr:from>
    <xdr:ext cx="405111" cy="259045"/>
    <xdr:sp macro="" textlink="">
      <xdr:nvSpPr>
        <xdr:cNvPr id="714" name="n_3mainValue【公民館】&#10;有形固定資産減価償却率"/>
        <xdr:cNvSpPr txBox="1"/>
      </xdr:nvSpPr>
      <xdr:spPr>
        <a:xfrm>
          <a:off x="13500744"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5" name="直線コネクタ 7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6" name="テキスト ボックス 7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7" name="直線コネクタ 7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8" name="テキスト ボックス 7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9" name="直線コネクタ 7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0" name="テキスト ボックス 7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1" name="直線コネクタ 7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2" name="テキスト ボックス 7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36" name="直線コネクタ 73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3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38" name="直線コネクタ 73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3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40" name="直線コネクタ 73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41"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42" name="フローチャート: 判断 74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43" name="フローチャート: 判断 74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44" name="フローチャート: 判断 74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45" name="フローチャート: 判断 74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46" name="フローチャート: 判断 74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121413</xdr:rowOff>
    </xdr:from>
    <xdr:to>
      <xdr:col>112</xdr:col>
      <xdr:colOff>38100</xdr:colOff>
      <xdr:row>106</xdr:row>
      <xdr:rowOff>51563</xdr:rowOff>
    </xdr:to>
    <xdr:sp macro="" textlink="">
      <xdr:nvSpPr>
        <xdr:cNvPr id="752" name="楕円 751"/>
        <xdr:cNvSpPr/>
      </xdr:nvSpPr>
      <xdr:spPr>
        <a:xfrm>
          <a:off x="2127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3" name="楕円 752"/>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7620</xdr:rowOff>
    </xdr:to>
    <xdr:cxnSp macro="">
      <xdr:nvCxnSpPr>
        <xdr:cNvPr id="754" name="直線コネクタ 753"/>
        <xdr:cNvCxnSpPr/>
      </xdr:nvCxnSpPr>
      <xdr:spPr>
        <a:xfrm flipV="1">
          <a:off x="20434300" y="181744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755" name="楕円 754"/>
        <xdr:cNvSpPr/>
      </xdr:nvSpPr>
      <xdr:spPr>
        <a:xfrm>
          <a:off x="19494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12192</xdr:rowOff>
    </xdr:to>
    <xdr:cxnSp macro="">
      <xdr:nvCxnSpPr>
        <xdr:cNvPr id="756" name="直線コネクタ 755"/>
        <xdr:cNvCxnSpPr/>
      </xdr:nvCxnSpPr>
      <xdr:spPr>
        <a:xfrm flipV="1">
          <a:off x="19545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57"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58"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59"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60"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42690</xdr:rowOff>
    </xdr:from>
    <xdr:ext cx="469744" cy="259045"/>
    <xdr:sp macro="" textlink="">
      <xdr:nvSpPr>
        <xdr:cNvPr id="761" name="n_1mainValue【公民館】&#10;一人当たり面積"/>
        <xdr:cNvSpPr txBox="1"/>
      </xdr:nvSpPr>
      <xdr:spPr>
        <a:xfrm>
          <a:off x="210757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62" name="n_2mainValue【公民館】&#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54119</xdr:rowOff>
    </xdr:from>
    <xdr:ext cx="469744" cy="259045"/>
    <xdr:sp macro="" textlink="">
      <xdr:nvSpPr>
        <xdr:cNvPr id="763" name="n_3mainValue【公民館】&#10;一人当たり面積"/>
        <xdr:cNvSpPr txBox="1"/>
      </xdr:nvSpPr>
      <xdr:spPr>
        <a:xfrm>
          <a:off x="19310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年度において類似団体と比較して特に有形固定資産減価償却率が特に高くなっている施設は、前年度と同様の公営住宅、児童館である。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公営住宅についてはすでに耐用年数の全部を経過しているものが多いため、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ポイント）という高い比率となっている。今後は、公営住宅等長寿命化計画を策定し、公営住宅の更なる適正化を図るとともに老朽化対策に取り組んでいく。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児童館については各地区の人口減少の推移を踏まえ、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館ある施設のうち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館を残して令和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年度末で廃止の予定。廃止した施設について、個別施設計画に基づく整備を予定している。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169092</xdr:rowOff>
    </xdr:from>
    <xdr:to>
      <xdr:col>20</xdr:col>
      <xdr:colOff>38100</xdr:colOff>
      <xdr:row>34</xdr:row>
      <xdr:rowOff>99242</xdr:rowOff>
    </xdr:to>
    <xdr:sp macro="" textlink="">
      <xdr:nvSpPr>
        <xdr:cNvPr id="74" name="楕円 73"/>
        <xdr:cNvSpPr/>
      </xdr:nvSpPr>
      <xdr:spPr>
        <a:xfrm>
          <a:off x="3746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128270</xdr:rowOff>
    </xdr:from>
    <xdr:to>
      <xdr:col>15</xdr:col>
      <xdr:colOff>101600</xdr:colOff>
      <xdr:row>34</xdr:row>
      <xdr:rowOff>58420</xdr:rowOff>
    </xdr:to>
    <xdr:sp macro="" textlink="">
      <xdr:nvSpPr>
        <xdr:cNvPr id="75" name="楕円 74"/>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48442</xdr:rowOff>
    </xdr:to>
    <xdr:cxnSp macro="">
      <xdr:nvCxnSpPr>
        <xdr:cNvPr id="76" name="直線コネクタ 75"/>
        <xdr:cNvCxnSpPr/>
      </xdr:nvCxnSpPr>
      <xdr:spPr>
        <a:xfrm>
          <a:off x="2908300" y="58369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87449</xdr:rowOff>
    </xdr:from>
    <xdr:to>
      <xdr:col>10</xdr:col>
      <xdr:colOff>165100</xdr:colOff>
      <xdr:row>34</xdr:row>
      <xdr:rowOff>17599</xdr:rowOff>
    </xdr:to>
    <xdr:sp macro="" textlink="">
      <xdr:nvSpPr>
        <xdr:cNvPr id="77" name="楕円 76"/>
        <xdr:cNvSpPr/>
      </xdr:nvSpPr>
      <xdr:spPr>
        <a:xfrm>
          <a:off x="1968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138249</xdr:rowOff>
    </xdr:from>
    <xdr:to>
      <xdr:col>15</xdr:col>
      <xdr:colOff>50800</xdr:colOff>
      <xdr:row>34</xdr:row>
      <xdr:rowOff>7620</xdr:rowOff>
    </xdr:to>
    <xdr:cxnSp macro="">
      <xdr:nvCxnSpPr>
        <xdr:cNvPr id="78" name="直線コネクタ 77"/>
        <xdr:cNvCxnSpPr/>
      </xdr:nvCxnSpPr>
      <xdr:spPr>
        <a:xfrm>
          <a:off x="2019300" y="57960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79"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0"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1"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2"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115769</xdr:rowOff>
    </xdr:from>
    <xdr:ext cx="405111" cy="259045"/>
    <xdr:sp macro="" textlink="">
      <xdr:nvSpPr>
        <xdr:cNvPr id="83" name="n_1mainValue【図書館】&#10;有形固定資産減価償却率"/>
        <xdr:cNvSpPr txBox="1"/>
      </xdr:nvSpPr>
      <xdr:spPr>
        <a:xfrm>
          <a:off x="35820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4" name="n_2mainValue【図書館】&#10;有形固定資産減価償却率"/>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34126</xdr:rowOff>
    </xdr:from>
    <xdr:ext cx="340478" cy="259045"/>
    <xdr:sp macro="" textlink="">
      <xdr:nvSpPr>
        <xdr:cNvPr id="85" name="n_3mainValue【図書館】&#10;有形固定資産減価償却率"/>
        <xdr:cNvSpPr txBox="1"/>
      </xdr:nvSpPr>
      <xdr:spPr>
        <a:xfrm>
          <a:off x="18490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6" name="直線コネクタ 9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7" name="テキスト ボックス 96"/>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0" name="直線コネクタ 9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1" name="テキスト ボックス 100"/>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4" name="直線コネクタ 10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5" name="テキスト ボックス 104"/>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8" name="直線コネクタ 10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9" name="テキスト ボックス 108"/>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3" name="直線コネクタ 112"/>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4"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5" name="直線コネクタ 114"/>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6"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7" name="直線コネクタ 116"/>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8"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9" name="フローチャート: 判断 118"/>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0" name="フローチャート: 判断 119"/>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1" name="フローチャート: 判断 120"/>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2" name="フローチャート: 判断 121"/>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3" name="フローチャート: 判断 122"/>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9" name="楕円 128"/>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73025</xdr:rowOff>
    </xdr:from>
    <xdr:to>
      <xdr:col>46</xdr:col>
      <xdr:colOff>38100</xdr:colOff>
      <xdr:row>41</xdr:row>
      <xdr:rowOff>3175</xdr:rowOff>
    </xdr:to>
    <xdr:sp macro="" textlink="">
      <xdr:nvSpPr>
        <xdr:cNvPr id="130" name="楕円 129"/>
        <xdr:cNvSpPr/>
      </xdr:nvSpPr>
      <xdr:spPr>
        <a:xfrm>
          <a:off x="8699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123825</xdr:rowOff>
    </xdr:to>
    <xdr:cxnSp macro="">
      <xdr:nvCxnSpPr>
        <xdr:cNvPr id="131" name="直線コネクタ 130"/>
        <xdr:cNvCxnSpPr/>
      </xdr:nvCxnSpPr>
      <xdr:spPr>
        <a:xfrm flipV="1">
          <a:off x="8750300" y="6972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73025</xdr:rowOff>
    </xdr:from>
    <xdr:to>
      <xdr:col>41</xdr:col>
      <xdr:colOff>101600</xdr:colOff>
      <xdr:row>41</xdr:row>
      <xdr:rowOff>3175</xdr:rowOff>
    </xdr:to>
    <xdr:sp macro="" textlink="">
      <xdr:nvSpPr>
        <xdr:cNvPr id="132" name="楕円 131"/>
        <xdr:cNvSpPr/>
      </xdr:nvSpPr>
      <xdr:spPr>
        <a:xfrm>
          <a:off x="7810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123825</xdr:rowOff>
    </xdr:from>
    <xdr:to>
      <xdr:col>45</xdr:col>
      <xdr:colOff>177800</xdr:colOff>
      <xdr:row>40</xdr:row>
      <xdr:rowOff>123825</xdr:rowOff>
    </xdr:to>
    <xdr:cxnSp macro="">
      <xdr:nvCxnSpPr>
        <xdr:cNvPr id="133" name="直線コネクタ 132"/>
        <xdr:cNvCxnSpPr/>
      </xdr:nvCxnSpPr>
      <xdr:spPr>
        <a:xfrm>
          <a:off x="7861300" y="698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4"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5"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36"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37"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8"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165752</xdr:rowOff>
    </xdr:from>
    <xdr:ext cx="469744" cy="259045"/>
    <xdr:sp macro="" textlink="">
      <xdr:nvSpPr>
        <xdr:cNvPr id="139" name="n_2mainValue【図書館】&#10;一人当たり面積"/>
        <xdr:cNvSpPr txBox="1"/>
      </xdr:nvSpPr>
      <xdr:spPr>
        <a:xfrm>
          <a:off x="85154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165752</xdr:rowOff>
    </xdr:from>
    <xdr:ext cx="469744" cy="259045"/>
    <xdr:sp macro="" textlink="">
      <xdr:nvSpPr>
        <xdr:cNvPr id="140" name="n_3mainValue【図書館】&#10;一人当たり面積"/>
        <xdr:cNvSpPr txBox="1"/>
      </xdr:nvSpPr>
      <xdr:spPr>
        <a:xfrm>
          <a:off x="76264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3" name="直線コネクタ 162"/>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4"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5" name="直線コネクタ 16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6"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7" name="直線コネクタ 166"/>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68"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9" name="フローチャート: 判断 168"/>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0" name="フローチャート: 判断 169"/>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1" name="フローチャート: 判断 170"/>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2" name="フローチャート: 判断 171"/>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3" name="フローチャート: 判断 172"/>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31496</xdr:rowOff>
    </xdr:from>
    <xdr:to>
      <xdr:col>20</xdr:col>
      <xdr:colOff>38100</xdr:colOff>
      <xdr:row>59</xdr:row>
      <xdr:rowOff>133096</xdr:rowOff>
    </xdr:to>
    <xdr:sp macro="" textlink="">
      <xdr:nvSpPr>
        <xdr:cNvPr id="179" name="楕円 178"/>
        <xdr:cNvSpPr/>
      </xdr:nvSpPr>
      <xdr:spPr>
        <a:xfrm>
          <a:off x="3746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150368</xdr:rowOff>
    </xdr:from>
    <xdr:to>
      <xdr:col>15</xdr:col>
      <xdr:colOff>101600</xdr:colOff>
      <xdr:row>59</xdr:row>
      <xdr:rowOff>80518</xdr:rowOff>
    </xdr:to>
    <xdr:sp macro="" textlink="">
      <xdr:nvSpPr>
        <xdr:cNvPr id="180" name="楕円 179"/>
        <xdr:cNvSpPr/>
      </xdr:nvSpPr>
      <xdr:spPr>
        <a:xfrm>
          <a:off x="2857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29718</xdr:rowOff>
    </xdr:from>
    <xdr:to>
      <xdr:col>19</xdr:col>
      <xdr:colOff>177800</xdr:colOff>
      <xdr:row>59</xdr:row>
      <xdr:rowOff>82296</xdr:rowOff>
    </xdr:to>
    <xdr:cxnSp macro="">
      <xdr:nvCxnSpPr>
        <xdr:cNvPr id="181" name="直線コネクタ 180"/>
        <xdr:cNvCxnSpPr/>
      </xdr:nvCxnSpPr>
      <xdr:spPr>
        <a:xfrm>
          <a:off x="2908300" y="101452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95504</xdr:rowOff>
    </xdr:from>
    <xdr:to>
      <xdr:col>10</xdr:col>
      <xdr:colOff>165100</xdr:colOff>
      <xdr:row>59</xdr:row>
      <xdr:rowOff>25654</xdr:rowOff>
    </xdr:to>
    <xdr:sp macro="" textlink="">
      <xdr:nvSpPr>
        <xdr:cNvPr id="182" name="楕円 181"/>
        <xdr:cNvSpPr/>
      </xdr:nvSpPr>
      <xdr:spPr>
        <a:xfrm>
          <a:off x="1968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146304</xdr:rowOff>
    </xdr:from>
    <xdr:to>
      <xdr:col>15</xdr:col>
      <xdr:colOff>50800</xdr:colOff>
      <xdr:row>59</xdr:row>
      <xdr:rowOff>29718</xdr:rowOff>
    </xdr:to>
    <xdr:cxnSp macro="">
      <xdr:nvCxnSpPr>
        <xdr:cNvPr id="183" name="直線コネクタ 182"/>
        <xdr:cNvCxnSpPr/>
      </xdr:nvCxnSpPr>
      <xdr:spPr>
        <a:xfrm>
          <a:off x="2019300" y="10090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84"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85"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86"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7"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124223</xdr:rowOff>
    </xdr:from>
    <xdr:ext cx="405111" cy="259045"/>
    <xdr:sp macro="" textlink="">
      <xdr:nvSpPr>
        <xdr:cNvPr id="188" name="n_1mainValue【体育館・プール】&#10;有形固定資産減価償却率"/>
        <xdr:cNvSpPr txBox="1"/>
      </xdr:nvSpPr>
      <xdr:spPr>
        <a:xfrm>
          <a:off x="35820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71645</xdr:rowOff>
    </xdr:from>
    <xdr:ext cx="405111" cy="259045"/>
    <xdr:sp macro="" textlink="">
      <xdr:nvSpPr>
        <xdr:cNvPr id="189" name="n_2mainValue【体育館・プール】&#10;有形固定資産減価償却率"/>
        <xdr:cNvSpPr txBox="1"/>
      </xdr:nvSpPr>
      <xdr:spPr>
        <a:xfrm>
          <a:off x="2705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16781</xdr:rowOff>
    </xdr:from>
    <xdr:ext cx="405111" cy="259045"/>
    <xdr:sp macro="" textlink="">
      <xdr:nvSpPr>
        <xdr:cNvPr id="190" name="n_3mainValue【体育館・プール】&#10;有形固定資産減価償却率"/>
        <xdr:cNvSpPr txBox="1"/>
      </xdr:nvSpPr>
      <xdr:spPr>
        <a:xfrm>
          <a:off x="18167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16" name="直線コネクタ 215"/>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17"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18" name="直線コネクタ 21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9"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0" name="直線コネクタ 219"/>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21"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22" name="フローチャート: 判断 221"/>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3" name="フローチャート: 判断 222"/>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4" name="フローチャート: 判断 223"/>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25" name="フローチャート: 判断 224"/>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26" name="フローチャート: 判断 225"/>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99423</xdr:rowOff>
    </xdr:from>
    <xdr:to>
      <xdr:col>50</xdr:col>
      <xdr:colOff>165100</xdr:colOff>
      <xdr:row>62</xdr:row>
      <xdr:rowOff>29573</xdr:rowOff>
    </xdr:to>
    <xdr:sp macro="" textlink="">
      <xdr:nvSpPr>
        <xdr:cNvPr id="232" name="楕円 231"/>
        <xdr:cNvSpPr/>
      </xdr:nvSpPr>
      <xdr:spPr>
        <a:xfrm>
          <a:off x="958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107587</xdr:rowOff>
    </xdr:from>
    <xdr:to>
      <xdr:col>46</xdr:col>
      <xdr:colOff>38100</xdr:colOff>
      <xdr:row>62</xdr:row>
      <xdr:rowOff>37737</xdr:rowOff>
    </xdr:to>
    <xdr:sp macro="" textlink="">
      <xdr:nvSpPr>
        <xdr:cNvPr id="233" name="楕円 232"/>
        <xdr:cNvSpPr/>
      </xdr:nvSpPr>
      <xdr:spPr>
        <a:xfrm>
          <a:off x="869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150223</xdr:rowOff>
    </xdr:from>
    <xdr:to>
      <xdr:col>50</xdr:col>
      <xdr:colOff>114300</xdr:colOff>
      <xdr:row>61</xdr:row>
      <xdr:rowOff>158387</xdr:rowOff>
    </xdr:to>
    <xdr:cxnSp macro="">
      <xdr:nvCxnSpPr>
        <xdr:cNvPr id="234" name="直線コネクタ 233"/>
        <xdr:cNvCxnSpPr/>
      </xdr:nvCxnSpPr>
      <xdr:spPr>
        <a:xfrm flipV="1">
          <a:off x="8750300" y="1060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114119</xdr:rowOff>
    </xdr:from>
    <xdr:to>
      <xdr:col>41</xdr:col>
      <xdr:colOff>101600</xdr:colOff>
      <xdr:row>62</xdr:row>
      <xdr:rowOff>44269</xdr:rowOff>
    </xdr:to>
    <xdr:sp macro="" textlink="">
      <xdr:nvSpPr>
        <xdr:cNvPr id="235" name="楕円 234"/>
        <xdr:cNvSpPr/>
      </xdr:nvSpPr>
      <xdr:spPr>
        <a:xfrm>
          <a:off x="781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158387</xdr:rowOff>
    </xdr:from>
    <xdr:to>
      <xdr:col>45</xdr:col>
      <xdr:colOff>177800</xdr:colOff>
      <xdr:row>61</xdr:row>
      <xdr:rowOff>164919</xdr:rowOff>
    </xdr:to>
    <xdr:cxnSp macro="">
      <xdr:nvCxnSpPr>
        <xdr:cNvPr id="236" name="直線コネクタ 235"/>
        <xdr:cNvCxnSpPr/>
      </xdr:nvCxnSpPr>
      <xdr:spPr>
        <a:xfrm flipV="1">
          <a:off x="7861300" y="1061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37"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38"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39"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40"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46100</xdr:rowOff>
    </xdr:from>
    <xdr:ext cx="469744" cy="259045"/>
    <xdr:sp macro="" textlink="">
      <xdr:nvSpPr>
        <xdr:cNvPr id="241" name="n_1mainValue【体育館・プール】&#10;一人当たり面積"/>
        <xdr:cNvSpPr txBox="1"/>
      </xdr:nvSpPr>
      <xdr:spPr>
        <a:xfrm>
          <a:off x="9391727" y="103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54264</xdr:rowOff>
    </xdr:from>
    <xdr:ext cx="469744" cy="259045"/>
    <xdr:sp macro="" textlink="">
      <xdr:nvSpPr>
        <xdr:cNvPr id="242" name="n_2mainValue【体育館・プール】&#10;一人当たり面積"/>
        <xdr:cNvSpPr txBox="1"/>
      </xdr:nvSpPr>
      <xdr:spPr>
        <a:xfrm>
          <a:off x="8515427" y="103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35396</xdr:rowOff>
    </xdr:from>
    <xdr:ext cx="469744" cy="259045"/>
    <xdr:sp macro="" textlink="">
      <xdr:nvSpPr>
        <xdr:cNvPr id="243" name="n_3mainValue【体育館・プール】&#10;一人当たり面積"/>
        <xdr:cNvSpPr txBox="1"/>
      </xdr:nvSpPr>
      <xdr:spPr>
        <a:xfrm>
          <a:off x="76264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68" name="直線コネクタ 267"/>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9"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0" name="直線コネクタ 269"/>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71"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72" name="直線コネクタ 271"/>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73"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74" name="フローチャート: 判断 273"/>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5" name="フローチャート: 判断 274"/>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6" name="フローチャート: 判断 275"/>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77" name="フローチャート: 判断 276"/>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78" name="フローチャート: 判断 27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52070</xdr:rowOff>
    </xdr:from>
    <xdr:to>
      <xdr:col>20</xdr:col>
      <xdr:colOff>38100</xdr:colOff>
      <xdr:row>85</xdr:row>
      <xdr:rowOff>153670</xdr:rowOff>
    </xdr:to>
    <xdr:sp macro="" textlink="">
      <xdr:nvSpPr>
        <xdr:cNvPr id="284" name="楕円 283"/>
        <xdr:cNvSpPr/>
      </xdr:nvSpPr>
      <xdr:spPr>
        <a:xfrm>
          <a:off x="3746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86361</xdr:rowOff>
    </xdr:from>
    <xdr:to>
      <xdr:col>15</xdr:col>
      <xdr:colOff>101600</xdr:colOff>
      <xdr:row>86</xdr:row>
      <xdr:rowOff>16511</xdr:rowOff>
    </xdr:to>
    <xdr:sp macro="" textlink="">
      <xdr:nvSpPr>
        <xdr:cNvPr id="285" name="楕円 284"/>
        <xdr:cNvSpPr/>
      </xdr:nvSpPr>
      <xdr:spPr>
        <a:xfrm>
          <a:off x="2857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102870</xdr:rowOff>
    </xdr:from>
    <xdr:to>
      <xdr:col>19</xdr:col>
      <xdr:colOff>177800</xdr:colOff>
      <xdr:row>85</xdr:row>
      <xdr:rowOff>137161</xdr:rowOff>
    </xdr:to>
    <xdr:cxnSp macro="">
      <xdr:nvCxnSpPr>
        <xdr:cNvPr id="286" name="直線コネクタ 285"/>
        <xdr:cNvCxnSpPr/>
      </xdr:nvCxnSpPr>
      <xdr:spPr>
        <a:xfrm flipV="1">
          <a:off x="2908300" y="14676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38736</xdr:rowOff>
    </xdr:from>
    <xdr:to>
      <xdr:col>10</xdr:col>
      <xdr:colOff>165100</xdr:colOff>
      <xdr:row>85</xdr:row>
      <xdr:rowOff>140336</xdr:rowOff>
    </xdr:to>
    <xdr:sp macro="" textlink="">
      <xdr:nvSpPr>
        <xdr:cNvPr id="287" name="楕円 286"/>
        <xdr:cNvSpPr/>
      </xdr:nvSpPr>
      <xdr:spPr>
        <a:xfrm>
          <a:off x="196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89536</xdr:rowOff>
    </xdr:from>
    <xdr:to>
      <xdr:col>15</xdr:col>
      <xdr:colOff>50800</xdr:colOff>
      <xdr:row>85</xdr:row>
      <xdr:rowOff>137161</xdr:rowOff>
    </xdr:to>
    <xdr:cxnSp macro="">
      <xdr:nvCxnSpPr>
        <xdr:cNvPr id="288" name="直線コネクタ 287"/>
        <xdr:cNvCxnSpPr/>
      </xdr:nvCxnSpPr>
      <xdr:spPr>
        <a:xfrm>
          <a:off x="2019300" y="146627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0"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91"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92"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144797</xdr:rowOff>
    </xdr:from>
    <xdr:ext cx="405111" cy="259045"/>
    <xdr:sp macro="" textlink="">
      <xdr:nvSpPr>
        <xdr:cNvPr id="293" name="n_1mainValue【福祉施設】&#10;有形固定資産減価償却率"/>
        <xdr:cNvSpPr txBox="1"/>
      </xdr:nvSpPr>
      <xdr:spPr>
        <a:xfrm>
          <a:off x="3582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7638</xdr:rowOff>
    </xdr:from>
    <xdr:ext cx="405111" cy="259045"/>
    <xdr:sp macro="" textlink="">
      <xdr:nvSpPr>
        <xdr:cNvPr id="294" name="n_2mainValue【福祉施設】&#10;有形固定資産減価償却率"/>
        <xdr:cNvSpPr txBox="1"/>
      </xdr:nvSpPr>
      <xdr:spPr>
        <a:xfrm>
          <a:off x="27057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131463</xdr:rowOff>
    </xdr:from>
    <xdr:ext cx="405111" cy="259045"/>
    <xdr:sp macro="" textlink="">
      <xdr:nvSpPr>
        <xdr:cNvPr id="295" name="n_3mainValue【福祉施設】&#10;有形固定資産減価償却率"/>
        <xdr:cNvSpPr txBox="1"/>
      </xdr:nvSpPr>
      <xdr:spPr>
        <a:xfrm>
          <a:off x="1816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21" name="直線コネクタ 32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3" name="直線コネクタ 32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5" name="直線コネクタ 32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2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27" name="フローチャート: 判断 32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8" name="フローチャート: 判断 32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29" name="フローチャート: 判断 32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30" name="フローチャート: 判断 32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31" name="フローチャート: 判断 33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33020</xdr:rowOff>
    </xdr:from>
    <xdr:to>
      <xdr:col>50</xdr:col>
      <xdr:colOff>165100</xdr:colOff>
      <xdr:row>86</xdr:row>
      <xdr:rowOff>134620</xdr:rowOff>
    </xdr:to>
    <xdr:sp macro="" textlink="">
      <xdr:nvSpPr>
        <xdr:cNvPr id="337" name="楕円 336"/>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38" name="楕円 337"/>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83820</xdr:rowOff>
    </xdr:to>
    <xdr:cxnSp macro="">
      <xdr:nvCxnSpPr>
        <xdr:cNvPr id="339" name="直線コネクタ 338"/>
        <xdr:cNvCxnSpPr/>
      </xdr:nvCxnSpPr>
      <xdr:spPr>
        <a:xfrm>
          <a:off x="8750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340" name="楕円 339"/>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83820</xdr:rowOff>
    </xdr:to>
    <xdr:cxnSp macro="">
      <xdr:nvCxnSpPr>
        <xdr:cNvPr id="341" name="直線コネクタ 340"/>
        <xdr:cNvCxnSpPr/>
      </xdr:nvCxnSpPr>
      <xdr:spPr>
        <a:xfrm>
          <a:off x="7861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42"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43"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44"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45"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125747</xdr:rowOff>
    </xdr:from>
    <xdr:ext cx="469744" cy="259045"/>
    <xdr:sp macro="" textlink="">
      <xdr:nvSpPr>
        <xdr:cNvPr id="346"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47"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48"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74" name="直線コネクタ 373"/>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75"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76" name="直線コネクタ 375"/>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77"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78" name="直線コネクタ 377"/>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79"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80" name="フローチャート: 判断 379"/>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81" name="フローチャート: 判断 380"/>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82" name="フローチャート: 判断 381"/>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83" name="フローチャート: 判断 382"/>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84" name="フローチャート: 判断 383"/>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80918</xdr:rowOff>
    </xdr:from>
    <xdr:to>
      <xdr:col>20</xdr:col>
      <xdr:colOff>38100</xdr:colOff>
      <xdr:row>101</xdr:row>
      <xdr:rowOff>11068</xdr:rowOff>
    </xdr:to>
    <xdr:sp macro="" textlink="">
      <xdr:nvSpPr>
        <xdr:cNvPr id="390" name="楕円 389"/>
        <xdr:cNvSpPr/>
      </xdr:nvSpPr>
      <xdr:spPr>
        <a:xfrm>
          <a:off x="3746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38463</xdr:rowOff>
    </xdr:from>
    <xdr:to>
      <xdr:col>15</xdr:col>
      <xdr:colOff>101600</xdr:colOff>
      <xdr:row>100</xdr:row>
      <xdr:rowOff>140063</xdr:rowOff>
    </xdr:to>
    <xdr:sp macro="" textlink="">
      <xdr:nvSpPr>
        <xdr:cNvPr id="391" name="楕円 390"/>
        <xdr:cNvSpPr/>
      </xdr:nvSpPr>
      <xdr:spPr>
        <a:xfrm>
          <a:off x="2857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89263</xdr:rowOff>
    </xdr:from>
    <xdr:to>
      <xdr:col>19</xdr:col>
      <xdr:colOff>177800</xdr:colOff>
      <xdr:row>100</xdr:row>
      <xdr:rowOff>131718</xdr:rowOff>
    </xdr:to>
    <xdr:cxnSp macro="">
      <xdr:nvCxnSpPr>
        <xdr:cNvPr id="392" name="直線コネクタ 391"/>
        <xdr:cNvCxnSpPr/>
      </xdr:nvCxnSpPr>
      <xdr:spPr>
        <a:xfrm>
          <a:off x="2908300" y="172342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170724</xdr:rowOff>
    </xdr:from>
    <xdr:to>
      <xdr:col>10</xdr:col>
      <xdr:colOff>165100</xdr:colOff>
      <xdr:row>100</xdr:row>
      <xdr:rowOff>100874</xdr:rowOff>
    </xdr:to>
    <xdr:sp macro="" textlink="">
      <xdr:nvSpPr>
        <xdr:cNvPr id="393" name="楕円 392"/>
        <xdr:cNvSpPr/>
      </xdr:nvSpPr>
      <xdr:spPr>
        <a:xfrm>
          <a:off x="1968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50074</xdr:rowOff>
    </xdr:from>
    <xdr:to>
      <xdr:col>15</xdr:col>
      <xdr:colOff>50800</xdr:colOff>
      <xdr:row>100</xdr:row>
      <xdr:rowOff>89263</xdr:rowOff>
    </xdr:to>
    <xdr:cxnSp macro="">
      <xdr:nvCxnSpPr>
        <xdr:cNvPr id="394" name="直線コネクタ 393"/>
        <xdr:cNvCxnSpPr/>
      </xdr:nvCxnSpPr>
      <xdr:spPr>
        <a:xfrm>
          <a:off x="2019300" y="17195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95"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96"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397"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98"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27595</xdr:rowOff>
    </xdr:from>
    <xdr:ext cx="405111" cy="259045"/>
    <xdr:sp macro="" textlink="">
      <xdr:nvSpPr>
        <xdr:cNvPr id="399" name="n_1mainValue【市民会館】&#10;有形固定資産減価償却率"/>
        <xdr:cNvSpPr txBox="1"/>
      </xdr:nvSpPr>
      <xdr:spPr>
        <a:xfrm>
          <a:off x="35820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156590</xdr:rowOff>
    </xdr:from>
    <xdr:ext cx="340478" cy="259045"/>
    <xdr:sp macro="" textlink="">
      <xdr:nvSpPr>
        <xdr:cNvPr id="400" name="n_2mainValue【市民会館】&#10;有形固定資産減価償却率"/>
        <xdr:cNvSpPr txBox="1"/>
      </xdr:nvSpPr>
      <xdr:spPr>
        <a:xfrm>
          <a:off x="27380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117401</xdr:rowOff>
    </xdr:from>
    <xdr:ext cx="340478" cy="259045"/>
    <xdr:sp macro="" textlink="">
      <xdr:nvSpPr>
        <xdr:cNvPr id="401" name="n_3mainValue【市民会館】&#10;有形固定資産減価償却率"/>
        <xdr:cNvSpPr txBox="1"/>
      </xdr:nvSpPr>
      <xdr:spPr>
        <a:xfrm>
          <a:off x="1849061" y="1691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25" name="直線コネクタ 424"/>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7" name="直線コネクタ 42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28"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29" name="直線コネクタ 428"/>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30"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31" name="フローチャート: 判断 430"/>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32" name="フローチャート: 判断 431"/>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33" name="フローチャート: 判断 432"/>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34" name="フローチャート: 判断 433"/>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35" name="フローチャート: 判断 434"/>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41" name="楕円 440"/>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442" name="楕円 441"/>
        <xdr:cNvSpPr/>
      </xdr:nvSpPr>
      <xdr:spPr>
        <a:xfrm>
          <a:off x="869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148589</xdr:rowOff>
    </xdr:to>
    <xdr:cxnSp macro="">
      <xdr:nvCxnSpPr>
        <xdr:cNvPr id="443" name="直線コネクタ 442"/>
        <xdr:cNvCxnSpPr/>
      </xdr:nvCxnSpPr>
      <xdr:spPr>
        <a:xfrm flipV="1">
          <a:off x="8750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158750</xdr:rowOff>
    </xdr:from>
    <xdr:to>
      <xdr:col>41</xdr:col>
      <xdr:colOff>101600</xdr:colOff>
      <xdr:row>104</xdr:row>
      <xdr:rowOff>88900</xdr:rowOff>
    </xdr:to>
    <xdr:sp macro="" textlink="">
      <xdr:nvSpPr>
        <xdr:cNvPr id="444" name="楕円 443"/>
        <xdr:cNvSpPr/>
      </xdr:nvSpPr>
      <xdr:spPr>
        <a:xfrm>
          <a:off x="781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38100</xdr:rowOff>
    </xdr:from>
    <xdr:to>
      <xdr:col>45</xdr:col>
      <xdr:colOff>177800</xdr:colOff>
      <xdr:row>104</xdr:row>
      <xdr:rowOff>148589</xdr:rowOff>
    </xdr:to>
    <xdr:cxnSp macro="">
      <xdr:nvCxnSpPr>
        <xdr:cNvPr id="445" name="直線コネクタ 444"/>
        <xdr:cNvCxnSpPr/>
      </xdr:nvCxnSpPr>
      <xdr:spPr>
        <a:xfrm>
          <a:off x="7861300" y="178689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46"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47"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48"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49"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7638</xdr:rowOff>
    </xdr:from>
    <xdr:ext cx="469744" cy="259045"/>
    <xdr:sp macro="" textlink="">
      <xdr:nvSpPr>
        <xdr:cNvPr id="450" name="n_1mainValue【市民会館】&#10;一人当たり面積"/>
        <xdr:cNvSpPr txBox="1"/>
      </xdr:nvSpPr>
      <xdr:spPr>
        <a:xfrm>
          <a:off x="93917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19066</xdr:rowOff>
    </xdr:from>
    <xdr:ext cx="469744" cy="259045"/>
    <xdr:sp macro="" textlink="">
      <xdr:nvSpPr>
        <xdr:cNvPr id="451" name="n_2mainValue【市民会館】&#10;一人当たり面積"/>
        <xdr:cNvSpPr txBox="1"/>
      </xdr:nvSpPr>
      <xdr:spPr>
        <a:xfrm>
          <a:off x="85154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105427</xdr:rowOff>
    </xdr:from>
    <xdr:ext cx="469744" cy="259045"/>
    <xdr:sp macro="" textlink="">
      <xdr:nvSpPr>
        <xdr:cNvPr id="452" name="n_3mainValue【市民会館】&#10;一人当たり面積"/>
        <xdr:cNvSpPr txBox="1"/>
      </xdr:nvSpPr>
      <xdr:spPr>
        <a:xfrm>
          <a:off x="7626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3" name="テキスト ボックス 4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5" name="テキスト ボックス 4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5" name="テキスト ボックス 4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77" name="直線コネクタ 476"/>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8"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9" name="直線コネクタ 478"/>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80"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81" name="直線コネクタ 480"/>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2"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3" name="フローチャート: 判断 48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84" name="フローチャート: 判断 483"/>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85" name="フローチャート: 判断 48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86" name="フローチャート: 判断 485"/>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87" name="フローチャート: 判断 486"/>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93" name="楕円 492"/>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78740</xdr:rowOff>
    </xdr:from>
    <xdr:to>
      <xdr:col>76</xdr:col>
      <xdr:colOff>165100</xdr:colOff>
      <xdr:row>35</xdr:row>
      <xdr:rowOff>8890</xdr:rowOff>
    </xdr:to>
    <xdr:sp macro="" textlink="">
      <xdr:nvSpPr>
        <xdr:cNvPr id="494" name="楕円 493"/>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35</xdr:row>
      <xdr:rowOff>41910</xdr:rowOff>
    </xdr:to>
    <xdr:cxnSp macro="">
      <xdr:nvCxnSpPr>
        <xdr:cNvPr id="495" name="直線コネクタ 494"/>
        <xdr:cNvCxnSpPr/>
      </xdr:nvCxnSpPr>
      <xdr:spPr>
        <a:xfrm>
          <a:off x="14592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147320</xdr:rowOff>
    </xdr:from>
    <xdr:to>
      <xdr:col>72</xdr:col>
      <xdr:colOff>38100</xdr:colOff>
      <xdr:row>34</xdr:row>
      <xdr:rowOff>77470</xdr:rowOff>
    </xdr:to>
    <xdr:sp macro="" textlink="">
      <xdr:nvSpPr>
        <xdr:cNvPr id="496" name="楕円 495"/>
        <xdr:cNvSpPr/>
      </xdr:nvSpPr>
      <xdr:spPr>
        <a:xfrm>
          <a:off x="1365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26670</xdr:rowOff>
    </xdr:from>
    <xdr:to>
      <xdr:col>76</xdr:col>
      <xdr:colOff>114300</xdr:colOff>
      <xdr:row>34</xdr:row>
      <xdr:rowOff>129540</xdr:rowOff>
    </xdr:to>
    <xdr:cxnSp macro="">
      <xdr:nvCxnSpPr>
        <xdr:cNvPr id="497" name="直線コネクタ 496"/>
        <xdr:cNvCxnSpPr/>
      </xdr:nvCxnSpPr>
      <xdr:spPr>
        <a:xfrm>
          <a:off x="13703300" y="5855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98"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99"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00"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01"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02"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503" name="n_2mainValue【一般廃棄物処理施設】&#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93997</xdr:rowOff>
    </xdr:from>
    <xdr:ext cx="405111" cy="259045"/>
    <xdr:sp macro="" textlink="">
      <xdr:nvSpPr>
        <xdr:cNvPr id="504" name="n_3mainValue【一般廃棄物処理施設】&#10;有形固定資産減価償却率"/>
        <xdr:cNvSpPr txBox="1"/>
      </xdr:nvSpPr>
      <xdr:spPr>
        <a:xfrm>
          <a:off x="13500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6" name="テキスト ボックス 5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8" name="テキスト ボックス 5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0" name="テキスト ボックス 5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2" name="テキスト ボックス 5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4" name="テキスト ボックス 5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6" name="テキスト ボックス 5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30" name="直線コネクタ 529"/>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31"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32" name="直線コネクタ 531"/>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33"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34" name="直線コネクタ 533"/>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35"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36" name="フローチャート: 判断 535"/>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37" name="フローチャート: 判断 536"/>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38" name="フローチャート: 判断 537"/>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39" name="フローチャート: 判断 538"/>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40" name="フローチャート: 判断 539"/>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49733</xdr:rowOff>
    </xdr:from>
    <xdr:to>
      <xdr:col>112</xdr:col>
      <xdr:colOff>38100</xdr:colOff>
      <xdr:row>40</xdr:row>
      <xdr:rowOff>151333</xdr:rowOff>
    </xdr:to>
    <xdr:sp macro="" textlink="">
      <xdr:nvSpPr>
        <xdr:cNvPr id="546" name="楕円 545"/>
        <xdr:cNvSpPr/>
      </xdr:nvSpPr>
      <xdr:spPr>
        <a:xfrm>
          <a:off x="21272500" y="69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23594</xdr:rowOff>
    </xdr:from>
    <xdr:to>
      <xdr:col>107</xdr:col>
      <xdr:colOff>101600</xdr:colOff>
      <xdr:row>40</xdr:row>
      <xdr:rowOff>125194</xdr:rowOff>
    </xdr:to>
    <xdr:sp macro="" textlink="">
      <xdr:nvSpPr>
        <xdr:cNvPr id="547" name="楕円 546"/>
        <xdr:cNvSpPr/>
      </xdr:nvSpPr>
      <xdr:spPr>
        <a:xfrm>
          <a:off x="20383500" y="68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74394</xdr:rowOff>
    </xdr:from>
    <xdr:to>
      <xdr:col>111</xdr:col>
      <xdr:colOff>177800</xdr:colOff>
      <xdr:row>40</xdr:row>
      <xdr:rowOff>100533</xdr:rowOff>
    </xdr:to>
    <xdr:cxnSp macro="">
      <xdr:nvCxnSpPr>
        <xdr:cNvPr id="548" name="直線コネクタ 547"/>
        <xdr:cNvCxnSpPr/>
      </xdr:nvCxnSpPr>
      <xdr:spPr>
        <a:xfrm>
          <a:off x="20434300" y="6932394"/>
          <a:ext cx="889000" cy="2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47244</xdr:rowOff>
    </xdr:from>
    <xdr:to>
      <xdr:col>102</xdr:col>
      <xdr:colOff>165100</xdr:colOff>
      <xdr:row>40</xdr:row>
      <xdr:rowOff>148844</xdr:rowOff>
    </xdr:to>
    <xdr:sp macro="" textlink="">
      <xdr:nvSpPr>
        <xdr:cNvPr id="549" name="楕円 548"/>
        <xdr:cNvSpPr/>
      </xdr:nvSpPr>
      <xdr:spPr>
        <a:xfrm>
          <a:off x="194945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74394</xdr:rowOff>
    </xdr:from>
    <xdr:to>
      <xdr:col>107</xdr:col>
      <xdr:colOff>50800</xdr:colOff>
      <xdr:row>40</xdr:row>
      <xdr:rowOff>98044</xdr:rowOff>
    </xdr:to>
    <xdr:cxnSp macro="">
      <xdr:nvCxnSpPr>
        <xdr:cNvPr id="550" name="直線コネクタ 549"/>
        <xdr:cNvCxnSpPr/>
      </xdr:nvCxnSpPr>
      <xdr:spPr>
        <a:xfrm flipV="1">
          <a:off x="19545300" y="6932394"/>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51"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52"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53"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5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167860</xdr:rowOff>
    </xdr:from>
    <xdr:ext cx="599010" cy="259045"/>
    <xdr:sp macro="" textlink="">
      <xdr:nvSpPr>
        <xdr:cNvPr id="555" name="n_1mainValue【一般廃棄物処理施設】&#10;一人当たり有形固定資産（償却資産）額"/>
        <xdr:cNvSpPr txBox="1"/>
      </xdr:nvSpPr>
      <xdr:spPr>
        <a:xfrm>
          <a:off x="21011095" y="668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141721</xdr:rowOff>
    </xdr:from>
    <xdr:ext cx="599010" cy="259045"/>
    <xdr:sp macro="" textlink="">
      <xdr:nvSpPr>
        <xdr:cNvPr id="556" name="n_2mainValue【一般廃棄物処理施設】&#10;一人当たり有形固定資産（償却資産）額"/>
        <xdr:cNvSpPr txBox="1"/>
      </xdr:nvSpPr>
      <xdr:spPr>
        <a:xfrm>
          <a:off x="20134795" y="66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165371</xdr:rowOff>
    </xdr:from>
    <xdr:ext cx="599010" cy="259045"/>
    <xdr:sp macro="" textlink="">
      <xdr:nvSpPr>
        <xdr:cNvPr id="557" name="n_3mainValue【一般廃棄物処理施設】&#10;一人当たり有形固定資産（償却資産）額"/>
        <xdr:cNvSpPr txBox="1"/>
      </xdr:nvSpPr>
      <xdr:spPr>
        <a:xfrm>
          <a:off x="19245795" y="66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4" name="テキスト ボックス 5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6" name="テキスト ボックス 58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4" name="テキスト ボックス 5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6" name="テキスト ボックス 59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98" name="直線コネクタ 59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9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00" name="直線コネクタ 59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0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02" name="直線コネクタ 60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03"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04" name="フローチャート: 判断 60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05" name="フローチャート: 判断 60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06" name="フローチャート: 判断 60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07" name="フローチャート: 判断 60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08" name="フローチャート: 判断 607"/>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614" name="楕円 613"/>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15" name="楕円 614"/>
        <xdr:cNvSpPr/>
      </xdr:nvSpPr>
      <xdr:spPr>
        <a:xfrm>
          <a:off x="14541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74295</xdr:rowOff>
    </xdr:from>
    <xdr:to>
      <xdr:col>81</xdr:col>
      <xdr:colOff>50800</xdr:colOff>
      <xdr:row>82</xdr:row>
      <xdr:rowOff>160020</xdr:rowOff>
    </xdr:to>
    <xdr:cxnSp macro="">
      <xdr:nvCxnSpPr>
        <xdr:cNvPr id="616" name="直線コネクタ 615"/>
        <xdr:cNvCxnSpPr/>
      </xdr:nvCxnSpPr>
      <xdr:spPr>
        <a:xfrm>
          <a:off x="14592300" y="141331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17" name="楕円 616"/>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82</xdr:row>
      <xdr:rowOff>74295</xdr:rowOff>
    </xdr:to>
    <xdr:cxnSp macro="">
      <xdr:nvCxnSpPr>
        <xdr:cNvPr id="618" name="直線コネクタ 617"/>
        <xdr:cNvCxnSpPr/>
      </xdr:nvCxnSpPr>
      <xdr:spPr>
        <a:xfrm>
          <a:off x="13703300" y="1393698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19"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20"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21"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22"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623" name="n_1main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624" name="n_2main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25" name="n_3main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49" name="直線コネクタ 648"/>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0"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1" name="直線コネクタ 65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52"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53" name="直線コネクタ 652"/>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54"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5" name="フローチャート: 判断 654"/>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56" name="フローチャート: 判断 655"/>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57" name="フローチャート: 判断 656"/>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58" name="フローチャート: 判断 657"/>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59" name="フローチャート: 判断 658"/>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123189</xdr:rowOff>
    </xdr:from>
    <xdr:to>
      <xdr:col>112</xdr:col>
      <xdr:colOff>38100</xdr:colOff>
      <xdr:row>86</xdr:row>
      <xdr:rowOff>53339</xdr:rowOff>
    </xdr:to>
    <xdr:sp macro="" textlink="">
      <xdr:nvSpPr>
        <xdr:cNvPr id="665" name="楕円 664"/>
        <xdr:cNvSpPr/>
      </xdr:nvSpPr>
      <xdr:spPr>
        <a:xfrm>
          <a:off x="21272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66" name="楕円 66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2539</xdr:rowOff>
    </xdr:to>
    <xdr:cxnSp macro="">
      <xdr:nvCxnSpPr>
        <xdr:cNvPr id="667" name="直線コネクタ 666"/>
        <xdr:cNvCxnSpPr/>
      </xdr:nvCxnSpPr>
      <xdr:spPr>
        <a:xfrm>
          <a:off x="20434300" y="147447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8889</xdr:rowOff>
    </xdr:from>
    <xdr:to>
      <xdr:col>102</xdr:col>
      <xdr:colOff>165100</xdr:colOff>
      <xdr:row>86</xdr:row>
      <xdr:rowOff>110489</xdr:rowOff>
    </xdr:to>
    <xdr:sp macro="" textlink="">
      <xdr:nvSpPr>
        <xdr:cNvPr id="668" name="楕円 667"/>
        <xdr:cNvSpPr/>
      </xdr:nvSpPr>
      <xdr:spPr>
        <a:xfrm>
          <a:off x="19494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59689</xdr:rowOff>
    </xdr:to>
    <xdr:cxnSp macro="">
      <xdr:nvCxnSpPr>
        <xdr:cNvPr id="669" name="直線コネクタ 668"/>
        <xdr:cNvCxnSpPr/>
      </xdr:nvCxnSpPr>
      <xdr:spPr>
        <a:xfrm flipV="1">
          <a:off x="19545300" y="14744700"/>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7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67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67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44466</xdr:rowOff>
    </xdr:from>
    <xdr:ext cx="469744" cy="259045"/>
    <xdr:sp macro="" textlink="">
      <xdr:nvSpPr>
        <xdr:cNvPr id="674" name="n_1mainValue【消防施設】&#10;一人当たり面積"/>
        <xdr:cNvSpPr txBox="1"/>
      </xdr:nvSpPr>
      <xdr:spPr>
        <a:xfrm>
          <a:off x="210757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75"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101616</xdr:rowOff>
    </xdr:from>
    <xdr:ext cx="469744" cy="259045"/>
    <xdr:sp macro="" textlink="">
      <xdr:nvSpPr>
        <xdr:cNvPr id="676" name="n_3mainValue【消防施設】&#10;一人当たり面積"/>
        <xdr:cNvSpPr txBox="1"/>
      </xdr:nvSpPr>
      <xdr:spPr>
        <a:xfrm>
          <a:off x="19310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7" name="テキスト ボックス 68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9" name="テキスト ボックス 68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9" name="テキスト ボックス 69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02" name="直線コネクタ 70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0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04" name="直線コネクタ 70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0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06" name="直線コネクタ 70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07"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08" name="フローチャート: 判断 70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09" name="フローチャート: 判断 70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10" name="フローチャート: 判断 70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11" name="フローチャート: 判断 71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12" name="フローチャート: 判断 71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718" name="楕円 717"/>
        <xdr:cNvSpPr/>
      </xdr:nvSpPr>
      <xdr:spPr>
        <a:xfrm>
          <a:off x="1543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157662</xdr:rowOff>
    </xdr:from>
    <xdr:to>
      <xdr:col>76</xdr:col>
      <xdr:colOff>165100</xdr:colOff>
      <xdr:row>107</xdr:row>
      <xdr:rowOff>87812</xdr:rowOff>
    </xdr:to>
    <xdr:sp macro="" textlink="">
      <xdr:nvSpPr>
        <xdr:cNvPr id="719" name="楕円 718"/>
        <xdr:cNvSpPr/>
      </xdr:nvSpPr>
      <xdr:spPr>
        <a:xfrm>
          <a:off x="14541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37012</xdr:rowOff>
    </xdr:from>
    <xdr:to>
      <xdr:col>81</xdr:col>
      <xdr:colOff>50800</xdr:colOff>
      <xdr:row>107</xdr:row>
      <xdr:rowOff>54973</xdr:rowOff>
    </xdr:to>
    <xdr:cxnSp macro="">
      <xdr:nvCxnSpPr>
        <xdr:cNvPr id="720" name="直線コネクタ 719"/>
        <xdr:cNvCxnSpPr/>
      </xdr:nvCxnSpPr>
      <xdr:spPr>
        <a:xfrm>
          <a:off x="14592300" y="183821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721" name="楕円 720"/>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37012</xdr:rowOff>
    </xdr:to>
    <xdr:cxnSp macro="">
      <xdr:nvCxnSpPr>
        <xdr:cNvPr id="722" name="直線コネクタ 721"/>
        <xdr:cNvCxnSpPr/>
      </xdr:nvCxnSpPr>
      <xdr:spPr>
        <a:xfrm>
          <a:off x="13703300" y="183723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23"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24"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25"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26"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727" name="n_1mainValue【庁舎】&#10;有形固定資産減価償却率"/>
        <xdr:cNvSpPr txBox="1"/>
      </xdr:nvSpPr>
      <xdr:spPr>
        <a:xfrm>
          <a:off x="152660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728" name="n_2mainValue【庁舎】&#10;有形固定資産減価償却率"/>
        <xdr:cNvSpPr txBox="1"/>
      </xdr:nvSpPr>
      <xdr:spPr>
        <a:xfrm>
          <a:off x="14389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729" name="n_3mainValue【庁舎】&#10;有形固定資産減価償却率"/>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51" name="直線コネクタ 75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5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53" name="直線コネクタ 75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5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55" name="直線コネクタ 75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56"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57" name="フローチャート: 判断 75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58" name="フローチャート: 判断 75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59" name="フローチャート: 判断 75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60" name="フローチャート: 判断 75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61" name="フローチャート: 判断 760"/>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767" name="楕円 766"/>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768" name="楕円 767"/>
        <xdr:cNvSpPr/>
      </xdr:nvSpPr>
      <xdr:spPr>
        <a:xfrm>
          <a:off x="20383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117348</xdr:rowOff>
    </xdr:to>
    <xdr:cxnSp macro="">
      <xdr:nvCxnSpPr>
        <xdr:cNvPr id="769" name="直線コネクタ 768"/>
        <xdr:cNvCxnSpPr/>
      </xdr:nvCxnSpPr>
      <xdr:spPr>
        <a:xfrm flipV="1">
          <a:off x="20434300" y="1793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770" name="楕円 769"/>
        <xdr:cNvSpPr/>
      </xdr:nvSpPr>
      <xdr:spPr>
        <a:xfrm>
          <a:off x="19494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117348</xdr:rowOff>
    </xdr:from>
    <xdr:to>
      <xdr:col>107</xdr:col>
      <xdr:colOff>50800</xdr:colOff>
      <xdr:row>104</xdr:row>
      <xdr:rowOff>126492</xdr:rowOff>
    </xdr:to>
    <xdr:cxnSp macro="">
      <xdr:nvCxnSpPr>
        <xdr:cNvPr id="771" name="直線コネクタ 770"/>
        <xdr:cNvCxnSpPr/>
      </xdr:nvCxnSpPr>
      <xdr:spPr>
        <a:xfrm flipV="1">
          <a:off x="19545300" y="1794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72"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773"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774"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775"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776" name="n_1mainValue【庁舎】&#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777" name="n_2mainValue【庁舎】&#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778" name="n_3mainValue【庁舎】&#10;一人当たり面積"/>
        <xdr:cNvSpPr txBox="1"/>
      </xdr:nvSpPr>
      <xdr:spPr>
        <a:xfrm>
          <a:off x="19310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年度において類似団体と比較して有形固定資産減価償却率が特に高くなっている施設は、前年度と同様の庁舎、福祉施設であり、特に低くなっている施設についても前年度と同様の図書館、市民会館である。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耐用年数の大半を経過している庁舎等については、将来訪れる建て替え等に備えて令和元年度に設置した公共施設強靭化対策基金の活用を含め、検討していく。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福祉施設については、耐用年数が全部経過する老人福祉センターについて、個別施設計画に基づき、廃止を含め今後の在り方について検討していく。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市民会館については、市民センターの更新が平成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年度に完了したため減価償却率が低くなっている。市民センターはホール棟と研修棟から成っており、ホール等については建て替え、研修等については耐震化を含む改修を実施している。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図書館については、市民会館と同一の施設内にあるため、市民会館同様減価償却率が低くなっている。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類似団体平均と比較すると下回る状況が続いている。これは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市町村類型が変わった（Ｈ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年度における市税全体の傾向としては、平成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年度に引き続きやや増収となっている。また、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地方消費税交付金は減収となったが、新たに環境性能割交付金や森林環境譲与税が創設された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により基準財政収入額は前年度と比べ増となった。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は同数、</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か年の平均値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ポイントの上昇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であり、ほぼ横ばいとなっている。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今後も課税客体の適切な把握や徴収強化等の税収増加に向けた取組を進めるとともに、一層の歳出削減を図ることで、財政基盤の強化に努める。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類似団体平均と比較して非常に高い水準で推移している。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東日本大震災前までは低下傾向が続いていたが、平成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年度以降歳入では市税及び普通交付税等の減収、歳出では扶助費及び繰出金等の増加に伴い、比率が上昇している状況が続いている。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令和元年度においては、経常一般財源は市税や普通交付税は増収となったものの、地方消費税交付金等の減により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％減となった。一方で経常経費充当一般財源は、人件費や維持補修費が減となったものの、扶助費や公債費等が増となったことで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今後も財政健全化等の取組を通じて、より一層の経常経費の抑制に努める。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143002</xdr:rowOff>
    </xdr:to>
    <xdr:cxnSp macro="">
      <xdr:nvCxnSpPr>
        <xdr:cNvPr id="130" name="直線コネクタ 129"/>
        <xdr:cNvCxnSpPr/>
      </xdr:nvCxnSpPr>
      <xdr:spPr>
        <a:xfrm>
          <a:off x="4114800" y="111810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36830</xdr:rowOff>
    </xdr:to>
    <xdr:cxnSp macro="">
      <xdr:nvCxnSpPr>
        <xdr:cNvPr id="133" name="直線コネクタ 132"/>
        <xdr:cNvCxnSpPr/>
      </xdr:nvCxnSpPr>
      <xdr:spPr>
        <a:xfrm>
          <a:off x="3225800" y="109976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24892</xdr:rowOff>
    </xdr:to>
    <xdr:cxnSp macro="">
      <xdr:nvCxnSpPr>
        <xdr:cNvPr id="136" name="直線コネクタ 135"/>
        <xdr:cNvCxnSpPr/>
      </xdr:nvCxnSpPr>
      <xdr:spPr>
        <a:xfrm>
          <a:off x="2336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114300</xdr:rowOff>
    </xdr:to>
    <xdr:cxnSp macro="">
      <xdr:nvCxnSpPr>
        <xdr:cNvPr id="139" name="直線コネクタ 138"/>
        <xdr:cNvCxnSpPr/>
      </xdr:nvCxnSpPr>
      <xdr:spPr>
        <a:xfrm flipV="1">
          <a:off x="1447800" y="1088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9" name="楕円 148"/>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159529</xdr:rowOff>
    </xdr:from>
    <xdr:ext cx="762000" cy="259045"/>
    <xdr:sp macro="" textlink="">
      <xdr:nvSpPr>
        <xdr:cNvPr id="150" name="財政構造の弾力性該当値テキスト"/>
        <xdr:cNvSpPr txBox="1"/>
      </xdr:nvSpPr>
      <xdr:spPr>
        <a:xfrm>
          <a:off x="5041900" y="1113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4" name="テキスト ボックス 153"/>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6" name="テキスト ボックス 155"/>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8" name="テキスト ボックス 15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これまでは類似団体平均と比較してやや低い水準で推移していたが、平成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年度にやや高い水準となり、令和元年度は非常に高い水準となった。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東日本大震災以降、宮城県平均は今年度も全国平均を大きく上回っているが、当市は平成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年度で概ね震災復旧・復興事業が完了しているにもかかわらず、高止まりの状況が続いている。これは、平成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月より供用開始した市民センター大ホールの管理運営経費等及び平成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供用開始した新築の学校給食センターの管理運営経費等の増により、物件費が増加していることが一因である。また、令和元年度に急上昇した原因は、令和元年東日本台風による災害廃棄物処理経費等の増により、物件費が急増したこと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今後も既存事業の見直し等を図りながら、物件費等の削減に努める。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71760</xdr:rowOff>
    </xdr:from>
    <xdr:to>
      <xdr:col>23</xdr:col>
      <xdr:colOff>133350</xdr:colOff>
      <xdr:row>85</xdr:row>
      <xdr:rowOff>113319</xdr:rowOff>
    </xdr:to>
    <xdr:cxnSp macro="">
      <xdr:nvCxnSpPr>
        <xdr:cNvPr id="191" name="直線コネクタ 190"/>
        <xdr:cNvCxnSpPr/>
      </xdr:nvCxnSpPr>
      <xdr:spPr>
        <a:xfrm>
          <a:off x="4114800" y="14302110"/>
          <a:ext cx="838200" cy="38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13636</xdr:rowOff>
    </xdr:from>
    <xdr:to>
      <xdr:col>19</xdr:col>
      <xdr:colOff>133350</xdr:colOff>
      <xdr:row>83</xdr:row>
      <xdr:rowOff>71760</xdr:rowOff>
    </xdr:to>
    <xdr:cxnSp macro="">
      <xdr:nvCxnSpPr>
        <xdr:cNvPr id="194" name="直線コネクタ 193"/>
        <xdr:cNvCxnSpPr/>
      </xdr:nvCxnSpPr>
      <xdr:spPr>
        <a:xfrm>
          <a:off x="3225800" y="14243986"/>
          <a:ext cx="889000" cy="5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150378</xdr:rowOff>
    </xdr:from>
    <xdr:to>
      <xdr:col>15</xdr:col>
      <xdr:colOff>82550</xdr:colOff>
      <xdr:row>83</xdr:row>
      <xdr:rowOff>13636</xdr:rowOff>
    </xdr:to>
    <xdr:cxnSp macro="">
      <xdr:nvCxnSpPr>
        <xdr:cNvPr id="197" name="直線コネクタ 196"/>
        <xdr:cNvCxnSpPr/>
      </xdr:nvCxnSpPr>
      <xdr:spPr>
        <a:xfrm>
          <a:off x="2336800" y="14209278"/>
          <a:ext cx="889000" cy="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118565</xdr:rowOff>
    </xdr:from>
    <xdr:to>
      <xdr:col>11</xdr:col>
      <xdr:colOff>31750</xdr:colOff>
      <xdr:row>82</xdr:row>
      <xdr:rowOff>150378</xdr:rowOff>
    </xdr:to>
    <xdr:cxnSp macro="">
      <xdr:nvCxnSpPr>
        <xdr:cNvPr id="200" name="直線コネクタ 199"/>
        <xdr:cNvCxnSpPr/>
      </xdr:nvCxnSpPr>
      <xdr:spPr>
        <a:xfrm>
          <a:off x="1447800" y="14177465"/>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62519</xdr:rowOff>
    </xdr:from>
    <xdr:to>
      <xdr:col>23</xdr:col>
      <xdr:colOff>184150</xdr:colOff>
      <xdr:row>85</xdr:row>
      <xdr:rowOff>164119</xdr:rowOff>
    </xdr:to>
    <xdr:sp macro="" textlink="">
      <xdr:nvSpPr>
        <xdr:cNvPr id="210" name="楕円 209"/>
        <xdr:cNvSpPr/>
      </xdr:nvSpPr>
      <xdr:spPr>
        <a:xfrm>
          <a:off x="4902200" y="14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34596</xdr:rowOff>
    </xdr:from>
    <xdr:ext cx="762000" cy="259045"/>
    <xdr:sp macro="" textlink="">
      <xdr:nvSpPr>
        <xdr:cNvPr id="211" name="人件費・物件費等の状況該当値テキスト"/>
        <xdr:cNvSpPr txBox="1"/>
      </xdr:nvSpPr>
      <xdr:spPr>
        <a:xfrm>
          <a:off x="5041900" y="1460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20960</xdr:rowOff>
    </xdr:from>
    <xdr:to>
      <xdr:col>19</xdr:col>
      <xdr:colOff>184150</xdr:colOff>
      <xdr:row>83</xdr:row>
      <xdr:rowOff>122560</xdr:rowOff>
    </xdr:to>
    <xdr:sp macro="" textlink="">
      <xdr:nvSpPr>
        <xdr:cNvPr id="212" name="楕円 211"/>
        <xdr:cNvSpPr/>
      </xdr:nvSpPr>
      <xdr:spPr>
        <a:xfrm>
          <a:off x="4064000" y="142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107337</xdr:rowOff>
    </xdr:from>
    <xdr:ext cx="736600" cy="259045"/>
    <xdr:sp macro="" textlink="">
      <xdr:nvSpPr>
        <xdr:cNvPr id="213" name="テキスト ボックス 212"/>
        <xdr:cNvSpPr txBox="1"/>
      </xdr:nvSpPr>
      <xdr:spPr>
        <a:xfrm>
          <a:off x="3733800" y="1433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134286</xdr:rowOff>
    </xdr:from>
    <xdr:to>
      <xdr:col>15</xdr:col>
      <xdr:colOff>133350</xdr:colOff>
      <xdr:row>83</xdr:row>
      <xdr:rowOff>64436</xdr:rowOff>
    </xdr:to>
    <xdr:sp macro="" textlink="">
      <xdr:nvSpPr>
        <xdr:cNvPr id="214" name="楕円 213"/>
        <xdr:cNvSpPr/>
      </xdr:nvSpPr>
      <xdr:spPr>
        <a:xfrm>
          <a:off x="3175000" y="141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74613</xdr:rowOff>
    </xdr:from>
    <xdr:ext cx="762000" cy="259045"/>
    <xdr:sp macro="" textlink="">
      <xdr:nvSpPr>
        <xdr:cNvPr id="215" name="テキスト ボックス 214"/>
        <xdr:cNvSpPr txBox="1"/>
      </xdr:nvSpPr>
      <xdr:spPr>
        <a:xfrm>
          <a:off x="2844800" y="1396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99578</xdr:rowOff>
    </xdr:from>
    <xdr:to>
      <xdr:col>11</xdr:col>
      <xdr:colOff>82550</xdr:colOff>
      <xdr:row>83</xdr:row>
      <xdr:rowOff>29728</xdr:rowOff>
    </xdr:to>
    <xdr:sp macro="" textlink="">
      <xdr:nvSpPr>
        <xdr:cNvPr id="216" name="楕円 215"/>
        <xdr:cNvSpPr/>
      </xdr:nvSpPr>
      <xdr:spPr>
        <a:xfrm>
          <a:off x="2286000" y="141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39905</xdr:rowOff>
    </xdr:from>
    <xdr:ext cx="762000" cy="259045"/>
    <xdr:sp macro="" textlink="">
      <xdr:nvSpPr>
        <xdr:cNvPr id="217" name="テキスト ボックス 216"/>
        <xdr:cNvSpPr txBox="1"/>
      </xdr:nvSpPr>
      <xdr:spPr>
        <a:xfrm>
          <a:off x="1955800" y="139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67765</xdr:rowOff>
    </xdr:from>
    <xdr:to>
      <xdr:col>7</xdr:col>
      <xdr:colOff>31750</xdr:colOff>
      <xdr:row>82</xdr:row>
      <xdr:rowOff>169365</xdr:rowOff>
    </xdr:to>
    <xdr:sp macro="" textlink="">
      <xdr:nvSpPr>
        <xdr:cNvPr id="218" name="楕円 217"/>
        <xdr:cNvSpPr/>
      </xdr:nvSpPr>
      <xdr:spPr>
        <a:xfrm>
          <a:off x="1397000" y="141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8092</xdr:rowOff>
    </xdr:from>
    <xdr:ext cx="762000" cy="259045"/>
    <xdr:sp macro="" textlink="">
      <xdr:nvSpPr>
        <xdr:cNvPr id="219" name="テキスト ボックス 218"/>
        <xdr:cNvSpPr txBox="1"/>
      </xdr:nvSpPr>
      <xdr:spPr>
        <a:xfrm>
          <a:off x="1066800" y="1389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類似団体平均と比較して低い水準で推移している。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震災後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年間の国家公務員の時限的な給与削減が終了し、平成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年度以降の当市のラスパイレス指数は再び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を割り込んでいるが、令和元年度は前年度と比べ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これは、職員の新陳代謝による平均給料の減額によるものである。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今後も、角田市職員人材育成基本方針に基づき、人事評価の適切な実施・活用を目指した人事管理を推進し、より一層の給与の適正化に努める。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55" name="直線コネクタ 254"/>
        <xdr:cNvCxnSpPr/>
      </xdr:nvCxnSpPr>
      <xdr:spPr>
        <a:xfrm flipV="1">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168729</xdr:rowOff>
    </xdr:to>
    <xdr:cxnSp macro="">
      <xdr:nvCxnSpPr>
        <xdr:cNvPr id="258" name="直線コネクタ 257"/>
        <xdr:cNvCxnSpPr/>
      </xdr:nvCxnSpPr>
      <xdr:spPr>
        <a:xfrm>
          <a:off x="15290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65314</xdr:rowOff>
    </xdr:to>
    <xdr:cxnSp macro="">
      <xdr:nvCxnSpPr>
        <xdr:cNvPr id="261" name="直線コネクタ 260"/>
        <xdr:cNvCxnSpPr/>
      </xdr:nvCxnSpPr>
      <xdr:spPr>
        <a:xfrm>
          <a:off x="14401800" y="143292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4" name="直線コネクタ 263"/>
        <xdr:cNvCxnSpPr/>
      </xdr:nvCxnSpPr>
      <xdr:spPr>
        <a:xfrm flipV="1">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8" name="楕円 277"/>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9" name="テキスト ボックス 27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0" name="楕円 279"/>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1" name="テキスト ボックス 28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2" name="楕円 281"/>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3" name="テキスト ボックス 282"/>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類似団体平均と比較して同程度の水準で推移している。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令和元年度においては、職員数の減少率が人口の減少率を下回ったため、前年度と比較して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人増加している。人口の減少は今後も続くことが見込まれるため、引き続き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窓口業務等の民間委託など既存事務事業の見直しを行い、職員数の適正化を図る。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4808</xdr:rowOff>
    </xdr:from>
    <xdr:to>
      <xdr:col>81</xdr:col>
      <xdr:colOff>44450</xdr:colOff>
      <xdr:row>62</xdr:row>
      <xdr:rowOff>77198</xdr:rowOff>
    </xdr:to>
    <xdr:cxnSp macro="">
      <xdr:nvCxnSpPr>
        <xdr:cNvPr id="320" name="直線コネクタ 319"/>
        <xdr:cNvCxnSpPr/>
      </xdr:nvCxnSpPr>
      <xdr:spPr>
        <a:xfrm>
          <a:off x="16179800" y="1063470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4808</xdr:rowOff>
    </xdr:from>
    <xdr:to>
      <xdr:col>77</xdr:col>
      <xdr:colOff>44450</xdr:colOff>
      <xdr:row>62</xdr:row>
      <xdr:rowOff>41003</xdr:rowOff>
    </xdr:to>
    <xdr:cxnSp macro="">
      <xdr:nvCxnSpPr>
        <xdr:cNvPr id="323" name="直線コネクタ 322"/>
        <xdr:cNvCxnSpPr/>
      </xdr:nvCxnSpPr>
      <xdr:spPr>
        <a:xfrm flipV="1">
          <a:off x="15290800" y="106347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4808</xdr:rowOff>
    </xdr:from>
    <xdr:to>
      <xdr:col>72</xdr:col>
      <xdr:colOff>203200</xdr:colOff>
      <xdr:row>62</xdr:row>
      <xdr:rowOff>41003</xdr:rowOff>
    </xdr:to>
    <xdr:cxnSp macro="">
      <xdr:nvCxnSpPr>
        <xdr:cNvPr id="326" name="直線コネクタ 325"/>
        <xdr:cNvCxnSpPr/>
      </xdr:nvCxnSpPr>
      <xdr:spPr>
        <a:xfrm>
          <a:off x="14401800" y="106347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4808</xdr:rowOff>
    </xdr:to>
    <xdr:cxnSp macro="">
      <xdr:nvCxnSpPr>
        <xdr:cNvPr id="329" name="直線コネクタ 328"/>
        <xdr:cNvCxnSpPr/>
      </xdr:nvCxnSpPr>
      <xdr:spPr>
        <a:xfrm>
          <a:off x="13512800" y="1062609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26398</xdr:rowOff>
    </xdr:from>
    <xdr:to>
      <xdr:col>81</xdr:col>
      <xdr:colOff>95250</xdr:colOff>
      <xdr:row>62</xdr:row>
      <xdr:rowOff>127998</xdr:rowOff>
    </xdr:to>
    <xdr:sp macro="" textlink="">
      <xdr:nvSpPr>
        <xdr:cNvPr id="339" name="楕円 338"/>
        <xdr:cNvSpPr/>
      </xdr:nvSpPr>
      <xdr:spPr>
        <a:xfrm>
          <a:off x="169672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169925</xdr:rowOff>
    </xdr:from>
    <xdr:ext cx="762000" cy="259045"/>
    <xdr:sp macro="" textlink="">
      <xdr:nvSpPr>
        <xdr:cNvPr id="340" name="定員管理の状況該当値テキスト"/>
        <xdr:cNvSpPr txBox="1"/>
      </xdr:nvSpPr>
      <xdr:spPr>
        <a:xfrm>
          <a:off x="17106900" y="106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125458</xdr:rowOff>
    </xdr:from>
    <xdr:to>
      <xdr:col>77</xdr:col>
      <xdr:colOff>95250</xdr:colOff>
      <xdr:row>62</xdr:row>
      <xdr:rowOff>55608</xdr:rowOff>
    </xdr:to>
    <xdr:sp macro="" textlink="">
      <xdr:nvSpPr>
        <xdr:cNvPr id="341" name="楕円 340"/>
        <xdr:cNvSpPr/>
      </xdr:nvSpPr>
      <xdr:spPr>
        <a:xfrm>
          <a:off x="161290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65785</xdr:rowOff>
    </xdr:from>
    <xdr:ext cx="736600" cy="259045"/>
    <xdr:sp macro="" textlink="">
      <xdr:nvSpPr>
        <xdr:cNvPr id="342" name="テキスト ボックス 341"/>
        <xdr:cNvSpPr txBox="1"/>
      </xdr:nvSpPr>
      <xdr:spPr>
        <a:xfrm>
          <a:off x="15798800" y="103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3" name="楕円 342"/>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44" name="テキスト ボックス 343"/>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125458</xdr:rowOff>
    </xdr:from>
    <xdr:to>
      <xdr:col>68</xdr:col>
      <xdr:colOff>203200</xdr:colOff>
      <xdr:row>62</xdr:row>
      <xdr:rowOff>55608</xdr:rowOff>
    </xdr:to>
    <xdr:sp macro="" textlink="">
      <xdr:nvSpPr>
        <xdr:cNvPr id="345" name="楕円 344"/>
        <xdr:cNvSpPr/>
      </xdr:nvSpPr>
      <xdr:spPr>
        <a:xfrm>
          <a:off x="143510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40385</xdr:rowOff>
    </xdr:from>
    <xdr:ext cx="762000" cy="259045"/>
    <xdr:sp macro="" textlink="">
      <xdr:nvSpPr>
        <xdr:cNvPr id="346" name="テキスト ボックス 345"/>
        <xdr:cNvSpPr txBox="1"/>
      </xdr:nvSpPr>
      <xdr:spPr>
        <a:xfrm>
          <a:off x="14020800" y="106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7" name="楕円 346"/>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48" name="テキスト ボックス 347"/>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類似団体平均と比較してやや低い水準で推移している。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年度に借り入れた学校給食センター整備事業充当債等の元金償還が始まったことにより、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も賑わいの交流拠点施設整備事業や小・中学校空調設備設置事業に係る市債の償還開始により更なる比率の上昇が見込まれることから、財政健全化を図るため計画的かつ効率的な財政運営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153670</xdr:rowOff>
    </xdr:to>
    <xdr:cxnSp macro="">
      <xdr:nvCxnSpPr>
        <xdr:cNvPr id="382" name="直線コネクタ 381"/>
        <xdr:cNvCxnSpPr/>
      </xdr:nvCxnSpPr>
      <xdr:spPr>
        <a:xfrm>
          <a:off x="16179800" y="675174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65194</xdr:rowOff>
    </xdr:to>
    <xdr:cxnSp macro="">
      <xdr:nvCxnSpPr>
        <xdr:cNvPr id="385" name="直線コネクタ 384"/>
        <xdr:cNvCxnSpPr/>
      </xdr:nvCxnSpPr>
      <xdr:spPr>
        <a:xfrm>
          <a:off x="15290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57150</xdr:rowOff>
    </xdr:to>
    <xdr:cxnSp macro="">
      <xdr:nvCxnSpPr>
        <xdr:cNvPr id="388" name="直線コネクタ 387"/>
        <xdr:cNvCxnSpPr/>
      </xdr:nvCxnSpPr>
      <xdr:spPr>
        <a:xfrm flipV="1">
          <a:off x="14401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391" name="直線コネクタ 390"/>
        <xdr:cNvCxnSpPr/>
      </xdr:nvCxnSpPr>
      <xdr:spPr>
        <a:xfrm flipV="1">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1" name="楕円 400"/>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2"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3" name="楕円 402"/>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4" name="テキスト ボックス 403"/>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5" name="楕円 404"/>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6" name="テキスト ボックス 405"/>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9" name="楕円 408"/>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0" name="テキスト ボックス 409"/>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類似団体平均と比較して高い水準にある。平成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年度以降、市民センター整備事業充当債（平成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年度）、学校給食センター整備事業充当債（平成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年度）及び賑わいの交流拠点施設整備事業充当債（平成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年度）借り入れにより上昇傾向にあるが、令和元年度は令和元年東日本台風に対する災害復旧事業債の今後の償還に備えて減債基金を積み増ししたことなどにより、対前年度比で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ポイント低下し、類似団体平均との乖離幅は前年度よりも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年度以降も、阿武隈急行緊急保全整備事業充当債等の多額の市債発行を予定しており、再度比率が上昇することが見込まれるため、更なる事業実施の適正化を図り、財政の健全化に努める。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69596</xdr:rowOff>
    </xdr:from>
    <xdr:to>
      <xdr:col>81</xdr:col>
      <xdr:colOff>44450</xdr:colOff>
      <xdr:row>18</xdr:row>
      <xdr:rowOff>130725</xdr:rowOff>
    </xdr:to>
    <xdr:cxnSp macro="">
      <xdr:nvCxnSpPr>
        <xdr:cNvPr id="444" name="直線コネクタ 443"/>
        <xdr:cNvCxnSpPr/>
      </xdr:nvCxnSpPr>
      <xdr:spPr>
        <a:xfrm flipV="1">
          <a:off x="16179800" y="3155696"/>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15706</xdr:rowOff>
    </xdr:from>
    <xdr:to>
      <xdr:col>77</xdr:col>
      <xdr:colOff>44450</xdr:colOff>
      <xdr:row>18</xdr:row>
      <xdr:rowOff>130725</xdr:rowOff>
    </xdr:to>
    <xdr:cxnSp macro="">
      <xdr:nvCxnSpPr>
        <xdr:cNvPr id="447" name="直線コネクタ 446"/>
        <xdr:cNvCxnSpPr/>
      </xdr:nvCxnSpPr>
      <xdr:spPr>
        <a:xfrm>
          <a:off x="15290800" y="3101806"/>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122809</xdr:rowOff>
    </xdr:from>
    <xdr:to>
      <xdr:col>72</xdr:col>
      <xdr:colOff>203200</xdr:colOff>
      <xdr:row>18</xdr:row>
      <xdr:rowOff>15706</xdr:rowOff>
    </xdr:to>
    <xdr:cxnSp macro="">
      <xdr:nvCxnSpPr>
        <xdr:cNvPr id="450" name="直線コネクタ 449"/>
        <xdr:cNvCxnSpPr/>
      </xdr:nvCxnSpPr>
      <xdr:spPr>
        <a:xfrm>
          <a:off x="14401800" y="303745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74549</xdr:rowOff>
    </xdr:from>
    <xdr:to>
      <xdr:col>68</xdr:col>
      <xdr:colOff>152400</xdr:colOff>
      <xdr:row>17</xdr:row>
      <xdr:rowOff>122809</xdr:rowOff>
    </xdr:to>
    <xdr:cxnSp macro="">
      <xdr:nvCxnSpPr>
        <xdr:cNvPr id="453" name="直線コネクタ 452"/>
        <xdr:cNvCxnSpPr/>
      </xdr:nvCxnSpPr>
      <xdr:spPr>
        <a:xfrm>
          <a:off x="13512800" y="29891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63" name="楕円 462"/>
        <xdr:cNvSpPr/>
      </xdr:nvSpPr>
      <xdr:spPr>
        <a:xfrm>
          <a:off x="169672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162323</xdr:rowOff>
    </xdr:from>
    <xdr:ext cx="762000" cy="259045"/>
    <xdr:sp macro="" textlink="">
      <xdr:nvSpPr>
        <xdr:cNvPr id="464" name="将来負担の状況該当値テキスト"/>
        <xdr:cNvSpPr txBox="1"/>
      </xdr:nvSpPr>
      <xdr:spPr>
        <a:xfrm>
          <a:off x="17106900" y="30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79925</xdr:rowOff>
    </xdr:from>
    <xdr:to>
      <xdr:col>77</xdr:col>
      <xdr:colOff>95250</xdr:colOff>
      <xdr:row>19</xdr:row>
      <xdr:rowOff>10075</xdr:rowOff>
    </xdr:to>
    <xdr:sp macro="" textlink="">
      <xdr:nvSpPr>
        <xdr:cNvPr id="465" name="楕円 464"/>
        <xdr:cNvSpPr/>
      </xdr:nvSpPr>
      <xdr:spPr>
        <a:xfrm>
          <a:off x="161290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166302</xdr:rowOff>
    </xdr:from>
    <xdr:ext cx="736600" cy="259045"/>
    <xdr:sp macro="" textlink="">
      <xdr:nvSpPr>
        <xdr:cNvPr id="466" name="テキスト ボックス 465"/>
        <xdr:cNvSpPr txBox="1"/>
      </xdr:nvSpPr>
      <xdr:spPr>
        <a:xfrm>
          <a:off x="15798800" y="325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136356</xdr:rowOff>
    </xdr:from>
    <xdr:to>
      <xdr:col>73</xdr:col>
      <xdr:colOff>44450</xdr:colOff>
      <xdr:row>18</xdr:row>
      <xdr:rowOff>66506</xdr:rowOff>
    </xdr:to>
    <xdr:sp macro="" textlink="">
      <xdr:nvSpPr>
        <xdr:cNvPr id="467" name="楕円 466"/>
        <xdr:cNvSpPr/>
      </xdr:nvSpPr>
      <xdr:spPr>
        <a:xfrm>
          <a:off x="15240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51283</xdr:rowOff>
    </xdr:from>
    <xdr:ext cx="762000" cy="259045"/>
    <xdr:sp macro="" textlink="">
      <xdr:nvSpPr>
        <xdr:cNvPr id="468" name="テキスト ボックス 467"/>
        <xdr:cNvSpPr txBox="1"/>
      </xdr:nvSpPr>
      <xdr:spPr>
        <a:xfrm>
          <a:off x="14909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72009</xdr:rowOff>
    </xdr:from>
    <xdr:to>
      <xdr:col>68</xdr:col>
      <xdr:colOff>203200</xdr:colOff>
      <xdr:row>18</xdr:row>
      <xdr:rowOff>2159</xdr:rowOff>
    </xdr:to>
    <xdr:sp macro="" textlink="">
      <xdr:nvSpPr>
        <xdr:cNvPr id="469" name="楕円 468"/>
        <xdr:cNvSpPr/>
      </xdr:nvSpPr>
      <xdr:spPr>
        <a:xfrm>
          <a:off x="14351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158386</xdr:rowOff>
    </xdr:from>
    <xdr:ext cx="762000" cy="259045"/>
    <xdr:sp macro="" textlink="">
      <xdr:nvSpPr>
        <xdr:cNvPr id="470" name="テキスト ボックス 469"/>
        <xdr:cNvSpPr txBox="1"/>
      </xdr:nvSpPr>
      <xdr:spPr>
        <a:xfrm>
          <a:off x="140208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23749</xdr:rowOff>
    </xdr:from>
    <xdr:to>
      <xdr:col>64</xdr:col>
      <xdr:colOff>152400</xdr:colOff>
      <xdr:row>17</xdr:row>
      <xdr:rowOff>125349</xdr:rowOff>
    </xdr:to>
    <xdr:sp macro="" textlink="">
      <xdr:nvSpPr>
        <xdr:cNvPr id="471" name="楕円 470"/>
        <xdr:cNvSpPr/>
      </xdr:nvSpPr>
      <xdr:spPr>
        <a:xfrm>
          <a:off x="13462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110126</xdr:rowOff>
    </xdr:from>
    <xdr:ext cx="762000" cy="259045"/>
    <xdr:sp macro="" textlink="">
      <xdr:nvSpPr>
        <xdr:cNvPr id="472" name="テキスト ボックス 471"/>
        <xdr:cNvSpPr txBox="1"/>
      </xdr:nvSpPr>
      <xdr:spPr>
        <a:xfrm>
          <a:off x="13131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類似団体平均と比較して給与水準は低い（（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）参照）ものの、経常収支比率は高い水準で推移している。これは、人件費において、類似団体と比較して非常勤職員数が多いことと、経常一般財源が類似団体と比較して少ないことが要因となっている。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令和元年度は、職員人件費の減により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今後も市税の徴収強化等により経常一般財源の確保に努めるとともに、事務事業の見直し等により、非常勤職員数の抑制を図る。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127000</xdr:rowOff>
    </xdr:to>
    <xdr:cxnSp macro="">
      <xdr:nvCxnSpPr>
        <xdr:cNvPr id="66" name="直線コネクタ 65"/>
        <xdr:cNvCxnSpPr/>
      </xdr:nvCxnSpPr>
      <xdr:spPr>
        <a:xfrm flipV="1">
          <a:off x="3987800" y="6619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127000</xdr:rowOff>
    </xdr:to>
    <xdr:cxnSp macro="">
      <xdr:nvCxnSpPr>
        <xdr:cNvPr id="69" name="直線コネクタ 68"/>
        <xdr:cNvCxnSpPr/>
      </xdr:nvCxnSpPr>
      <xdr:spPr>
        <a:xfrm>
          <a:off x="3098800" y="661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96520</xdr:rowOff>
    </xdr:to>
    <xdr:cxnSp macro="">
      <xdr:nvCxnSpPr>
        <xdr:cNvPr id="72" name="直線コネクタ 71"/>
        <xdr:cNvCxnSpPr/>
      </xdr:nvCxnSpPr>
      <xdr:spPr>
        <a:xfrm>
          <a:off x="2209800" y="656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81280</xdr:rowOff>
    </xdr:to>
    <xdr:cxnSp macro="">
      <xdr:nvCxnSpPr>
        <xdr:cNvPr id="75" name="直線コネクタ 74"/>
        <xdr:cNvCxnSpPr/>
      </xdr:nvCxnSpPr>
      <xdr:spPr>
        <a:xfrm flipV="1">
          <a:off x="1320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年度までは類似団体平均と比較してやや低い水準で推移していたが、平成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年度に同水準となり、平成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年度以降は高い水準となっている。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年度以降、新築した学校給食センターの管理運営費が増加している。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令和元年度は、道の駅の指定管理料が増加しているものの庁内情報ネットワークシステムの管理経費や各施設の電気料等の減少により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ポイントの上昇に留まっている。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当項目についてはここ数年増加傾向にあることから、一層のコスト削減に努める。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26307</xdr:rowOff>
    </xdr:to>
    <xdr:cxnSp macro="">
      <xdr:nvCxnSpPr>
        <xdr:cNvPr id="129" name="直線コネクタ 128"/>
        <xdr:cNvCxnSpPr/>
      </xdr:nvCxnSpPr>
      <xdr:spPr>
        <a:xfrm>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15421</xdr:rowOff>
    </xdr:to>
    <xdr:cxnSp macro="">
      <xdr:nvCxnSpPr>
        <xdr:cNvPr id="132" name="直線コネクタ 131"/>
        <xdr:cNvCxnSpPr/>
      </xdr:nvCxnSpPr>
      <xdr:spPr>
        <a:xfrm>
          <a:off x="14782800" y="2853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110671</xdr:rowOff>
    </xdr:to>
    <xdr:cxnSp macro="">
      <xdr:nvCxnSpPr>
        <xdr:cNvPr id="135" name="直線コネクタ 134"/>
        <xdr:cNvCxnSpPr/>
      </xdr:nvCxnSpPr>
      <xdr:spPr>
        <a:xfrm>
          <a:off x="13893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16</xdr:row>
      <xdr:rowOff>1814</xdr:rowOff>
    </xdr:to>
    <xdr:cxnSp macro="">
      <xdr:nvCxnSpPr>
        <xdr:cNvPr id="138" name="直線コネクタ 137"/>
        <xdr:cNvCxnSpPr/>
      </xdr:nvCxnSpPr>
      <xdr:spPr>
        <a:xfrm>
          <a:off x="13004800" y="2549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55" name="テキスト ボックス 154"/>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年度以降類似団体平均と比較してやや低い水準で推移していたが、令和元年度はほぼ同程度となっている。これは障害福祉サービス費や施設型給付費等が増えたためであり、前年度と比較して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経済状況や高齢化等による今後の扶助費の増加に備え、その動向を注視していくとともに、経常一般財源の確保に努める。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102507</xdr:rowOff>
    </xdr:to>
    <xdr:cxnSp macro="">
      <xdr:nvCxnSpPr>
        <xdr:cNvPr id="192" name="直線コネクタ 191"/>
        <xdr:cNvCxnSpPr/>
      </xdr:nvCxnSpPr>
      <xdr:spPr>
        <a:xfrm>
          <a:off x="3987800" y="9287328"/>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94343</xdr:rowOff>
    </xdr:to>
    <xdr:cxnSp macro="">
      <xdr:nvCxnSpPr>
        <xdr:cNvPr id="195" name="直線コネクタ 194"/>
        <xdr:cNvCxnSpPr/>
      </xdr:nvCxnSpPr>
      <xdr:spPr>
        <a:xfrm flipV="1">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94343</xdr:rowOff>
    </xdr:to>
    <xdr:cxnSp macro="">
      <xdr:nvCxnSpPr>
        <xdr:cNvPr id="198" name="直線コネクタ 197"/>
        <xdr:cNvCxnSpPr/>
      </xdr:nvCxnSpPr>
      <xdr:spPr>
        <a:xfrm>
          <a:off x="2209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45357</xdr:rowOff>
    </xdr:to>
    <xdr:cxnSp macro="">
      <xdr:nvCxnSpPr>
        <xdr:cNvPr id="201" name="直線コネクタ 200"/>
        <xdr:cNvCxnSpPr/>
      </xdr:nvCxnSpPr>
      <xdr:spPr>
        <a:xfrm flipV="1">
          <a:off x="1320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1" name="楕円 210"/>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2"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9" name="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類似団体平均と比較して高い水準で推移している。これは、他会計への繰出金が多額になっていることが要因となっている。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令和元年度においては、公共下水道事業特別会計や農業集落排水事業特別会計への経常的な繰出金が減少したことにより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今後も繰出金の低減を図るため、事業見直しや経費削減等に努める。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92710</xdr:rowOff>
    </xdr:to>
    <xdr:cxnSp macro="">
      <xdr:nvCxnSpPr>
        <xdr:cNvPr id="255" name="直線コネクタ 254"/>
        <xdr:cNvCxnSpPr/>
      </xdr:nvCxnSpPr>
      <xdr:spPr>
        <a:xfrm flipV="1">
          <a:off x="15671800" y="101690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33927</xdr:rowOff>
    </xdr:from>
    <xdr:to>
      <xdr:col>78</xdr:col>
      <xdr:colOff>69850</xdr:colOff>
      <xdr:row>59</xdr:row>
      <xdr:rowOff>92710</xdr:rowOff>
    </xdr:to>
    <xdr:cxnSp macro="">
      <xdr:nvCxnSpPr>
        <xdr:cNvPr id="258" name="直線コネクタ 257"/>
        <xdr:cNvCxnSpPr/>
      </xdr:nvCxnSpPr>
      <xdr:spPr>
        <a:xfrm>
          <a:off x="14782800" y="101494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146594</xdr:rowOff>
    </xdr:from>
    <xdr:to>
      <xdr:col>73</xdr:col>
      <xdr:colOff>180975</xdr:colOff>
      <xdr:row>59</xdr:row>
      <xdr:rowOff>33927</xdr:rowOff>
    </xdr:to>
    <xdr:cxnSp macro="">
      <xdr:nvCxnSpPr>
        <xdr:cNvPr id="261" name="直線コネクタ 260"/>
        <xdr:cNvCxnSpPr/>
      </xdr:nvCxnSpPr>
      <xdr:spPr>
        <a:xfrm>
          <a:off x="13893800" y="100906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120469</xdr:rowOff>
    </xdr:from>
    <xdr:to>
      <xdr:col>69</xdr:col>
      <xdr:colOff>92075</xdr:colOff>
      <xdr:row>58</xdr:row>
      <xdr:rowOff>146594</xdr:rowOff>
    </xdr:to>
    <xdr:cxnSp macro="">
      <xdr:nvCxnSpPr>
        <xdr:cNvPr id="264" name="直線コネクタ 263"/>
        <xdr:cNvCxnSpPr/>
      </xdr:nvCxnSpPr>
      <xdr:spPr>
        <a:xfrm>
          <a:off x="13004800" y="10064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74" name="楕円 273"/>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75"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6" name="楕円 275"/>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7" name="テキスト ボックス 276"/>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154577</xdr:rowOff>
    </xdr:from>
    <xdr:to>
      <xdr:col>74</xdr:col>
      <xdr:colOff>31750</xdr:colOff>
      <xdr:row>59</xdr:row>
      <xdr:rowOff>84727</xdr:rowOff>
    </xdr:to>
    <xdr:sp macro="" textlink="">
      <xdr:nvSpPr>
        <xdr:cNvPr id="278" name="楕円 277"/>
        <xdr:cNvSpPr/>
      </xdr:nvSpPr>
      <xdr:spPr>
        <a:xfrm>
          <a:off x="14732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69504</xdr:rowOff>
    </xdr:from>
    <xdr:ext cx="762000" cy="259045"/>
    <xdr:sp macro="" textlink="">
      <xdr:nvSpPr>
        <xdr:cNvPr id="279" name="テキスト ボックス 278"/>
        <xdr:cNvSpPr txBox="1"/>
      </xdr:nvSpPr>
      <xdr:spPr>
        <a:xfrm>
          <a:off x="14401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95794</xdr:rowOff>
    </xdr:from>
    <xdr:to>
      <xdr:col>69</xdr:col>
      <xdr:colOff>142875</xdr:colOff>
      <xdr:row>59</xdr:row>
      <xdr:rowOff>25944</xdr:rowOff>
    </xdr:to>
    <xdr:sp macro="" textlink="">
      <xdr:nvSpPr>
        <xdr:cNvPr id="280" name="楕円 279"/>
        <xdr:cNvSpPr/>
      </xdr:nvSpPr>
      <xdr:spPr>
        <a:xfrm>
          <a:off x="13843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10721</xdr:rowOff>
    </xdr:from>
    <xdr:ext cx="762000" cy="259045"/>
    <xdr:sp macro="" textlink="">
      <xdr:nvSpPr>
        <xdr:cNvPr id="281" name="テキスト ボックス 280"/>
        <xdr:cNvSpPr txBox="1"/>
      </xdr:nvSpPr>
      <xdr:spPr>
        <a:xfrm>
          <a:off x="13512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69669</xdr:rowOff>
    </xdr:from>
    <xdr:to>
      <xdr:col>65</xdr:col>
      <xdr:colOff>53975</xdr:colOff>
      <xdr:row>58</xdr:row>
      <xdr:rowOff>171269</xdr:rowOff>
    </xdr:to>
    <xdr:sp macro="" textlink="">
      <xdr:nvSpPr>
        <xdr:cNvPr id="282" name="楕円 281"/>
        <xdr:cNvSpPr/>
      </xdr:nvSpPr>
      <xdr:spPr>
        <a:xfrm>
          <a:off x="12954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156046</xdr:rowOff>
    </xdr:from>
    <xdr:ext cx="762000" cy="259045"/>
    <xdr:sp macro="" textlink="">
      <xdr:nvSpPr>
        <xdr:cNvPr id="283" name="テキスト ボックス 282"/>
        <xdr:cNvSpPr txBox="1"/>
      </xdr:nvSpPr>
      <xdr:spPr>
        <a:xfrm>
          <a:off x="12623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類似団体平均と比較してやや高い水準で推移している。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令和元年度は、一部事務組合や中核病院への負担金等が増加したことにより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今後も各種補助金の見直し、特に繰越金の多い団体への運営費補助については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％以上の削減を行うなど、経費の適正化に努める。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69850</xdr:rowOff>
    </xdr:to>
    <xdr:cxnSp macro="">
      <xdr:nvCxnSpPr>
        <xdr:cNvPr id="313" name="直線コネクタ 312"/>
        <xdr:cNvCxnSpPr/>
      </xdr:nvCxnSpPr>
      <xdr:spPr>
        <a:xfrm>
          <a:off x="15671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42418</xdr:rowOff>
    </xdr:to>
    <xdr:cxnSp macro="">
      <xdr:nvCxnSpPr>
        <xdr:cNvPr id="316" name="直線コネクタ 315"/>
        <xdr:cNvCxnSpPr/>
      </xdr:nvCxnSpPr>
      <xdr:spPr>
        <a:xfrm>
          <a:off x="14782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9" name="直線コネクタ 318"/>
        <xdr:cNvCxnSpPr/>
      </xdr:nvCxnSpPr>
      <xdr:spPr>
        <a:xfrm flipV="1">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78994</xdr:rowOff>
    </xdr:to>
    <xdr:cxnSp macro="">
      <xdr:nvCxnSpPr>
        <xdr:cNvPr id="322" name="直線コネクタ 321"/>
        <xdr:cNvCxnSpPr/>
      </xdr:nvCxnSpPr>
      <xdr:spPr>
        <a:xfrm flipV="1">
          <a:off x="13004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4" name="楕円 33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5" name="テキスト ボックス 33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6" name="楕円 335"/>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7" name="テキスト ボックス 33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40" name="楕円 33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41" name="テキスト ボックス 34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類似団体平均と比較して低い水準で推移している。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令和元年度は、学校給食センター整備事業に係る市債の元金償還が始まったこと等により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今後も、賑わいの交流拠点施設整備事業や小・中学校空調設備設置事業に係る市債の本格的な償還を予定しており、更なる比率上昇の要因が続くことから、引き続き適正な公債費の管理に努める。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6169</xdr:rowOff>
    </xdr:from>
    <xdr:to>
      <xdr:col>24</xdr:col>
      <xdr:colOff>25400</xdr:colOff>
      <xdr:row>76</xdr:row>
      <xdr:rowOff>64951</xdr:rowOff>
    </xdr:to>
    <xdr:cxnSp macro="">
      <xdr:nvCxnSpPr>
        <xdr:cNvPr id="376" name="直線コネクタ 375"/>
        <xdr:cNvCxnSpPr/>
      </xdr:nvCxnSpPr>
      <xdr:spPr>
        <a:xfrm>
          <a:off x="3987800" y="130363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66584</xdr:rowOff>
    </xdr:from>
    <xdr:to>
      <xdr:col>19</xdr:col>
      <xdr:colOff>187325</xdr:colOff>
      <xdr:row>76</xdr:row>
      <xdr:rowOff>6169</xdr:rowOff>
    </xdr:to>
    <xdr:cxnSp macro="">
      <xdr:nvCxnSpPr>
        <xdr:cNvPr id="379" name="直線コネクタ 378"/>
        <xdr:cNvCxnSpPr/>
      </xdr:nvCxnSpPr>
      <xdr:spPr>
        <a:xfrm>
          <a:off x="3098800" y="129253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66584</xdr:rowOff>
    </xdr:from>
    <xdr:to>
      <xdr:col>15</xdr:col>
      <xdr:colOff>98425</xdr:colOff>
      <xdr:row>75</xdr:row>
      <xdr:rowOff>125367</xdr:rowOff>
    </xdr:to>
    <xdr:cxnSp macro="">
      <xdr:nvCxnSpPr>
        <xdr:cNvPr id="382" name="直線コネクタ 381"/>
        <xdr:cNvCxnSpPr/>
      </xdr:nvCxnSpPr>
      <xdr:spPr>
        <a:xfrm flipV="1">
          <a:off x="2209800" y="129253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75</xdr:row>
      <xdr:rowOff>171087</xdr:rowOff>
    </xdr:to>
    <xdr:cxnSp macro="">
      <xdr:nvCxnSpPr>
        <xdr:cNvPr id="385" name="直線コネクタ 384"/>
        <xdr:cNvCxnSpPr/>
      </xdr:nvCxnSpPr>
      <xdr:spPr>
        <a:xfrm flipV="1">
          <a:off x="1320800" y="12984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14151</xdr:rowOff>
    </xdr:from>
    <xdr:to>
      <xdr:col>24</xdr:col>
      <xdr:colOff>76200</xdr:colOff>
      <xdr:row>76</xdr:row>
      <xdr:rowOff>115751</xdr:rowOff>
    </xdr:to>
    <xdr:sp macro="" textlink="">
      <xdr:nvSpPr>
        <xdr:cNvPr id="395" name="楕円 394"/>
        <xdr:cNvSpPr/>
      </xdr:nvSpPr>
      <xdr:spPr>
        <a:xfrm>
          <a:off x="47752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30678</xdr:rowOff>
    </xdr:from>
    <xdr:ext cx="762000" cy="259045"/>
    <xdr:sp macro="" textlink="">
      <xdr:nvSpPr>
        <xdr:cNvPr id="396" name="公債費該当値テキスト"/>
        <xdr:cNvSpPr txBox="1"/>
      </xdr:nvSpPr>
      <xdr:spPr>
        <a:xfrm>
          <a:off x="4914900" y="1288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126819</xdr:rowOff>
    </xdr:from>
    <xdr:to>
      <xdr:col>20</xdr:col>
      <xdr:colOff>38100</xdr:colOff>
      <xdr:row>76</xdr:row>
      <xdr:rowOff>56969</xdr:rowOff>
    </xdr:to>
    <xdr:sp macro="" textlink="">
      <xdr:nvSpPr>
        <xdr:cNvPr id="397" name="楕円 396"/>
        <xdr:cNvSpPr/>
      </xdr:nvSpPr>
      <xdr:spPr>
        <a:xfrm>
          <a:off x="3937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67146</xdr:rowOff>
    </xdr:from>
    <xdr:ext cx="736600" cy="259045"/>
    <xdr:sp macro="" textlink="">
      <xdr:nvSpPr>
        <xdr:cNvPr id="398" name="テキスト ボックス 397"/>
        <xdr:cNvSpPr txBox="1"/>
      </xdr:nvSpPr>
      <xdr:spPr>
        <a:xfrm>
          <a:off x="3606800" y="1275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15784</xdr:rowOff>
    </xdr:from>
    <xdr:to>
      <xdr:col>15</xdr:col>
      <xdr:colOff>149225</xdr:colOff>
      <xdr:row>75</xdr:row>
      <xdr:rowOff>117384</xdr:rowOff>
    </xdr:to>
    <xdr:sp macro="" textlink="">
      <xdr:nvSpPr>
        <xdr:cNvPr id="399" name="楕円 398"/>
        <xdr:cNvSpPr/>
      </xdr:nvSpPr>
      <xdr:spPr>
        <a:xfrm>
          <a:off x="3048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127561</xdr:rowOff>
    </xdr:from>
    <xdr:ext cx="762000" cy="259045"/>
    <xdr:sp macro="" textlink="">
      <xdr:nvSpPr>
        <xdr:cNvPr id="400" name="テキスト ボックス 399"/>
        <xdr:cNvSpPr txBox="1"/>
      </xdr:nvSpPr>
      <xdr:spPr>
        <a:xfrm>
          <a:off x="2717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74567</xdr:rowOff>
    </xdr:from>
    <xdr:to>
      <xdr:col>11</xdr:col>
      <xdr:colOff>60325</xdr:colOff>
      <xdr:row>76</xdr:row>
      <xdr:rowOff>4716</xdr:rowOff>
    </xdr:to>
    <xdr:sp macro="" textlink="">
      <xdr:nvSpPr>
        <xdr:cNvPr id="401" name="楕円 400"/>
        <xdr:cNvSpPr/>
      </xdr:nvSpPr>
      <xdr:spPr>
        <a:xfrm>
          <a:off x="2159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402" name="テキスト ボックス 401"/>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403" name="楕円 402"/>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60614</xdr:rowOff>
    </xdr:from>
    <xdr:ext cx="762000" cy="259045"/>
    <xdr:sp macro="" textlink="">
      <xdr:nvSpPr>
        <xdr:cNvPr id="404" name="テキスト ボックス 403"/>
        <xdr:cNvSpPr txBox="1"/>
      </xdr:nvSpPr>
      <xdr:spPr>
        <a:xfrm>
          <a:off x="939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類似団体平均と比較して高い水準で推移している。これは、上記「人件費」及び「その他」の比率が高いことが要因である。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令和元年度においては、人件費及びその他が減少したものの、扶助費及び補助費等が増加したため、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今後の財政運営の硬直化を防ぐため行財政改革を推進し、経常収支比率上昇の抑制に努める。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28702</xdr:rowOff>
    </xdr:from>
    <xdr:to>
      <xdr:col>82</xdr:col>
      <xdr:colOff>107950</xdr:colOff>
      <xdr:row>81</xdr:row>
      <xdr:rowOff>88137</xdr:rowOff>
    </xdr:to>
    <xdr:cxnSp macro="">
      <xdr:nvCxnSpPr>
        <xdr:cNvPr id="435" name="直線コネクタ 434"/>
        <xdr:cNvCxnSpPr/>
      </xdr:nvCxnSpPr>
      <xdr:spPr>
        <a:xfrm>
          <a:off x="15671800" y="139161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81</xdr:row>
      <xdr:rowOff>28702</xdr:rowOff>
    </xdr:to>
    <xdr:cxnSp macro="">
      <xdr:nvCxnSpPr>
        <xdr:cNvPr id="438" name="直線コネクタ 437"/>
        <xdr:cNvCxnSpPr/>
      </xdr:nvCxnSpPr>
      <xdr:spPr>
        <a:xfrm>
          <a:off x="14782800" y="138201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80</xdr:row>
      <xdr:rowOff>104139</xdr:rowOff>
    </xdr:to>
    <xdr:cxnSp macro="">
      <xdr:nvCxnSpPr>
        <xdr:cNvPr id="441" name="直線コネクタ 440"/>
        <xdr:cNvCxnSpPr/>
      </xdr:nvCxnSpPr>
      <xdr:spPr>
        <a:xfrm>
          <a:off x="13893800" y="136738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124713</xdr:rowOff>
    </xdr:from>
    <xdr:to>
      <xdr:col>69</xdr:col>
      <xdr:colOff>92075</xdr:colOff>
      <xdr:row>79</xdr:row>
      <xdr:rowOff>129287</xdr:rowOff>
    </xdr:to>
    <xdr:cxnSp macro="">
      <xdr:nvCxnSpPr>
        <xdr:cNvPr id="444" name="直線コネクタ 443"/>
        <xdr:cNvCxnSpPr/>
      </xdr:nvCxnSpPr>
      <xdr:spPr>
        <a:xfrm>
          <a:off x="13004800" y="13669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37337</xdr:rowOff>
    </xdr:from>
    <xdr:to>
      <xdr:col>82</xdr:col>
      <xdr:colOff>158750</xdr:colOff>
      <xdr:row>81</xdr:row>
      <xdr:rowOff>138937</xdr:rowOff>
    </xdr:to>
    <xdr:sp macro="" textlink="">
      <xdr:nvSpPr>
        <xdr:cNvPr id="454" name="楕円 453"/>
        <xdr:cNvSpPr/>
      </xdr:nvSpPr>
      <xdr:spPr>
        <a:xfrm>
          <a:off x="164592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117364</xdr:rowOff>
    </xdr:from>
    <xdr:ext cx="762000" cy="259045"/>
    <xdr:sp macro="" textlink="">
      <xdr:nvSpPr>
        <xdr:cNvPr id="455" name="公債費以外該当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149352</xdr:rowOff>
    </xdr:from>
    <xdr:to>
      <xdr:col>78</xdr:col>
      <xdr:colOff>120650</xdr:colOff>
      <xdr:row>81</xdr:row>
      <xdr:rowOff>79502</xdr:rowOff>
    </xdr:to>
    <xdr:sp macro="" textlink="">
      <xdr:nvSpPr>
        <xdr:cNvPr id="456" name="楕円 455"/>
        <xdr:cNvSpPr/>
      </xdr:nvSpPr>
      <xdr:spPr>
        <a:xfrm>
          <a:off x="15621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64279</xdr:rowOff>
    </xdr:from>
    <xdr:ext cx="736600" cy="259045"/>
    <xdr:sp macro="" textlink="">
      <xdr:nvSpPr>
        <xdr:cNvPr id="457" name="テキスト ボックス 456"/>
        <xdr:cNvSpPr txBox="1"/>
      </xdr:nvSpPr>
      <xdr:spPr>
        <a:xfrm>
          <a:off x="15290800" y="1395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58" name="楕円 457"/>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9" name="テキスト ボックス 458"/>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60" name="楕円 459"/>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61" name="テキスト ボックス 460"/>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62" name="楕円 461"/>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63" name="テキスト ボックス 462"/>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65828</xdr:rowOff>
    </xdr:from>
    <xdr:to>
      <xdr:col>29</xdr:col>
      <xdr:colOff>127000</xdr:colOff>
      <xdr:row>15</xdr:row>
      <xdr:rowOff>98779</xdr:rowOff>
    </xdr:to>
    <xdr:cxnSp macro="">
      <xdr:nvCxnSpPr>
        <xdr:cNvPr id="52" name="直線コネクタ 51"/>
        <xdr:cNvCxnSpPr/>
      </xdr:nvCxnSpPr>
      <xdr:spPr bwMode="auto">
        <a:xfrm flipV="1">
          <a:off x="5003800" y="2685203"/>
          <a:ext cx="6477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98779</xdr:rowOff>
    </xdr:from>
    <xdr:to>
      <xdr:col>26</xdr:col>
      <xdr:colOff>50800</xdr:colOff>
      <xdr:row>15</xdr:row>
      <xdr:rowOff>130424</xdr:rowOff>
    </xdr:to>
    <xdr:cxnSp macro="">
      <xdr:nvCxnSpPr>
        <xdr:cNvPr id="55" name="直線コネクタ 54"/>
        <xdr:cNvCxnSpPr/>
      </xdr:nvCxnSpPr>
      <xdr:spPr bwMode="auto">
        <a:xfrm flipV="1">
          <a:off x="4305300" y="2718154"/>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130424</xdr:rowOff>
    </xdr:from>
    <xdr:to>
      <xdr:col>22</xdr:col>
      <xdr:colOff>114300</xdr:colOff>
      <xdr:row>16</xdr:row>
      <xdr:rowOff>11405</xdr:rowOff>
    </xdr:to>
    <xdr:cxnSp macro="">
      <xdr:nvCxnSpPr>
        <xdr:cNvPr id="58" name="直線コネクタ 57"/>
        <xdr:cNvCxnSpPr/>
      </xdr:nvCxnSpPr>
      <xdr:spPr bwMode="auto">
        <a:xfrm flipV="1">
          <a:off x="3606800" y="2749799"/>
          <a:ext cx="698500" cy="52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11405</xdr:rowOff>
    </xdr:from>
    <xdr:to>
      <xdr:col>18</xdr:col>
      <xdr:colOff>177800</xdr:colOff>
      <xdr:row>16</xdr:row>
      <xdr:rowOff>14768</xdr:rowOff>
    </xdr:to>
    <xdr:cxnSp macro="">
      <xdr:nvCxnSpPr>
        <xdr:cNvPr id="61" name="直線コネクタ 60"/>
        <xdr:cNvCxnSpPr/>
      </xdr:nvCxnSpPr>
      <xdr:spPr bwMode="auto">
        <a:xfrm flipV="1">
          <a:off x="2908300" y="2802230"/>
          <a:ext cx="6985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15028</xdr:rowOff>
    </xdr:from>
    <xdr:to>
      <xdr:col>29</xdr:col>
      <xdr:colOff>177800</xdr:colOff>
      <xdr:row>15</xdr:row>
      <xdr:rowOff>116628</xdr:rowOff>
    </xdr:to>
    <xdr:sp macro="" textlink="">
      <xdr:nvSpPr>
        <xdr:cNvPr id="71" name="楕円 70"/>
        <xdr:cNvSpPr/>
      </xdr:nvSpPr>
      <xdr:spPr bwMode="auto">
        <a:xfrm>
          <a:off x="5600700" y="263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31555</xdr:rowOff>
    </xdr:from>
    <xdr:ext cx="762000" cy="259045"/>
    <xdr:sp macro="" textlink="">
      <xdr:nvSpPr>
        <xdr:cNvPr id="72" name="人口1人当たり決算額の推移該当値テキスト130"/>
        <xdr:cNvSpPr txBox="1"/>
      </xdr:nvSpPr>
      <xdr:spPr>
        <a:xfrm>
          <a:off x="5740400" y="247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47979</xdr:rowOff>
    </xdr:from>
    <xdr:to>
      <xdr:col>26</xdr:col>
      <xdr:colOff>101600</xdr:colOff>
      <xdr:row>15</xdr:row>
      <xdr:rowOff>149579</xdr:rowOff>
    </xdr:to>
    <xdr:sp macro="" textlink="">
      <xdr:nvSpPr>
        <xdr:cNvPr id="73" name="楕円 72"/>
        <xdr:cNvSpPr/>
      </xdr:nvSpPr>
      <xdr:spPr bwMode="auto">
        <a:xfrm>
          <a:off x="4953000" y="266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159756</xdr:rowOff>
    </xdr:from>
    <xdr:ext cx="736600" cy="259045"/>
    <xdr:sp macro="" textlink="">
      <xdr:nvSpPr>
        <xdr:cNvPr id="74" name="テキスト ボックス 73"/>
        <xdr:cNvSpPr txBox="1"/>
      </xdr:nvSpPr>
      <xdr:spPr>
        <a:xfrm>
          <a:off x="4622800" y="243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79624</xdr:rowOff>
    </xdr:from>
    <xdr:to>
      <xdr:col>22</xdr:col>
      <xdr:colOff>165100</xdr:colOff>
      <xdr:row>16</xdr:row>
      <xdr:rowOff>9774</xdr:rowOff>
    </xdr:to>
    <xdr:sp macro="" textlink="">
      <xdr:nvSpPr>
        <xdr:cNvPr id="75" name="楕円 74"/>
        <xdr:cNvSpPr/>
      </xdr:nvSpPr>
      <xdr:spPr bwMode="auto">
        <a:xfrm>
          <a:off x="4254500" y="269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19951</xdr:rowOff>
    </xdr:from>
    <xdr:ext cx="762000" cy="259045"/>
    <xdr:sp macro="" textlink="">
      <xdr:nvSpPr>
        <xdr:cNvPr id="76" name="テキスト ボックス 75"/>
        <xdr:cNvSpPr txBox="1"/>
      </xdr:nvSpPr>
      <xdr:spPr>
        <a:xfrm>
          <a:off x="3924300" y="246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132055</xdr:rowOff>
    </xdr:from>
    <xdr:to>
      <xdr:col>19</xdr:col>
      <xdr:colOff>38100</xdr:colOff>
      <xdr:row>16</xdr:row>
      <xdr:rowOff>62205</xdr:rowOff>
    </xdr:to>
    <xdr:sp macro="" textlink="">
      <xdr:nvSpPr>
        <xdr:cNvPr id="77" name="楕円 76"/>
        <xdr:cNvSpPr/>
      </xdr:nvSpPr>
      <xdr:spPr bwMode="auto">
        <a:xfrm>
          <a:off x="3556000" y="275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72382</xdr:rowOff>
    </xdr:from>
    <xdr:ext cx="762000" cy="259045"/>
    <xdr:sp macro="" textlink="">
      <xdr:nvSpPr>
        <xdr:cNvPr id="78" name="テキスト ボックス 77"/>
        <xdr:cNvSpPr txBox="1"/>
      </xdr:nvSpPr>
      <xdr:spPr>
        <a:xfrm>
          <a:off x="3225800" y="252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135418</xdr:rowOff>
    </xdr:from>
    <xdr:to>
      <xdr:col>15</xdr:col>
      <xdr:colOff>101600</xdr:colOff>
      <xdr:row>16</xdr:row>
      <xdr:rowOff>65568</xdr:rowOff>
    </xdr:to>
    <xdr:sp macro="" textlink="">
      <xdr:nvSpPr>
        <xdr:cNvPr id="79" name="楕円 78"/>
        <xdr:cNvSpPr/>
      </xdr:nvSpPr>
      <xdr:spPr bwMode="auto">
        <a:xfrm>
          <a:off x="2857500" y="275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75745</xdr:rowOff>
    </xdr:from>
    <xdr:ext cx="762000" cy="259045"/>
    <xdr:sp macro="" textlink="">
      <xdr:nvSpPr>
        <xdr:cNvPr id="80" name="テキスト ボックス 79"/>
        <xdr:cNvSpPr txBox="1"/>
      </xdr:nvSpPr>
      <xdr:spPr>
        <a:xfrm>
          <a:off x="2527300" y="252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256420</xdr:rowOff>
    </xdr:from>
    <xdr:to>
      <xdr:col>29</xdr:col>
      <xdr:colOff>127000</xdr:colOff>
      <xdr:row>36</xdr:row>
      <xdr:rowOff>10839</xdr:rowOff>
    </xdr:to>
    <xdr:cxnSp macro="">
      <xdr:nvCxnSpPr>
        <xdr:cNvPr id="116" name="直線コネクタ 115"/>
        <xdr:cNvCxnSpPr/>
      </xdr:nvCxnSpPr>
      <xdr:spPr bwMode="auto">
        <a:xfrm flipV="1">
          <a:off x="5003800" y="6866770"/>
          <a:ext cx="647700" cy="9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241197</xdr:rowOff>
    </xdr:from>
    <xdr:ext cx="762000" cy="259045"/>
    <xdr:sp macro="" textlink="">
      <xdr:nvSpPr>
        <xdr:cNvPr id="117" name="人口1人当たり決算額の推移平均値テキスト445"/>
        <xdr:cNvSpPr txBox="1"/>
      </xdr:nvSpPr>
      <xdr:spPr>
        <a:xfrm>
          <a:off x="5740400" y="6851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10839</xdr:rowOff>
    </xdr:from>
    <xdr:to>
      <xdr:col>26</xdr:col>
      <xdr:colOff>50800</xdr:colOff>
      <xdr:row>37</xdr:row>
      <xdr:rowOff>28832</xdr:rowOff>
    </xdr:to>
    <xdr:cxnSp macro="">
      <xdr:nvCxnSpPr>
        <xdr:cNvPr id="119" name="直線コネクタ 118"/>
        <xdr:cNvCxnSpPr/>
      </xdr:nvCxnSpPr>
      <xdr:spPr bwMode="auto">
        <a:xfrm flipV="1">
          <a:off x="4305300" y="6964089"/>
          <a:ext cx="698500" cy="18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17599</xdr:rowOff>
    </xdr:from>
    <xdr:to>
      <xdr:col>22</xdr:col>
      <xdr:colOff>114300</xdr:colOff>
      <xdr:row>37</xdr:row>
      <xdr:rowOff>28832</xdr:rowOff>
    </xdr:to>
    <xdr:cxnSp macro="">
      <xdr:nvCxnSpPr>
        <xdr:cNvPr id="122" name="直線コネクタ 121"/>
        <xdr:cNvCxnSpPr/>
      </xdr:nvCxnSpPr>
      <xdr:spPr bwMode="auto">
        <a:xfrm>
          <a:off x="3606800" y="7142299"/>
          <a:ext cx="698500" cy="1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117921</xdr:rowOff>
    </xdr:from>
    <xdr:to>
      <xdr:col>18</xdr:col>
      <xdr:colOff>177800</xdr:colOff>
      <xdr:row>37</xdr:row>
      <xdr:rowOff>17599</xdr:rowOff>
    </xdr:to>
    <xdr:cxnSp macro="">
      <xdr:nvCxnSpPr>
        <xdr:cNvPr id="125" name="直線コネクタ 124"/>
        <xdr:cNvCxnSpPr/>
      </xdr:nvCxnSpPr>
      <xdr:spPr bwMode="auto">
        <a:xfrm>
          <a:off x="2908300" y="7071171"/>
          <a:ext cx="698500" cy="7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205620</xdr:rowOff>
    </xdr:from>
    <xdr:to>
      <xdr:col>29</xdr:col>
      <xdr:colOff>177800</xdr:colOff>
      <xdr:row>35</xdr:row>
      <xdr:rowOff>307220</xdr:rowOff>
    </xdr:to>
    <xdr:sp macro="" textlink="">
      <xdr:nvSpPr>
        <xdr:cNvPr id="135" name="楕円 134"/>
        <xdr:cNvSpPr/>
      </xdr:nvSpPr>
      <xdr:spPr bwMode="auto">
        <a:xfrm>
          <a:off x="5600700" y="681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50697</xdr:rowOff>
    </xdr:from>
    <xdr:ext cx="762000" cy="259045"/>
    <xdr:sp macro="" textlink="">
      <xdr:nvSpPr>
        <xdr:cNvPr id="136" name="人口1人当たり決算額の推移該当値テキスト445"/>
        <xdr:cNvSpPr txBox="1"/>
      </xdr:nvSpPr>
      <xdr:spPr>
        <a:xfrm>
          <a:off x="5740400" y="666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302939</xdr:rowOff>
    </xdr:from>
    <xdr:to>
      <xdr:col>26</xdr:col>
      <xdr:colOff>101600</xdr:colOff>
      <xdr:row>36</xdr:row>
      <xdr:rowOff>61639</xdr:rowOff>
    </xdr:to>
    <xdr:sp macro="" textlink="">
      <xdr:nvSpPr>
        <xdr:cNvPr id="137" name="楕円 136"/>
        <xdr:cNvSpPr/>
      </xdr:nvSpPr>
      <xdr:spPr bwMode="auto">
        <a:xfrm>
          <a:off x="4953000" y="691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46416</xdr:rowOff>
    </xdr:from>
    <xdr:ext cx="736600" cy="259045"/>
    <xdr:sp macro="" textlink="">
      <xdr:nvSpPr>
        <xdr:cNvPr id="138" name="テキスト ボックス 137"/>
        <xdr:cNvSpPr txBox="1"/>
      </xdr:nvSpPr>
      <xdr:spPr>
        <a:xfrm>
          <a:off x="4622800" y="699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149482</xdr:rowOff>
    </xdr:from>
    <xdr:to>
      <xdr:col>22</xdr:col>
      <xdr:colOff>165100</xdr:colOff>
      <xdr:row>37</xdr:row>
      <xdr:rowOff>79632</xdr:rowOff>
    </xdr:to>
    <xdr:sp macro="" textlink="">
      <xdr:nvSpPr>
        <xdr:cNvPr id="139" name="楕円 138"/>
        <xdr:cNvSpPr/>
      </xdr:nvSpPr>
      <xdr:spPr bwMode="auto">
        <a:xfrm>
          <a:off x="4254500" y="710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64409</xdr:rowOff>
    </xdr:from>
    <xdr:ext cx="762000" cy="259045"/>
    <xdr:sp macro="" textlink="">
      <xdr:nvSpPr>
        <xdr:cNvPr id="140" name="テキスト ボックス 139"/>
        <xdr:cNvSpPr txBox="1"/>
      </xdr:nvSpPr>
      <xdr:spPr>
        <a:xfrm>
          <a:off x="3924300" y="718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138249</xdr:rowOff>
    </xdr:from>
    <xdr:to>
      <xdr:col>19</xdr:col>
      <xdr:colOff>38100</xdr:colOff>
      <xdr:row>37</xdr:row>
      <xdr:rowOff>68399</xdr:rowOff>
    </xdr:to>
    <xdr:sp macro="" textlink="">
      <xdr:nvSpPr>
        <xdr:cNvPr id="141" name="楕円 140"/>
        <xdr:cNvSpPr/>
      </xdr:nvSpPr>
      <xdr:spPr bwMode="auto">
        <a:xfrm>
          <a:off x="3556000" y="709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53176</xdr:rowOff>
    </xdr:from>
    <xdr:ext cx="762000" cy="259045"/>
    <xdr:sp macro="" textlink="">
      <xdr:nvSpPr>
        <xdr:cNvPr id="142" name="テキスト ボックス 141"/>
        <xdr:cNvSpPr txBox="1"/>
      </xdr:nvSpPr>
      <xdr:spPr>
        <a:xfrm>
          <a:off x="3225800" y="717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67121</xdr:rowOff>
    </xdr:from>
    <xdr:to>
      <xdr:col>15</xdr:col>
      <xdr:colOff>101600</xdr:colOff>
      <xdr:row>36</xdr:row>
      <xdr:rowOff>168721</xdr:rowOff>
    </xdr:to>
    <xdr:sp macro="" textlink="">
      <xdr:nvSpPr>
        <xdr:cNvPr id="143" name="楕円 142"/>
        <xdr:cNvSpPr/>
      </xdr:nvSpPr>
      <xdr:spPr bwMode="auto">
        <a:xfrm>
          <a:off x="2857500" y="70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153498</xdr:rowOff>
    </xdr:from>
    <xdr:ext cx="762000" cy="259045"/>
    <xdr:sp macro="" textlink="">
      <xdr:nvSpPr>
        <xdr:cNvPr id="144" name="テキスト ボックス 143"/>
        <xdr:cNvSpPr txBox="1"/>
      </xdr:nvSpPr>
      <xdr:spPr>
        <a:xfrm>
          <a:off x="2527300" y="710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107124</xdr:rowOff>
    </xdr:from>
    <xdr:to>
      <xdr:col>24</xdr:col>
      <xdr:colOff>63500</xdr:colOff>
      <xdr:row>34</xdr:row>
      <xdr:rowOff>122822</xdr:rowOff>
    </xdr:to>
    <xdr:cxnSp macro="">
      <xdr:nvCxnSpPr>
        <xdr:cNvPr id="61" name="直線コネクタ 60"/>
        <xdr:cNvCxnSpPr/>
      </xdr:nvCxnSpPr>
      <xdr:spPr>
        <a:xfrm flipV="1">
          <a:off x="3797300" y="5936424"/>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122822</xdr:rowOff>
    </xdr:from>
    <xdr:to>
      <xdr:col>19</xdr:col>
      <xdr:colOff>177800</xdr:colOff>
      <xdr:row>35</xdr:row>
      <xdr:rowOff>1359</xdr:rowOff>
    </xdr:to>
    <xdr:cxnSp macro="">
      <xdr:nvCxnSpPr>
        <xdr:cNvPr id="64" name="直線コネクタ 63"/>
        <xdr:cNvCxnSpPr/>
      </xdr:nvCxnSpPr>
      <xdr:spPr>
        <a:xfrm flipV="1">
          <a:off x="2908300" y="5952122"/>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1359</xdr:rowOff>
    </xdr:from>
    <xdr:to>
      <xdr:col>15</xdr:col>
      <xdr:colOff>50800</xdr:colOff>
      <xdr:row>35</xdr:row>
      <xdr:rowOff>39135</xdr:rowOff>
    </xdr:to>
    <xdr:cxnSp macro="">
      <xdr:nvCxnSpPr>
        <xdr:cNvPr id="67" name="直線コネクタ 66"/>
        <xdr:cNvCxnSpPr/>
      </xdr:nvCxnSpPr>
      <xdr:spPr>
        <a:xfrm flipV="1">
          <a:off x="2019300" y="6002109"/>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17437</xdr:rowOff>
    </xdr:from>
    <xdr:to>
      <xdr:col>10</xdr:col>
      <xdr:colOff>114300</xdr:colOff>
      <xdr:row>35</xdr:row>
      <xdr:rowOff>39135</xdr:rowOff>
    </xdr:to>
    <xdr:cxnSp macro="">
      <xdr:nvCxnSpPr>
        <xdr:cNvPr id="70" name="直線コネクタ 69"/>
        <xdr:cNvCxnSpPr/>
      </xdr:nvCxnSpPr>
      <xdr:spPr>
        <a:xfrm>
          <a:off x="1130300" y="6018187"/>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56324</xdr:rowOff>
    </xdr:from>
    <xdr:to>
      <xdr:col>24</xdr:col>
      <xdr:colOff>114300</xdr:colOff>
      <xdr:row>34</xdr:row>
      <xdr:rowOff>157924</xdr:rowOff>
    </xdr:to>
    <xdr:sp macro="" textlink="">
      <xdr:nvSpPr>
        <xdr:cNvPr id="80" name="楕円 79"/>
        <xdr:cNvSpPr/>
      </xdr:nvSpPr>
      <xdr:spPr>
        <a:xfrm>
          <a:off x="45847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79201</xdr:rowOff>
    </xdr:from>
    <xdr:ext cx="534377" cy="259045"/>
    <xdr:sp macro="" textlink="">
      <xdr:nvSpPr>
        <xdr:cNvPr id="81" name="人件費該当値テキスト"/>
        <xdr:cNvSpPr txBox="1"/>
      </xdr:nvSpPr>
      <xdr:spPr>
        <a:xfrm>
          <a:off x="4686300" y="5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72022</xdr:rowOff>
    </xdr:from>
    <xdr:to>
      <xdr:col>20</xdr:col>
      <xdr:colOff>38100</xdr:colOff>
      <xdr:row>35</xdr:row>
      <xdr:rowOff>2172</xdr:rowOff>
    </xdr:to>
    <xdr:sp macro="" textlink="">
      <xdr:nvSpPr>
        <xdr:cNvPr id="82" name="楕円 81"/>
        <xdr:cNvSpPr/>
      </xdr:nvSpPr>
      <xdr:spPr>
        <a:xfrm>
          <a:off x="3746500" y="59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18699</xdr:rowOff>
    </xdr:from>
    <xdr:ext cx="534377" cy="259045"/>
    <xdr:sp macro="" textlink="">
      <xdr:nvSpPr>
        <xdr:cNvPr id="83" name="テキスト ボックス 82"/>
        <xdr:cNvSpPr txBox="1"/>
      </xdr:nvSpPr>
      <xdr:spPr>
        <a:xfrm>
          <a:off x="3530111" y="56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122009</xdr:rowOff>
    </xdr:from>
    <xdr:to>
      <xdr:col>15</xdr:col>
      <xdr:colOff>101600</xdr:colOff>
      <xdr:row>35</xdr:row>
      <xdr:rowOff>52159</xdr:rowOff>
    </xdr:to>
    <xdr:sp macro="" textlink="">
      <xdr:nvSpPr>
        <xdr:cNvPr id="84" name="楕円 83"/>
        <xdr:cNvSpPr/>
      </xdr:nvSpPr>
      <xdr:spPr>
        <a:xfrm>
          <a:off x="2857500" y="59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68686</xdr:rowOff>
    </xdr:from>
    <xdr:ext cx="534377" cy="259045"/>
    <xdr:sp macro="" textlink="">
      <xdr:nvSpPr>
        <xdr:cNvPr id="85" name="テキスト ボックス 84"/>
        <xdr:cNvSpPr txBox="1"/>
      </xdr:nvSpPr>
      <xdr:spPr>
        <a:xfrm>
          <a:off x="2641111" y="57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159785</xdr:rowOff>
    </xdr:from>
    <xdr:to>
      <xdr:col>10</xdr:col>
      <xdr:colOff>165100</xdr:colOff>
      <xdr:row>35</xdr:row>
      <xdr:rowOff>89935</xdr:rowOff>
    </xdr:to>
    <xdr:sp macro="" textlink="">
      <xdr:nvSpPr>
        <xdr:cNvPr id="86" name="楕円 85"/>
        <xdr:cNvSpPr/>
      </xdr:nvSpPr>
      <xdr:spPr>
        <a:xfrm>
          <a:off x="1968500" y="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106462</xdr:rowOff>
    </xdr:from>
    <xdr:ext cx="534377" cy="259045"/>
    <xdr:sp macro="" textlink="">
      <xdr:nvSpPr>
        <xdr:cNvPr id="87" name="テキスト ボックス 86"/>
        <xdr:cNvSpPr txBox="1"/>
      </xdr:nvSpPr>
      <xdr:spPr>
        <a:xfrm>
          <a:off x="1752111" y="576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138087</xdr:rowOff>
    </xdr:from>
    <xdr:to>
      <xdr:col>6</xdr:col>
      <xdr:colOff>38100</xdr:colOff>
      <xdr:row>35</xdr:row>
      <xdr:rowOff>68237</xdr:rowOff>
    </xdr:to>
    <xdr:sp macro="" textlink="">
      <xdr:nvSpPr>
        <xdr:cNvPr id="88" name="楕円 87"/>
        <xdr:cNvSpPr/>
      </xdr:nvSpPr>
      <xdr:spPr>
        <a:xfrm>
          <a:off x="1079500" y="59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84764</xdr:rowOff>
    </xdr:from>
    <xdr:ext cx="534377" cy="259045"/>
    <xdr:sp macro="" textlink="">
      <xdr:nvSpPr>
        <xdr:cNvPr id="89" name="テキスト ボックス 88"/>
        <xdr:cNvSpPr txBox="1"/>
      </xdr:nvSpPr>
      <xdr:spPr>
        <a:xfrm>
          <a:off x="863111" y="57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9986</xdr:rowOff>
    </xdr:from>
    <xdr:to>
      <xdr:col>24</xdr:col>
      <xdr:colOff>63500</xdr:colOff>
      <xdr:row>57</xdr:row>
      <xdr:rowOff>90605</xdr:rowOff>
    </xdr:to>
    <xdr:cxnSp macro="">
      <xdr:nvCxnSpPr>
        <xdr:cNvPr id="121" name="直線コネクタ 120"/>
        <xdr:cNvCxnSpPr/>
      </xdr:nvCxnSpPr>
      <xdr:spPr>
        <a:xfrm flipV="1">
          <a:off x="3797300" y="9439736"/>
          <a:ext cx="838200" cy="4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90605</xdr:rowOff>
    </xdr:from>
    <xdr:to>
      <xdr:col>19</xdr:col>
      <xdr:colOff>177800</xdr:colOff>
      <xdr:row>57</xdr:row>
      <xdr:rowOff>130828</xdr:rowOff>
    </xdr:to>
    <xdr:cxnSp macro="">
      <xdr:nvCxnSpPr>
        <xdr:cNvPr id="124" name="直線コネクタ 123"/>
        <xdr:cNvCxnSpPr/>
      </xdr:nvCxnSpPr>
      <xdr:spPr>
        <a:xfrm flipV="1">
          <a:off x="2908300" y="9863255"/>
          <a:ext cx="889000" cy="4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130828</xdr:rowOff>
    </xdr:from>
    <xdr:to>
      <xdr:col>15</xdr:col>
      <xdr:colOff>50800</xdr:colOff>
      <xdr:row>57</xdr:row>
      <xdr:rowOff>154308</xdr:rowOff>
    </xdr:to>
    <xdr:cxnSp macro="">
      <xdr:nvCxnSpPr>
        <xdr:cNvPr id="127" name="直線コネクタ 126"/>
        <xdr:cNvCxnSpPr/>
      </xdr:nvCxnSpPr>
      <xdr:spPr>
        <a:xfrm flipV="1">
          <a:off x="2019300" y="9903478"/>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154308</xdr:rowOff>
    </xdr:from>
    <xdr:to>
      <xdr:col>10</xdr:col>
      <xdr:colOff>114300</xdr:colOff>
      <xdr:row>58</xdr:row>
      <xdr:rowOff>11401</xdr:rowOff>
    </xdr:to>
    <xdr:cxnSp macro="">
      <xdr:nvCxnSpPr>
        <xdr:cNvPr id="130" name="直線コネクタ 129"/>
        <xdr:cNvCxnSpPr/>
      </xdr:nvCxnSpPr>
      <xdr:spPr>
        <a:xfrm flipV="1">
          <a:off x="1130300" y="9926958"/>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130636</xdr:rowOff>
    </xdr:from>
    <xdr:to>
      <xdr:col>24</xdr:col>
      <xdr:colOff>114300</xdr:colOff>
      <xdr:row>55</xdr:row>
      <xdr:rowOff>60786</xdr:rowOff>
    </xdr:to>
    <xdr:sp macro="" textlink="">
      <xdr:nvSpPr>
        <xdr:cNvPr id="140" name="楕円 139"/>
        <xdr:cNvSpPr/>
      </xdr:nvSpPr>
      <xdr:spPr>
        <a:xfrm>
          <a:off x="4584700" y="93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153513</xdr:rowOff>
    </xdr:from>
    <xdr:ext cx="599010" cy="259045"/>
    <xdr:sp macro="" textlink="">
      <xdr:nvSpPr>
        <xdr:cNvPr id="141" name="物件費該当値テキスト"/>
        <xdr:cNvSpPr txBox="1"/>
      </xdr:nvSpPr>
      <xdr:spPr>
        <a:xfrm>
          <a:off x="4686300" y="924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39805</xdr:rowOff>
    </xdr:from>
    <xdr:to>
      <xdr:col>20</xdr:col>
      <xdr:colOff>38100</xdr:colOff>
      <xdr:row>57</xdr:row>
      <xdr:rowOff>141405</xdr:rowOff>
    </xdr:to>
    <xdr:sp macro="" textlink="">
      <xdr:nvSpPr>
        <xdr:cNvPr id="142" name="楕円 141"/>
        <xdr:cNvSpPr/>
      </xdr:nvSpPr>
      <xdr:spPr>
        <a:xfrm>
          <a:off x="3746500" y="98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132532</xdr:rowOff>
    </xdr:from>
    <xdr:ext cx="534377" cy="259045"/>
    <xdr:sp macro="" textlink="">
      <xdr:nvSpPr>
        <xdr:cNvPr id="143" name="テキスト ボックス 142"/>
        <xdr:cNvSpPr txBox="1"/>
      </xdr:nvSpPr>
      <xdr:spPr>
        <a:xfrm>
          <a:off x="3530111" y="99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80028</xdr:rowOff>
    </xdr:from>
    <xdr:to>
      <xdr:col>15</xdr:col>
      <xdr:colOff>101600</xdr:colOff>
      <xdr:row>58</xdr:row>
      <xdr:rowOff>10178</xdr:rowOff>
    </xdr:to>
    <xdr:sp macro="" textlink="">
      <xdr:nvSpPr>
        <xdr:cNvPr id="144" name="楕円 143"/>
        <xdr:cNvSpPr/>
      </xdr:nvSpPr>
      <xdr:spPr>
        <a:xfrm>
          <a:off x="2857500" y="98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1305</xdr:rowOff>
    </xdr:from>
    <xdr:ext cx="534377" cy="259045"/>
    <xdr:sp macro="" textlink="">
      <xdr:nvSpPr>
        <xdr:cNvPr id="145" name="テキスト ボックス 144"/>
        <xdr:cNvSpPr txBox="1"/>
      </xdr:nvSpPr>
      <xdr:spPr>
        <a:xfrm>
          <a:off x="2641111" y="99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103508</xdr:rowOff>
    </xdr:from>
    <xdr:to>
      <xdr:col>10</xdr:col>
      <xdr:colOff>165100</xdr:colOff>
      <xdr:row>58</xdr:row>
      <xdr:rowOff>33658</xdr:rowOff>
    </xdr:to>
    <xdr:sp macro="" textlink="">
      <xdr:nvSpPr>
        <xdr:cNvPr id="146" name="楕円 145"/>
        <xdr:cNvSpPr/>
      </xdr:nvSpPr>
      <xdr:spPr>
        <a:xfrm>
          <a:off x="1968500" y="98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24785</xdr:rowOff>
    </xdr:from>
    <xdr:ext cx="534377" cy="259045"/>
    <xdr:sp macro="" textlink="">
      <xdr:nvSpPr>
        <xdr:cNvPr id="147" name="テキスト ボックス 146"/>
        <xdr:cNvSpPr txBox="1"/>
      </xdr:nvSpPr>
      <xdr:spPr>
        <a:xfrm>
          <a:off x="1752111" y="99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132051</xdr:rowOff>
    </xdr:from>
    <xdr:to>
      <xdr:col>6</xdr:col>
      <xdr:colOff>38100</xdr:colOff>
      <xdr:row>58</xdr:row>
      <xdr:rowOff>62201</xdr:rowOff>
    </xdr:to>
    <xdr:sp macro="" textlink="">
      <xdr:nvSpPr>
        <xdr:cNvPr id="148" name="楕円 147"/>
        <xdr:cNvSpPr/>
      </xdr:nvSpPr>
      <xdr:spPr>
        <a:xfrm>
          <a:off x="1079500" y="99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53328</xdr:rowOff>
    </xdr:from>
    <xdr:ext cx="534377" cy="259045"/>
    <xdr:sp macro="" textlink="">
      <xdr:nvSpPr>
        <xdr:cNvPr id="149" name="テキスト ボックス 148"/>
        <xdr:cNvSpPr txBox="1"/>
      </xdr:nvSpPr>
      <xdr:spPr>
        <a:xfrm>
          <a:off x="863111" y="99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145377</xdr:rowOff>
    </xdr:from>
    <xdr:to>
      <xdr:col>24</xdr:col>
      <xdr:colOff>63500</xdr:colOff>
      <xdr:row>78</xdr:row>
      <xdr:rowOff>16827</xdr:rowOff>
    </xdr:to>
    <xdr:cxnSp macro="">
      <xdr:nvCxnSpPr>
        <xdr:cNvPr id="178" name="直線コネクタ 177"/>
        <xdr:cNvCxnSpPr/>
      </xdr:nvCxnSpPr>
      <xdr:spPr>
        <a:xfrm>
          <a:off x="3797300" y="13347027"/>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145377</xdr:rowOff>
    </xdr:from>
    <xdr:to>
      <xdr:col>19</xdr:col>
      <xdr:colOff>177800</xdr:colOff>
      <xdr:row>77</xdr:row>
      <xdr:rowOff>157874</xdr:rowOff>
    </xdr:to>
    <xdr:cxnSp macro="">
      <xdr:nvCxnSpPr>
        <xdr:cNvPr id="181" name="直線コネクタ 180"/>
        <xdr:cNvCxnSpPr/>
      </xdr:nvCxnSpPr>
      <xdr:spPr>
        <a:xfrm flipV="1">
          <a:off x="2908300" y="1334702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144881</xdr:rowOff>
    </xdr:from>
    <xdr:to>
      <xdr:col>15</xdr:col>
      <xdr:colOff>50800</xdr:colOff>
      <xdr:row>77</xdr:row>
      <xdr:rowOff>157874</xdr:rowOff>
    </xdr:to>
    <xdr:cxnSp macro="">
      <xdr:nvCxnSpPr>
        <xdr:cNvPr id="184" name="直線コネクタ 183"/>
        <xdr:cNvCxnSpPr/>
      </xdr:nvCxnSpPr>
      <xdr:spPr>
        <a:xfrm>
          <a:off x="2019300" y="13346531"/>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144881</xdr:rowOff>
    </xdr:from>
    <xdr:to>
      <xdr:col>10</xdr:col>
      <xdr:colOff>114300</xdr:colOff>
      <xdr:row>78</xdr:row>
      <xdr:rowOff>20332</xdr:rowOff>
    </xdr:to>
    <xdr:cxnSp macro="">
      <xdr:nvCxnSpPr>
        <xdr:cNvPr id="187" name="直線コネクタ 186"/>
        <xdr:cNvCxnSpPr/>
      </xdr:nvCxnSpPr>
      <xdr:spPr>
        <a:xfrm flipV="1">
          <a:off x="1130300" y="13346531"/>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137477</xdr:rowOff>
    </xdr:from>
    <xdr:to>
      <xdr:col>24</xdr:col>
      <xdr:colOff>114300</xdr:colOff>
      <xdr:row>78</xdr:row>
      <xdr:rowOff>67627</xdr:rowOff>
    </xdr:to>
    <xdr:sp macro="" textlink="">
      <xdr:nvSpPr>
        <xdr:cNvPr id="197" name="楕円 196"/>
        <xdr:cNvSpPr/>
      </xdr:nvSpPr>
      <xdr:spPr>
        <a:xfrm>
          <a:off x="45847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160354</xdr:rowOff>
    </xdr:from>
    <xdr:ext cx="469744" cy="259045"/>
    <xdr:sp macro="" textlink="">
      <xdr:nvSpPr>
        <xdr:cNvPr id="198" name="維持補修費該当値テキスト"/>
        <xdr:cNvSpPr txBox="1"/>
      </xdr:nvSpPr>
      <xdr:spPr>
        <a:xfrm>
          <a:off x="4686300" y="1319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94577</xdr:rowOff>
    </xdr:from>
    <xdr:to>
      <xdr:col>20</xdr:col>
      <xdr:colOff>38100</xdr:colOff>
      <xdr:row>78</xdr:row>
      <xdr:rowOff>24727</xdr:rowOff>
    </xdr:to>
    <xdr:sp macro="" textlink="">
      <xdr:nvSpPr>
        <xdr:cNvPr id="199" name="楕円 198"/>
        <xdr:cNvSpPr/>
      </xdr:nvSpPr>
      <xdr:spPr>
        <a:xfrm>
          <a:off x="3746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41254</xdr:rowOff>
    </xdr:from>
    <xdr:ext cx="469744" cy="259045"/>
    <xdr:sp macro="" textlink="">
      <xdr:nvSpPr>
        <xdr:cNvPr id="200" name="テキスト ボックス 199"/>
        <xdr:cNvSpPr txBox="1"/>
      </xdr:nvSpPr>
      <xdr:spPr>
        <a:xfrm>
          <a:off x="3562428" y="1307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107074</xdr:rowOff>
    </xdr:from>
    <xdr:to>
      <xdr:col>15</xdr:col>
      <xdr:colOff>101600</xdr:colOff>
      <xdr:row>78</xdr:row>
      <xdr:rowOff>37224</xdr:rowOff>
    </xdr:to>
    <xdr:sp macro="" textlink="">
      <xdr:nvSpPr>
        <xdr:cNvPr id="201" name="楕円 200"/>
        <xdr:cNvSpPr/>
      </xdr:nvSpPr>
      <xdr:spPr>
        <a:xfrm>
          <a:off x="2857500" y="133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28351</xdr:rowOff>
    </xdr:from>
    <xdr:ext cx="469744" cy="259045"/>
    <xdr:sp macro="" textlink="">
      <xdr:nvSpPr>
        <xdr:cNvPr id="202" name="テキスト ボックス 201"/>
        <xdr:cNvSpPr txBox="1"/>
      </xdr:nvSpPr>
      <xdr:spPr>
        <a:xfrm>
          <a:off x="2673428" y="134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94081</xdr:rowOff>
    </xdr:from>
    <xdr:to>
      <xdr:col>10</xdr:col>
      <xdr:colOff>165100</xdr:colOff>
      <xdr:row>78</xdr:row>
      <xdr:rowOff>24231</xdr:rowOff>
    </xdr:to>
    <xdr:sp macro="" textlink="">
      <xdr:nvSpPr>
        <xdr:cNvPr id="203" name="楕円 202"/>
        <xdr:cNvSpPr/>
      </xdr:nvSpPr>
      <xdr:spPr>
        <a:xfrm>
          <a:off x="1968500" y="132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40758</xdr:rowOff>
    </xdr:from>
    <xdr:ext cx="469744" cy="259045"/>
    <xdr:sp macro="" textlink="">
      <xdr:nvSpPr>
        <xdr:cNvPr id="204" name="テキスト ボックス 203"/>
        <xdr:cNvSpPr txBox="1"/>
      </xdr:nvSpPr>
      <xdr:spPr>
        <a:xfrm>
          <a:off x="1784428" y="1307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140982</xdr:rowOff>
    </xdr:from>
    <xdr:to>
      <xdr:col>6</xdr:col>
      <xdr:colOff>38100</xdr:colOff>
      <xdr:row>78</xdr:row>
      <xdr:rowOff>71132</xdr:rowOff>
    </xdr:to>
    <xdr:sp macro="" textlink="">
      <xdr:nvSpPr>
        <xdr:cNvPr id="205" name="楕円 204"/>
        <xdr:cNvSpPr/>
      </xdr:nvSpPr>
      <xdr:spPr>
        <a:xfrm>
          <a:off x="1079500" y="133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62259</xdr:rowOff>
    </xdr:from>
    <xdr:ext cx="469744" cy="259045"/>
    <xdr:sp macro="" textlink="">
      <xdr:nvSpPr>
        <xdr:cNvPr id="206" name="テキスト ボックス 205"/>
        <xdr:cNvSpPr txBox="1"/>
      </xdr:nvSpPr>
      <xdr:spPr>
        <a:xfrm>
          <a:off x="895428" y="134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80493</xdr:rowOff>
    </xdr:from>
    <xdr:to>
      <xdr:col>24</xdr:col>
      <xdr:colOff>63500</xdr:colOff>
      <xdr:row>99</xdr:row>
      <xdr:rowOff>2518</xdr:rowOff>
    </xdr:to>
    <xdr:cxnSp macro="">
      <xdr:nvCxnSpPr>
        <xdr:cNvPr id="234" name="直線コネクタ 233"/>
        <xdr:cNvCxnSpPr/>
      </xdr:nvCxnSpPr>
      <xdr:spPr>
        <a:xfrm flipV="1">
          <a:off x="3797300" y="16711143"/>
          <a:ext cx="838200" cy="26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143174</xdr:rowOff>
    </xdr:from>
    <xdr:to>
      <xdr:col>19</xdr:col>
      <xdr:colOff>177800</xdr:colOff>
      <xdr:row>99</xdr:row>
      <xdr:rowOff>2518</xdr:rowOff>
    </xdr:to>
    <xdr:cxnSp macro="">
      <xdr:nvCxnSpPr>
        <xdr:cNvPr id="237" name="直線コネクタ 236"/>
        <xdr:cNvCxnSpPr/>
      </xdr:nvCxnSpPr>
      <xdr:spPr>
        <a:xfrm>
          <a:off x="2908300" y="16945274"/>
          <a:ext cx="889000" cy="3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143174</xdr:rowOff>
    </xdr:from>
    <xdr:to>
      <xdr:col>15</xdr:col>
      <xdr:colOff>50800</xdr:colOff>
      <xdr:row>99</xdr:row>
      <xdr:rowOff>24257</xdr:rowOff>
    </xdr:to>
    <xdr:cxnSp macro="">
      <xdr:nvCxnSpPr>
        <xdr:cNvPr id="240" name="直線コネクタ 239"/>
        <xdr:cNvCxnSpPr/>
      </xdr:nvCxnSpPr>
      <xdr:spPr>
        <a:xfrm flipV="1">
          <a:off x="2019300" y="16945274"/>
          <a:ext cx="889000" cy="5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24257</xdr:rowOff>
    </xdr:from>
    <xdr:to>
      <xdr:col>10</xdr:col>
      <xdr:colOff>114300</xdr:colOff>
      <xdr:row>99</xdr:row>
      <xdr:rowOff>61657</xdr:rowOff>
    </xdr:to>
    <xdr:cxnSp macro="">
      <xdr:nvCxnSpPr>
        <xdr:cNvPr id="243" name="直線コネクタ 242"/>
        <xdr:cNvCxnSpPr/>
      </xdr:nvCxnSpPr>
      <xdr:spPr>
        <a:xfrm flipV="1">
          <a:off x="1130300" y="16997807"/>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29693</xdr:rowOff>
    </xdr:from>
    <xdr:to>
      <xdr:col>24</xdr:col>
      <xdr:colOff>114300</xdr:colOff>
      <xdr:row>97</xdr:row>
      <xdr:rowOff>131293</xdr:rowOff>
    </xdr:to>
    <xdr:sp macro="" textlink="">
      <xdr:nvSpPr>
        <xdr:cNvPr id="253" name="楕円 252"/>
        <xdr:cNvSpPr/>
      </xdr:nvSpPr>
      <xdr:spPr>
        <a:xfrm>
          <a:off x="4584700" y="166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8120</xdr:rowOff>
    </xdr:from>
    <xdr:ext cx="534377" cy="259045"/>
    <xdr:sp macro="" textlink="">
      <xdr:nvSpPr>
        <xdr:cNvPr id="254" name="扶助費該当値テキスト"/>
        <xdr:cNvSpPr txBox="1"/>
      </xdr:nvSpPr>
      <xdr:spPr>
        <a:xfrm>
          <a:off x="4686300" y="166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123168</xdr:rowOff>
    </xdr:from>
    <xdr:to>
      <xdr:col>20</xdr:col>
      <xdr:colOff>38100</xdr:colOff>
      <xdr:row>99</xdr:row>
      <xdr:rowOff>53318</xdr:rowOff>
    </xdr:to>
    <xdr:sp macro="" textlink="">
      <xdr:nvSpPr>
        <xdr:cNvPr id="255" name="楕円 254"/>
        <xdr:cNvSpPr/>
      </xdr:nvSpPr>
      <xdr:spPr>
        <a:xfrm>
          <a:off x="3746500" y="169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44445</xdr:rowOff>
    </xdr:from>
    <xdr:ext cx="534377" cy="259045"/>
    <xdr:sp macro="" textlink="">
      <xdr:nvSpPr>
        <xdr:cNvPr id="256" name="テキスト ボックス 255"/>
        <xdr:cNvSpPr txBox="1"/>
      </xdr:nvSpPr>
      <xdr:spPr>
        <a:xfrm>
          <a:off x="3530111" y="170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92374</xdr:rowOff>
    </xdr:from>
    <xdr:to>
      <xdr:col>15</xdr:col>
      <xdr:colOff>101600</xdr:colOff>
      <xdr:row>99</xdr:row>
      <xdr:rowOff>22524</xdr:rowOff>
    </xdr:to>
    <xdr:sp macro="" textlink="">
      <xdr:nvSpPr>
        <xdr:cNvPr id="257" name="楕円 256"/>
        <xdr:cNvSpPr/>
      </xdr:nvSpPr>
      <xdr:spPr>
        <a:xfrm>
          <a:off x="2857500" y="168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13651</xdr:rowOff>
    </xdr:from>
    <xdr:ext cx="534377" cy="259045"/>
    <xdr:sp macro="" textlink="">
      <xdr:nvSpPr>
        <xdr:cNvPr id="258" name="テキスト ボックス 257"/>
        <xdr:cNvSpPr txBox="1"/>
      </xdr:nvSpPr>
      <xdr:spPr>
        <a:xfrm>
          <a:off x="2641111" y="1698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144907</xdr:rowOff>
    </xdr:from>
    <xdr:to>
      <xdr:col>10</xdr:col>
      <xdr:colOff>165100</xdr:colOff>
      <xdr:row>99</xdr:row>
      <xdr:rowOff>75057</xdr:rowOff>
    </xdr:to>
    <xdr:sp macro="" textlink="">
      <xdr:nvSpPr>
        <xdr:cNvPr id="259" name="楕円 258"/>
        <xdr:cNvSpPr/>
      </xdr:nvSpPr>
      <xdr:spPr>
        <a:xfrm>
          <a:off x="1968500" y="169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66184</xdr:rowOff>
    </xdr:from>
    <xdr:ext cx="534377" cy="259045"/>
    <xdr:sp macro="" textlink="">
      <xdr:nvSpPr>
        <xdr:cNvPr id="260" name="テキスト ボックス 259"/>
        <xdr:cNvSpPr txBox="1"/>
      </xdr:nvSpPr>
      <xdr:spPr>
        <a:xfrm>
          <a:off x="1752111" y="17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10857</xdr:rowOff>
    </xdr:from>
    <xdr:to>
      <xdr:col>6</xdr:col>
      <xdr:colOff>38100</xdr:colOff>
      <xdr:row>99</xdr:row>
      <xdr:rowOff>112457</xdr:rowOff>
    </xdr:to>
    <xdr:sp macro="" textlink="">
      <xdr:nvSpPr>
        <xdr:cNvPr id="261" name="楕円 260"/>
        <xdr:cNvSpPr/>
      </xdr:nvSpPr>
      <xdr:spPr>
        <a:xfrm>
          <a:off x="1079500" y="1698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103584</xdr:rowOff>
    </xdr:from>
    <xdr:ext cx="534377" cy="259045"/>
    <xdr:sp macro="" textlink="">
      <xdr:nvSpPr>
        <xdr:cNvPr id="262" name="テキスト ボックス 261"/>
        <xdr:cNvSpPr txBox="1"/>
      </xdr:nvSpPr>
      <xdr:spPr>
        <a:xfrm>
          <a:off x="863111" y="1707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143411</xdr:rowOff>
    </xdr:from>
    <xdr:to>
      <xdr:col>55</xdr:col>
      <xdr:colOff>0</xdr:colOff>
      <xdr:row>36</xdr:row>
      <xdr:rowOff>161425</xdr:rowOff>
    </xdr:to>
    <xdr:cxnSp macro="">
      <xdr:nvCxnSpPr>
        <xdr:cNvPr id="291" name="直線コネクタ 290"/>
        <xdr:cNvCxnSpPr/>
      </xdr:nvCxnSpPr>
      <xdr:spPr>
        <a:xfrm flipV="1">
          <a:off x="9639300" y="6144161"/>
          <a:ext cx="8382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161425</xdr:rowOff>
    </xdr:from>
    <xdr:to>
      <xdr:col>50</xdr:col>
      <xdr:colOff>114300</xdr:colOff>
      <xdr:row>36</xdr:row>
      <xdr:rowOff>170348</xdr:rowOff>
    </xdr:to>
    <xdr:cxnSp macro="">
      <xdr:nvCxnSpPr>
        <xdr:cNvPr id="294" name="直線コネクタ 293"/>
        <xdr:cNvCxnSpPr/>
      </xdr:nvCxnSpPr>
      <xdr:spPr>
        <a:xfrm flipV="1">
          <a:off x="8750300" y="6333625"/>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93591</xdr:rowOff>
    </xdr:from>
    <xdr:to>
      <xdr:col>45</xdr:col>
      <xdr:colOff>177800</xdr:colOff>
      <xdr:row>36</xdr:row>
      <xdr:rowOff>170348</xdr:rowOff>
    </xdr:to>
    <xdr:cxnSp macro="">
      <xdr:nvCxnSpPr>
        <xdr:cNvPr id="297" name="直線コネクタ 296"/>
        <xdr:cNvCxnSpPr/>
      </xdr:nvCxnSpPr>
      <xdr:spPr>
        <a:xfrm>
          <a:off x="7861300" y="6265791"/>
          <a:ext cx="889000" cy="7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16355</xdr:rowOff>
    </xdr:from>
    <xdr:to>
      <xdr:col>41</xdr:col>
      <xdr:colOff>50800</xdr:colOff>
      <xdr:row>36</xdr:row>
      <xdr:rowOff>93591</xdr:rowOff>
    </xdr:to>
    <xdr:cxnSp macro="">
      <xdr:nvCxnSpPr>
        <xdr:cNvPr id="300" name="直線コネクタ 299"/>
        <xdr:cNvCxnSpPr/>
      </xdr:nvCxnSpPr>
      <xdr:spPr>
        <a:xfrm>
          <a:off x="6972300" y="6188555"/>
          <a:ext cx="889000" cy="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92611</xdr:rowOff>
    </xdr:from>
    <xdr:to>
      <xdr:col>55</xdr:col>
      <xdr:colOff>50800</xdr:colOff>
      <xdr:row>36</xdr:row>
      <xdr:rowOff>22761</xdr:rowOff>
    </xdr:to>
    <xdr:sp macro="" textlink="">
      <xdr:nvSpPr>
        <xdr:cNvPr id="310" name="楕円 309"/>
        <xdr:cNvSpPr/>
      </xdr:nvSpPr>
      <xdr:spPr>
        <a:xfrm>
          <a:off x="10426700" y="60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115488</xdr:rowOff>
    </xdr:from>
    <xdr:ext cx="534377" cy="259045"/>
    <xdr:sp macro="" textlink="">
      <xdr:nvSpPr>
        <xdr:cNvPr id="311" name="補助費等該当値テキスト"/>
        <xdr:cNvSpPr txBox="1"/>
      </xdr:nvSpPr>
      <xdr:spPr>
        <a:xfrm>
          <a:off x="10528300" y="59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110625</xdr:rowOff>
    </xdr:from>
    <xdr:to>
      <xdr:col>50</xdr:col>
      <xdr:colOff>165100</xdr:colOff>
      <xdr:row>37</xdr:row>
      <xdr:rowOff>40775</xdr:rowOff>
    </xdr:to>
    <xdr:sp macro="" textlink="">
      <xdr:nvSpPr>
        <xdr:cNvPr id="312" name="楕円 311"/>
        <xdr:cNvSpPr/>
      </xdr:nvSpPr>
      <xdr:spPr>
        <a:xfrm>
          <a:off x="9588500" y="62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31902</xdr:rowOff>
    </xdr:from>
    <xdr:ext cx="534377" cy="259045"/>
    <xdr:sp macro="" textlink="">
      <xdr:nvSpPr>
        <xdr:cNvPr id="313" name="テキスト ボックス 312"/>
        <xdr:cNvSpPr txBox="1"/>
      </xdr:nvSpPr>
      <xdr:spPr>
        <a:xfrm>
          <a:off x="9372111" y="63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119548</xdr:rowOff>
    </xdr:from>
    <xdr:to>
      <xdr:col>46</xdr:col>
      <xdr:colOff>38100</xdr:colOff>
      <xdr:row>37</xdr:row>
      <xdr:rowOff>49698</xdr:rowOff>
    </xdr:to>
    <xdr:sp macro="" textlink="">
      <xdr:nvSpPr>
        <xdr:cNvPr id="314" name="楕円 313"/>
        <xdr:cNvSpPr/>
      </xdr:nvSpPr>
      <xdr:spPr>
        <a:xfrm>
          <a:off x="8699500" y="62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40825</xdr:rowOff>
    </xdr:from>
    <xdr:ext cx="534377" cy="259045"/>
    <xdr:sp macro="" textlink="">
      <xdr:nvSpPr>
        <xdr:cNvPr id="315" name="テキスト ボックス 314"/>
        <xdr:cNvSpPr txBox="1"/>
      </xdr:nvSpPr>
      <xdr:spPr>
        <a:xfrm>
          <a:off x="8483111" y="63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42791</xdr:rowOff>
    </xdr:from>
    <xdr:to>
      <xdr:col>41</xdr:col>
      <xdr:colOff>101600</xdr:colOff>
      <xdr:row>36</xdr:row>
      <xdr:rowOff>144391</xdr:rowOff>
    </xdr:to>
    <xdr:sp macro="" textlink="">
      <xdr:nvSpPr>
        <xdr:cNvPr id="316" name="楕円 315"/>
        <xdr:cNvSpPr/>
      </xdr:nvSpPr>
      <xdr:spPr>
        <a:xfrm>
          <a:off x="7810500" y="62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160918</xdr:rowOff>
    </xdr:from>
    <xdr:ext cx="534377" cy="259045"/>
    <xdr:sp macro="" textlink="">
      <xdr:nvSpPr>
        <xdr:cNvPr id="317" name="テキスト ボックス 316"/>
        <xdr:cNvSpPr txBox="1"/>
      </xdr:nvSpPr>
      <xdr:spPr>
        <a:xfrm>
          <a:off x="7594111" y="59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137005</xdr:rowOff>
    </xdr:from>
    <xdr:to>
      <xdr:col>36</xdr:col>
      <xdr:colOff>165100</xdr:colOff>
      <xdr:row>36</xdr:row>
      <xdr:rowOff>67155</xdr:rowOff>
    </xdr:to>
    <xdr:sp macro="" textlink="">
      <xdr:nvSpPr>
        <xdr:cNvPr id="318" name="楕円 317"/>
        <xdr:cNvSpPr/>
      </xdr:nvSpPr>
      <xdr:spPr>
        <a:xfrm>
          <a:off x="6921500" y="61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83682</xdr:rowOff>
    </xdr:from>
    <xdr:ext cx="534377" cy="259045"/>
    <xdr:sp macro="" textlink="">
      <xdr:nvSpPr>
        <xdr:cNvPr id="319" name="テキスト ボックス 318"/>
        <xdr:cNvSpPr txBox="1"/>
      </xdr:nvSpPr>
      <xdr:spPr>
        <a:xfrm>
          <a:off x="6705111" y="59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113093</xdr:rowOff>
    </xdr:from>
    <xdr:to>
      <xdr:col>55</xdr:col>
      <xdr:colOff>0</xdr:colOff>
      <xdr:row>58</xdr:row>
      <xdr:rowOff>29661</xdr:rowOff>
    </xdr:to>
    <xdr:cxnSp macro="">
      <xdr:nvCxnSpPr>
        <xdr:cNvPr id="346" name="直線コネクタ 345"/>
        <xdr:cNvCxnSpPr/>
      </xdr:nvCxnSpPr>
      <xdr:spPr>
        <a:xfrm>
          <a:off x="9639300" y="9885743"/>
          <a:ext cx="838200" cy="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113093</xdr:rowOff>
    </xdr:from>
    <xdr:to>
      <xdr:col>50</xdr:col>
      <xdr:colOff>114300</xdr:colOff>
      <xdr:row>57</xdr:row>
      <xdr:rowOff>150582</xdr:rowOff>
    </xdr:to>
    <xdr:cxnSp macro="">
      <xdr:nvCxnSpPr>
        <xdr:cNvPr id="349" name="直線コネクタ 348"/>
        <xdr:cNvCxnSpPr/>
      </xdr:nvCxnSpPr>
      <xdr:spPr>
        <a:xfrm flipV="1">
          <a:off x="8750300" y="9885743"/>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143771</xdr:rowOff>
    </xdr:from>
    <xdr:to>
      <xdr:col>45</xdr:col>
      <xdr:colOff>177800</xdr:colOff>
      <xdr:row>57</xdr:row>
      <xdr:rowOff>150582</xdr:rowOff>
    </xdr:to>
    <xdr:cxnSp macro="">
      <xdr:nvCxnSpPr>
        <xdr:cNvPr id="352" name="直線コネクタ 351"/>
        <xdr:cNvCxnSpPr/>
      </xdr:nvCxnSpPr>
      <xdr:spPr>
        <a:xfrm>
          <a:off x="7861300" y="9916421"/>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131863</xdr:rowOff>
    </xdr:from>
    <xdr:to>
      <xdr:col>41</xdr:col>
      <xdr:colOff>50800</xdr:colOff>
      <xdr:row>57</xdr:row>
      <xdr:rowOff>143771</xdr:rowOff>
    </xdr:to>
    <xdr:cxnSp macro="">
      <xdr:nvCxnSpPr>
        <xdr:cNvPr id="355" name="直線コネクタ 354"/>
        <xdr:cNvCxnSpPr/>
      </xdr:nvCxnSpPr>
      <xdr:spPr>
        <a:xfrm>
          <a:off x="6972300" y="9904513"/>
          <a:ext cx="8890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150311</xdr:rowOff>
    </xdr:from>
    <xdr:to>
      <xdr:col>55</xdr:col>
      <xdr:colOff>50800</xdr:colOff>
      <xdr:row>58</xdr:row>
      <xdr:rowOff>80461</xdr:rowOff>
    </xdr:to>
    <xdr:sp macro="" textlink="">
      <xdr:nvSpPr>
        <xdr:cNvPr id="365" name="楕円 364"/>
        <xdr:cNvSpPr/>
      </xdr:nvSpPr>
      <xdr:spPr>
        <a:xfrm>
          <a:off x="10426700" y="99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62293</xdr:rowOff>
    </xdr:from>
    <xdr:to>
      <xdr:col>50</xdr:col>
      <xdr:colOff>165100</xdr:colOff>
      <xdr:row>57</xdr:row>
      <xdr:rowOff>163893</xdr:rowOff>
    </xdr:to>
    <xdr:sp macro="" textlink="">
      <xdr:nvSpPr>
        <xdr:cNvPr id="367" name="楕円 366"/>
        <xdr:cNvSpPr/>
      </xdr:nvSpPr>
      <xdr:spPr>
        <a:xfrm>
          <a:off x="9588500" y="9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8970</xdr:rowOff>
    </xdr:from>
    <xdr:ext cx="534377" cy="259045"/>
    <xdr:sp macro="" textlink="">
      <xdr:nvSpPr>
        <xdr:cNvPr id="368" name="テキスト ボックス 367"/>
        <xdr:cNvSpPr txBox="1"/>
      </xdr:nvSpPr>
      <xdr:spPr>
        <a:xfrm>
          <a:off x="9372111" y="96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99782</xdr:rowOff>
    </xdr:from>
    <xdr:to>
      <xdr:col>46</xdr:col>
      <xdr:colOff>38100</xdr:colOff>
      <xdr:row>58</xdr:row>
      <xdr:rowOff>29932</xdr:rowOff>
    </xdr:to>
    <xdr:sp macro="" textlink="">
      <xdr:nvSpPr>
        <xdr:cNvPr id="369" name="楕円 368"/>
        <xdr:cNvSpPr/>
      </xdr:nvSpPr>
      <xdr:spPr>
        <a:xfrm>
          <a:off x="8699500" y="98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46459</xdr:rowOff>
    </xdr:from>
    <xdr:ext cx="534377" cy="259045"/>
    <xdr:sp macro="" textlink="">
      <xdr:nvSpPr>
        <xdr:cNvPr id="370" name="テキスト ボックス 369"/>
        <xdr:cNvSpPr txBox="1"/>
      </xdr:nvSpPr>
      <xdr:spPr>
        <a:xfrm>
          <a:off x="8483111" y="9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92971</xdr:rowOff>
    </xdr:from>
    <xdr:to>
      <xdr:col>41</xdr:col>
      <xdr:colOff>101600</xdr:colOff>
      <xdr:row>58</xdr:row>
      <xdr:rowOff>23121</xdr:rowOff>
    </xdr:to>
    <xdr:sp macro="" textlink="">
      <xdr:nvSpPr>
        <xdr:cNvPr id="371" name="楕円 370"/>
        <xdr:cNvSpPr/>
      </xdr:nvSpPr>
      <xdr:spPr>
        <a:xfrm>
          <a:off x="7810500" y="9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39648</xdr:rowOff>
    </xdr:from>
    <xdr:ext cx="534377" cy="259045"/>
    <xdr:sp macro="" textlink="">
      <xdr:nvSpPr>
        <xdr:cNvPr id="372" name="テキスト ボックス 371"/>
        <xdr:cNvSpPr txBox="1"/>
      </xdr:nvSpPr>
      <xdr:spPr>
        <a:xfrm>
          <a:off x="7594111" y="96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81063</xdr:rowOff>
    </xdr:from>
    <xdr:to>
      <xdr:col>36</xdr:col>
      <xdr:colOff>165100</xdr:colOff>
      <xdr:row>58</xdr:row>
      <xdr:rowOff>11213</xdr:rowOff>
    </xdr:to>
    <xdr:sp macro="" textlink="">
      <xdr:nvSpPr>
        <xdr:cNvPr id="373" name="楕円 372"/>
        <xdr:cNvSpPr/>
      </xdr:nvSpPr>
      <xdr:spPr>
        <a:xfrm>
          <a:off x="6921500" y="98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2340</xdr:rowOff>
    </xdr:from>
    <xdr:ext cx="534377" cy="259045"/>
    <xdr:sp macro="" textlink="">
      <xdr:nvSpPr>
        <xdr:cNvPr id="374" name="テキスト ボックス 373"/>
        <xdr:cNvSpPr txBox="1"/>
      </xdr:nvSpPr>
      <xdr:spPr>
        <a:xfrm>
          <a:off x="6705111" y="99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86871</xdr:rowOff>
    </xdr:from>
    <xdr:to>
      <xdr:col>55</xdr:col>
      <xdr:colOff>0</xdr:colOff>
      <xdr:row>79</xdr:row>
      <xdr:rowOff>10495</xdr:rowOff>
    </xdr:to>
    <xdr:cxnSp macro="">
      <xdr:nvCxnSpPr>
        <xdr:cNvPr id="403" name="直線コネクタ 402"/>
        <xdr:cNvCxnSpPr/>
      </xdr:nvCxnSpPr>
      <xdr:spPr>
        <a:xfrm>
          <a:off x="9639300" y="13459971"/>
          <a:ext cx="838200" cy="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86871</xdr:rowOff>
    </xdr:from>
    <xdr:to>
      <xdr:col>50</xdr:col>
      <xdr:colOff>114300</xdr:colOff>
      <xdr:row>78</xdr:row>
      <xdr:rowOff>140432</xdr:rowOff>
    </xdr:to>
    <xdr:cxnSp macro="">
      <xdr:nvCxnSpPr>
        <xdr:cNvPr id="406" name="直線コネクタ 405"/>
        <xdr:cNvCxnSpPr/>
      </xdr:nvCxnSpPr>
      <xdr:spPr>
        <a:xfrm flipV="1">
          <a:off x="8750300" y="13459971"/>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140432</xdr:rowOff>
    </xdr:from>
    <xdr:to>
      <xdr:col>45</xdr:col>
      <xdr:colOff>177800</xdr:colOff>
      <xdr:row>79</xdr:row>
      <xdr:rowOff>16123</xdr:rowOff>
    </xdr:to>
    <xdr:cxnSp macro="">
      <xdr:nvCxnSpPr>
        <xdr:cNvPr id="409" name="直線コネクタ 408"/>
        <xdr:cNvCxnSpPr/>
      </xdr:nvCxnSpPr>
      <xdr:spPr>
        <a:xfrm flipV="1">
          <a:off x="7861300" y="13513532"/>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153397</xdr:rowOff>
    </xdr:from>
    <xdr:to>
      <xdr:col>41</xdr:col>
      <xdr:colOff>50800</xdr:colOff>
      <xdr:row>79</xdr:row>
      <xdr:rowOff>16123</xdr:rowOff>
    </xdr:to>
    <xdr:cxnSp macro="">
      <xdr:nvCxnSpPr>
        <xdr:cNvPr id="412" name="直線コネクタ 411"/>
        <xdr:cNvCxnSpPr/>
      </xdr:nvCxnSpPr>
      <xdr:spPr>
        <a:xfrm>
          <a:off x="6972300" y="1352649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131145</xdr:rowOff>
    </xdr:from>
    <xdr:to>
      <xdr:col>55</xdr:col>
      <xdr:colOff>50800</xdr:colOff>
      <xdr:row>79</xdr:row>
      <xdr:rowOff>61295</xdr:rowOff>
    </xdr:to>
    <xdr:sp macro="" textlink="">
      <xdr:nvSpPr>
        <xdr:cNvPr id="422" name="楕円 421"/>
        <xdr:cNvSpPr/>
      </xdr:nvSpPr>
      <xdr:spPr>
        <a:xfrm>
          <a:off x="10426700" y="135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36071</xdr:rowOff>
    </xdr:from>
    <xdr:to>
      <xdr:col>50</xdr:col>
      <xdr:colOff>165100</xdr:colOff>
      <xdr:row>78</xdr:row>
      <xdr:rowOff>137671</xdr:rowOff>
    </xdr:to>
    <xdr:sp macro="" textlink="">
      <xdr:nvSpPr>
        <xdr:cNvPr id="424" name="楕円 423"/>
        <xdr:cNvSpPr/>
      </xdr:nvSpPr>
      <xdr:spPr>
        <a:xfrm>
          <a:off x="9588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154198</xdr:rowOff>
    </xdr:from>
    <xdr:ext cx="534377" cy="259045"/>
    <xdr:sp macro="" textlink="">
      <xdr:nvSpPr>
        <xdr:cNvPr id="425" name="テキスト ボックス 424"/>
        <xdr:cNvSpPr txBox="1"/>
      </xdr:nvSpPr>
      <xdr:spPr>
        <a:xfrm>
          <a:off x="9372111" y="131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89632</xdr:rowOff>
    </xdr:from>
    <xdr:to>
      <xdr:col>46</xdr:col>
      <xdr:colOff>38100</xdr:colOff>
      <xdr:row>79</xdr:row>
      <xdr:rowOff>19782</xdr:rowOff>
    </xdr:to>
    <xdr:sp macro="" textlink="">
      <xdr:nvSpPr>
        <xdr:cNvPr id="426" name="楕円 425"/>
        <xdr:cNvSpPr/>
      </xdr:nvSpPr>
      <xdr:spPr>
        <a:xfrm>
          <a:off x="8699500" y="134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10909</xdr:rowOff>
    </xdr:from>
    <xdr:ext cx="534377" cy="259045"/>
    <xdr:sp macro="" textlink="">
      <xdr:nvSpPr>
        <xdr:cNvPr id="427" name="テキスト ボックス 426"/>
        <xdr:cNvSpPr txBox="1"/>
      </xdr:nvSpPr>
      <xdr:spPr>
        <a:xfrm>
          <a:off x="8483111" y="13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136773</xdr:rowOff>
    </xdr:from>
    <xdr:to>
      <xdr:col>41</xdr:col>
      <xdr:colOff>101600</xdr:colOff>
      <xdr:row>79</xdr:row>
      <xdr:rowOff>66923</xdr:rowOff>
    </xdr:to>
    <xdr:sp macro="" textlink="">
      <xdr:nvSpPr>
        <xdr:cNvPr id="428" name="楕円 427"/>
        <xdr:cNvSpPr/>
      </xdr:nvSpPr>
      <xdr:spPr>
        <a:xfrm>
          <a:off x="7810500" y="135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58050</xdr:rowOff>
    </xdr:from>
    <xdr:ext cx="469744" cy="259045"/>
    <xdr:sp macro="" textlink="">
      <xdr:nvSpPr>
        <xdr:cNvPr id="429" name="テキスト ボックス 428"/>
        <xdr:cNvSpPr txBox="1"/>
      </xdr:nvSpPr>
      <xdr:spPr>
        <a:xfrm>
          <a:off x="7626428" y="136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102597</xdr:rowOff>
    </xdr:from>
    <xdr:to>
      <xdr:col>36</xdr:col>
      <xdr:colOff>165100</xdr:colOff>
      <xdr:row>79</xdr:row>
      <xdr:rowOff>32747</xdr:rowOff>
    </xdr:to>
    <xdr:sp macro="" textlink="">
      <xdr:nvSpPr>
        <xdr:cNvPr id="430" name="楕円 429"/>
        <xdr:cNvSpPr/>
      </xdr:nvSpPr>
      <xdr:spPr>
        <a:xfrm>
          <a:off x="6921500" y="134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23874</xdr:rowOff>
    </xdr:from>
    <xdr:ext cx="534377" cy="259045"/>
    <xdr:sp macro="" textlink="">
      <xdr:nvSpPr>
        <xdr:cNvPr id="431" name="テキスト ボックス 430"/>
        <xdr:cNvSpPr txBox="1"/>
      </xdr:nvSpPr>
      <xdr:spPr>
        <a:xfrm>
          <a:off x="6705111" y="135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64393</xdr:rowOff>
    </xdr:from>
    <xdr:to>
      <xdr:col>55</xdr:col>
      <xdr:colOff>0</xdr:colOff>
      <xdr:row>97</xdr:row>
      <xdr:rowOff>102786</xdr:rowOff>
    </xdr:to>
    <xdr:cxnSp macro="">
      <xdr:nvCxnSpPr>
        <xdr:cNvPr id="462" name="直線コネクタ 461"/>
        <xdr:cNvCxnSpPr/>
      </xdr:nvCxnSpPr>
      <xdr:spPr>
        <a:xfrm>
          <a:off x="9639300" y="16695043"/>
          <a:ext cx="8382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64393</xdr:rowOff>
    </xdr:from>
    <xdr:to>
      <xdr:col>50</xdr:col>
      <xdr:colOff>114300</xdr:colOff>
      <xdr:row>97</xdr:row>
      <xdr:rowOff>79240</xdr:rowOff>
    </xdr:to>
    <xdr:cxnSp macro="">
      <xdr:nvCxnSpPr>
        <xdr:cNvPr id="465" name="直線コネクタ 464"/>
        <xdr:cNvCxnSpPr/>
      </xdr:nvCxnSpPr>
      <xdr:spPr>
        <a:xfrm flipV="1">
          <a:off x="8750300" y="16695043"/>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138623</xdr:rowOff>
    </xdr:from>
    <xdr:to>
      <xdr:col>45</xdr:col>
      <xdr:colOff>177800</xdr:colOff>
      <xdr:row>97</xdr:row>
      <xdr:rowOff>79240</xdr:rowOff>
    </xdr:to>
    <xdr:cxnSp macro="">
      <xdr:nvCxnSpPr>
        <xdr:cNvPr id="468" name="直線コネクタ 467"/>
        <xdr:cNvCxnSpPr/>
      </xdr:nvCxnSpPr>
      <xdr:spPr>
        <a:xfrm>
          <a:off x="7861300" y="16426373"/>
          <a:ext cx="889000" cy="28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138623</xdr:rowOff>
    </xdr:from>
    <xdr:to>
      <xdr:col>41</xdr:col>
      <xdr:colOff>50800</xdr:colOff>
      <xdr:row>95</xdr:row>
      <xdr:rowOff>152622</xdr:rowOff>
    </xdr:to>
    <xdr:cxnSp macro="">
      <xdr:nvCxnSpPr>
        <xdr:cNvPr id="471" name="直線コネクタ 470"/>
        <xdr:cNvCxnSpPr/>
      </xdr:nvCxnSpPr>
      <xdr:spPr>
        <a:xfrm flipV="1">
          <a:off x="6972300" y="16426373"/>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51986</xdr:rowOff>
    </xdr:from>
    <xdr:to>
      <xdr:col>55</xdr:col>
      <xdr:colOff>50800</xdr:colOff>
      <xdr:row>97</xdr:row>
      <xdr:rowOff>153586</xdr:rowOff>
    </xdr:to>
    <xdr:sp macro="" textlink="">
      <xdr:nvSpPr>
        <xdr:cNvPr id="481" name="楕円 480"/>
        <xdr:cNvSpPr/>
      </xdr:nvSpPr>
      <xdr:spPr>
        <a:xfrm>
          <a:off x="10426700" y="166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30413</xdr:rowOff>
    </xdr:from>
    <xdr:ext cx="534377" cy="259045"/>
    <xdr:sp macro="" textlink="">
      <xdr:nvSpPr>
        <xdr:cNvPr id="482" name="普通建設事業費 （ うち更新整備　）該当値テキスト"/>
        <xdr:cNvSpPr txBox="1"/>
      </xdr:nvSpPr>
      <xdr:spPr>
        <a:xfrm>
          <a:off x="10528300" y="166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13593</xdr:rowOff>
    </xdr:from>
    <xdr:to>
      <xdr:col>50</xdr:col>
      <xdr:colOff>165100</xdr:colOff>
      <xdr:row>97</xdr:row>
      <xdr:rowOff>115193</xdr:rowOff>
    </xdr:to>
    <xdr:sp macro="" textlink="">
      <xdr:nvSpPr>
        <xdr:cNvPr id="483" name="楕円 482"/>
        <xdr:cNvSpPr/>
      </xdr:nvSpPr>
      <xdr:spPr>
        <a:xfrm>
          <a:off x="9588500" y="16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106320</xdr:rowOff>
    </xdr:from>
    <xdr:ext cx="534377" cy="259045"/>
    <xdr:sp macro="" textlink="">
      <xdr:nvSpPr>
        <xdr:cNvPr id="484" name="テキスト ボックス 483"/>
        <xdr:cNvSpPr txBox="1"/>
      </xdr:nvSpPr>
      <xdr:spPr>
        <a:xfrm>
          <a:off x="9372111" y="16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28440</xdr:rowOff>
    </xdr:from>
    <xdr:to>
      <xdr:col>46</xdr:col>
      <xdr:colOff>38100</xdr:colOff>
      <xdr:row>97</xdr:row>
      <xdr:rowOff>130040</xdr:rowOff>
    </xdr:to>
    <xdr:sp macro="" textlink="">
      <xdr:nvSpPr>
        <xdr:cNvPr id="485" name="楕円 484"/>
        <xdr:cNvSpPr/>
      </xdr:nvSpPr>
      <xdr:spPr>
        <a:xfrm>
          <a:off x="8699500" y="166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146567</xdr:rowOff>
    </xdr:from>
    <xdr:ext cx="534377" cy="259045"/>
    <xdr:sp macro="" textlink="">
      <xdr:nvSpPr>
        <xdr:cNvPr id="486" name="テキスト ボックス 485"/>
        <xdr:cNvSpPr txBox="1"/>
      </xdr:nvSpPr>
      <xdr:spPr>
        <a:xfrm>
          <a:off x="8483111" y="164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87823</xdr:rowOff>
    </xdr:from>
    <xdr:to>
      <xdr:col>41</xdr:col>
      <xdr:colOff>101600</xdr:colOff>
      <xdr:row>96</xdr:row>
      <xdr:rowOff>17973</xdr:rowOff>
    </xdr:to>
    <xdr:sp macro="" textlink="">
      <xdr:nvSpPr>
        <xdr:cNvPr id="487" name="楕円 486"/>
        <xdr:cNvSpPr/>
      </xdr:nvSpPr>
      <xdr:spPr>
        <a:xfrm>
          <a:off x="7810500" y="163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34500</xdr:rowOff>
    </xdr:from>
    <xdr:ext cx="534377" cy="259045"/>
    <xdr:sp macro="" textlink="">
      <xdr:nvSpPr>
        <xdr:cNvPr id="488" name="テキスト ボックス 487"/>
        <xdr:cNvSpPr txBox="1"/>
      </xdr:nvSpPr>
      <xdr:spPr>
        <a:xfrm>
          <a:off x="7594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101822</xdr:rowOff>
    </xdr:from>
    <xdr:to>
      <xdr:col>36</xdr:col>
      <xdr:colOff>165100</xdr:colOff>
      <xdr:row>96</xdr:row>
      <xdr:rowOff>31972</xdr:rowOff>
    </xdr:to>
    <xdr:sp macro="" textlink="">
      <xdr:nvSpPr>
        <xdr:cNvPr id="489" name="楕円 488"/>
        <xdr:cNvSpPr/>
      </xdr:nvSpPr>
      <xdr:spPr>
        <a:xfrm>
          <a:off x="6921500" y="16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48499</xdr:rowOff>
    </xdr:from>
    <xdr:ext cx="534377" cy="259045"/>
    <xdr:sp macro="" textlink="">
      <xdr:nvSpPr>
        <xdr:cNvPr id="490" name="テキスト ボックス 489"/>
        <xdr:cNvSpPr txBox="1"/>
      </xdr:nvSpPr>
      <xdr:spPr>
        <a:xfrm>
          <a:off x="6705111" y="161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28308</xdr:rowOff>
    </xdr:from>
    <xdr:to>
      <xdr:col>85</xdr:col>
      <xdr:colOff>127000</xdr:colOff>
      <xdr:row>39</xdr:row>
      <xdr:rowOff>14071</xdr:rowOff>
    </xdr:to>
    <xdr:cxnSp macro="">
      <xdr:nvCxnSpPr>
        <xdr:cNvPr id="519" name="直線コネクタ 518"/>
        <xdr:cNvCxnSpPr/>
      </xdr:nvCxnSpPr>
      <xdr:spPr>
        <a:xfrm flipV="1">
          <a:off x="15481300" y="6543408"/>
          <a:ext cx="838200" cy="1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915</xdr:rowOff>
    </xdr:from>
    <xdr:to>
      <xdr:col>81</xdr:col>
      <xdr:colOff>50800</xdr:colOff>
      <xdr:row>39</xdr:row>
      <xdr:rowOff>14071</xdr:rowOff>
    </xdr:to>
    <xdr:cxnSp macro="">
      <xdr:nvCxnSpPr>
        <xdr:cNvPr id="522" name="直線コネクタ 521"/>
        <xdr:cNvCxnSpPr/>
      </xdr:nvCxnSpPr>
      <xdr:spPr>
        <a:xfrm>
          <a:off x="14592300" y="6687465"/>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915</xdr:rowOff>
    </xdr:from>
    <xdr:to>
      <xdr:col>76</xdr:col>
      <xdr:colOff>114300</xdr:colOff>
      <xdr:row>39</xdr:row>
      <xdr:rowOff>4381</xdr:rowOff>
    </xdr:to>
    <xdr:cxnSp macro="">
      <xdr:nvCxnSpPr>
        <xdr:cNvPr id="525" name="直線コネクタ 524"/>
        <xdr:cNvCxnSpPr/>
      </xdr:nvCxnSpPr>
      <xdr:spPr>
        <a:xfrm flipV="1">
          <a:off x="13703300" y="6687465"/>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135090</xdr:rowOff>
    </xdr:from>
    <xdr:to>
      <xdr:col>71</xdr:col>
      <xdr:colOff>177800</xdr:colOff>
      <xdr:row>39</xdr:row>
      <xdr:rowOff>4381</xdr:rowOff>
    </xdr:to>
    <xdr:cxnSp macro="">
      <xdr:nvCxnSpPr>
        <xdr:cNvPr id="528" name="直線コネクタ 527"/>
        <xdr:cNvCxnSpPr/>
      </xdr:nvCxnSpPr>
      <xdr:spPr>
        <a:xfrm>
          <a:off x="12814300" y="6650190"/>
          <a:ext cx="889000" cy="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148958</xdr:rowOff>
    </xdr:from>
    <xdr:to>
      <xdr:col>85</xdr:col>
      <xdr:colOff>177800</xdr:colOff>
      <xdr:row>38</xdr:row>
      <xdr:rowOff>79108</xdr:rowOff>
    </xdr:to>
    <xdr:sp macro="" textlink="">
      <xdr:nvSpPr>
        <xdr:cNvPr id="538" name="楕円 537"/>
        <xdr:cNvSpPr/>
      </xdr:nvSpPr>
      <xdr:spPr>
        <a:xfrm>
          <a:off x="16268700" y="64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385</xdr:rowOff>
    </xdr:from>
    <xdr:ext cx="534377" cy="259045"/>
    <xdr:sp macro="" textlink="">
      <xdr:nvSpPr>
        <xdr:cNvPr id="539" name="災害復旧事業費該当値テキスト"/>
        <xdr:cNvSpPr txBox="1"/>
      </xdr:nvSpPr>
      <xdr:spPr>
        <a:xfrm>
          <a:off x="16370300" y="63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134721</xdr:rowOff>
    </xdr:from>
    <xdr:to>
      <xdr:col>81</xdr:col>
      <xdr:colOff>101600</xdr:colOff>
      <xdr:row>39</xdr:row>
      <xdr:rowOff>64871</xdr:rowOff>
    </xdr:to>
    <xdr:sp macro="" textlink="">
      <xdr:nvSpPr>
        <xdr:cNvPr id="540" name="楕円 539"/>
        <xdr:cNvSpPr/>
      </xdr:nvSpPr>
      <xdr:spPr>
        <a:xfrm>
          <a:off x="15430500" y="66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55998</xdr:rowOff>
    </xdr:from>
    <xdr:ext cx="469744" cy="259045"/>
    <xdr:sp macro="" textlink="">
      <xdr:nvSpPr>
        <xdr:cNvPr id="541" name="テキスト ボックス 540"/>
        <xdr:cNvSpPr txBox="1"/>
      </xdr:nvSpPr>
      <xdr:spPr>
        <a:xfrm>
          <a:off x="15246428" y="67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121565</xdr:rowOff>
    </xdr:from>
    <xdr:to>
      <xdr:col>76</xdr:col>
      <xdr:colOff>165100</xdr:colOff>
      <xdr:row>39</xdr:row>
      <xdr:rowOff>51715</xdr:rowOff>
    </xdr:to>
    <xdr:sp macro="" textlink="">
      <xdr:nvSpPr>
        <xdr:cNvPr id="542" name="楕円 541"/>
        <xdr:cNvSpPr/>
      </xdr:nvSpPr>
      <xdr:spPr>
        <a:xfrm>
          <a:off x="14541500" y="66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42842</xdr:rowOff>
    </xdr:from>
    <xdr:ext cx="469744" cy="259045"/>
    <xdr:sp macro="" textlink="">
      <xdr:nvSpPr>
        <xdr:cNvPr id="543" name="テキスト ボックス 542"/>
        <xdr:cNvSpPr txBox="1"/>
      </xdr:nvSpPr>
      <xdr:spPr>
        <a:xfrm>
          <a:off x="14357428" y="67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125031</xdr:rowOff>
    </xdr:from>
    <xdr:to>
      <xdr:col>72</xdr:col>
      <xdr:colOff>38100</xdr:colOff>
      <xdr:row>39</xdr:row>
      <xdr:rowOff>55181</xdr:rowOff>
    </xdr:to>
    <xdr:sp macro="" textlink="">
      <xdr:nvSpPr>
        <xdr:cNvPr id="544" name="楕円 543"/>
        <xdr:cNvSpPr/>
      </xdr:nvSpPr>
      <xdr:spPr>
        <a:xfrm>
          <a:off x="13652500" y="66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71709</xdr:rowOff>
    </xdr:from>
    <xdr:ext cx="469744" cy="259045"/>
    <xdr:sp macro="" textlink="">
      <xdr:nvSpPr>
        <xdr:cNvPr id="545" name="テキスト ボックス 544"/>
        <xdr:cNvSpPr txBox="1"/>
      </xdr:nvSpPr>
      <xdr:spPr>
        <a:xfrm>
          <a:off x="13468428" y="64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84290</xdr:rowOff>
    </xdr:from>
    <xdr:to>
      <xdr:col>67</xdr:col>
      <xdr:colOff>101600</xdr:colOff>
      <xdr:row>39</xdr:row>
      <xdr:rowOff>14440</xdr:rowOff>
    </xdr:to>
    <xdr:sp macro="" textlink="">
      <xdr:nvSpPr>
        <xdr:cNvPr id="546" name="楕円 545"/>
        <xdr:cNvSpPr/>
      </xdr:nvSpPr>
      <xdr:spPr>
        <a:xfrm>
          <a:off x="12763500" y="65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30967</xdr:rowOff>
    </xdr:from>
    <xdr:ext cx="469744" cy="259045"/>
    <xdr:sp macro="" textlink="">
      <xdr:nvSpPr>
        <xdr:cNvPr id="547" name="テキスト ボックス 546"/>
        <xdr:cNvSpPr txBox="1"/>
      </xdr:nvSpPr>
      <xdr:spPr>
        <a:xfrm>
          <a:off x="12579428" y="63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57671</xdr:rowOff>
    </xdr:from>
    <xdr:to>
      <xdr:col>85</xdr:col>
      <xdr:colOff>127000</xdr:colOff>
      <xdr:row>76</xdr:row>
      <xdr:rowOff>90030</xdr:rowOff>
    </xdr:to>
    <xdr:cxnSp macro="">
      <xdr:nvCxnSpPr>
        <xdr:cNvPr id="625" name="直線コネクタ 624"/>
        <xdr:cNvCxnSpPr/>
      </xdr:nvCxnSpPr>
      <xdr:spPr>
        <a:xfrm flipV="1">
          <a:off x="15481300" y="13087871"/>
          <a:ext cx="8382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90030</xdr:rowOff>
    </xdr:from>
    <xdr:to>
      <xdr:col>81</xdr:col>
      <xdr:colOff>50800</xdr:colOff>
      <xdr:row>76</xdr:row>
      <xdr:rowOff>151561</xdr:rowOff>
    </xdr:to>
    <xdr:cxnSp macro="">
      <xdr:nvCxnSpPr>
        <xdr:cNvPr id="628" name="直線コネクタ 627"/>
        <xdr:cNvCxnSpPr/>
      </xdr:nvCxnSpPr>
      <xdr:spPr>
        <a:xfrm flipV="1">
          <a:off x="14592300" y="1312023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126276</xdr:rowOff>
    </xdr:from>
    <xdr:to>
      <xdr:col>76</xdr:col>
      <xdr:colOff>114300</xdr:colOff>
      <xdr:row>76</xdr:row>
      <xdr:rowOff>151561</xdr:rowOff>
    </xdr:to>
    <xdr:cxnSp macro="">
      <xdr:nvCxnSpPr>
        <xdr:cNvPr id="631" name="直線コネクタ 630"/>
        <xdr:cNvCxnSpPr/>
      </xdr:nvCxnSpPr>
      <xdr:spPr>
        <a:xfrm>
          <a:off x="13703300" y="13156476"/>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96546</xdr:rowOff>
    </xdr:from>
    <xdr:to>
      <xdr:col>71</xdr:col>
      <xdr:colOff>177800</xdr:colOff>
      <xdr:row>76</xdr:row>
      <xdr:rowOff>126276</xdr:rowOff>
    </xdr:to>
    <xdr:cxnSp macro="">
      <xdr:nvCxnSpPr>
        <xdr:cNvPr id="634" name="直線コネクタ 633"/>
        <xdr:cNvCxnSpPr/>
      </xdr:nvCxnSpPr>
      <xdr:spPr>
        <a:xfrm>
          <a:off x="12814300" y="13126746"/>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44" name="楕円 643"/>
        <xdr:cNvSpPr/>
      </xdr:nvSpPr>
      <xdr:spPr>
        <a:xfrm>
          <a:off x="16268700" y="130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156748</xdr:rowOff>
    </xdr:from>
    <xdr:ext cx="534377" cy="259045"/>
    <xdr:sp macro="" textlink="">
      <xdr:nvSpPr>
        <xdr:cNvPr id="645" name="公債費該当値テキスト"/>
        <xdr:cNvSpPr txBox="1"/>
      </xdr:nvSpPr>
      <xdr:spPr>
        <a:xfrm>
          <a:off x="16370300"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39230</xdr:rowOff>
    </xdr:from>
    <xdr:to>
      <xdr:col>81</xdr:col>
      <xdr:colOff>101600</xdr:colOff>
      <xdr:row>76</xdr:row>
      <xdr:rowOff>140830</xdr:rowOff>
    </xdr:to>
    <xdr:sp macro="" textlink="">
      <xdr:nvSpPr>
        <xdr:cNvPr id="646" name="楕円 645"/>
        <xdr:cNvSpPr/>
      </xdr:nvSpPr>
      <xdr:spPr>
        <a:xfrm>
          <a:off x="15430500" y="130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131957</xdr:rowOff>
    </xdr:from>
    <xdr:ext cx="534377" cy="259045"/>
    <xdr:sp macro="" textlink="">
      <xdr:nvSpPr>
        <xdr:cNvPr id="647" name="テキスト ボックス 646"/>
        <xdr:cNvSpPr txBox="1"/>
      </xdr:nvSpPr>
      <xdr:spPr>
        <a:xfrm>
          <a:off x="15214111" y="131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100761</xdr:rowOff>
    </xdr:from>
    <xdr:to>
      <xdr:col>76</xdr:col>
      <xdr:colOff>165100</xdr:colOff>
      <xdr:row>77</xdr:row>
      <xdr:rowOff>30911</xdr:rowOff>
    </xdr:to>
    <xdr:sp macro="" textlink="">
      <xdr:nvSpPr>
        <xdr:cNvPr id="648" name="楕円 647"/>
        <xdr:cNvSpPr/>
      </xdr:nvSpPr>
      <xdr:spPr>
        <a:xfrm>
          <a:off x="14541500" y="131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22038</xdr:rowOff>
    </xdr:from>
    <xdr:ext cx="534377" cy="259045"/>
    <xdr:sp macro="" textlink="">
      <xdr:nvSpPr>
        <xdr:cNvPr id="649" name="テキスト ボックス 648"/>
        <xdr:cNvSpPr txBox="1"/>
      </xdr:nvSpPr>
      <xdr:spPr>
        <a:xfrm>
          <a:off x="14325111" y="13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75476</xdr:rowOff>
    </xdr:from>
    <xdr:to>
      <xdr:col>72</xdr:col>
      <xdr:colOff>38100</xdr:colOff>
      <xdr:row>77</xdr:row>
      <xdr:rowOff>5626</xdr:rowOff>
    </xdr:to>
    <xdr:sp macro="" textlink="">
      <xdr:nvSpPr>
        <xdr:cNvPr id="650" name="楕円 649"/>
        <xdr:cNvSpPr/>
      </xdr:nvSpPr>
      <xdr:spPr>
        <a:xfrm>
          <a:off x="13652500" y="131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168203</xdr:rowOff>
    </xdr:from>
    <xdr:ext cx="534377" cy="259045"/>
    <xdr:sp macro="" textlink="">
      <xdr:nvSpPr>
        <xdr:cNvPr id="651" name="テキスト ボックス 650"/>
        <xdr:cNvSpPr txBox="1"/>
      </xdr:nvSpPr>
      <xdr:spPr>
        <a:xfrm>
          <a:off x="13436111" y="131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45746</xdr:rowOff>
    </xdr:from>
    <xdr:to>
      <xdr:col>67</xdr:col>
      <xdr:colOff>101600</xdr:colOff>
      <xdr:row>76</xdr:row>
      <xdr:rowOff>147346</xdr:rowOff>
    </xdr:to>
    <xdr:sp macro="" textlink="">
      <xdr:nvSpPr>
        <xdr:cNvPr id="652" name="楕円 651"/>
        <xdr:cNvSpPr/>
      </xdr:nvSpPr>
      <xdr:spPr>
        <a:xfrm>
          <a:off x="12763500" y="130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138473</xdr:rowOff>
    </xdr:from>
    <xdr:ext cx="534377" cy="259045"/>
    <xdr:sp macro="" textlink="">
      <xdr:nvSpPr>
        <xdr:cNvPr id="653" name="テキスト ボックス 652"/>
        <xdr:cNvSpPr txBox="1"/>
      </xdr:nvSpPr>
      <xdr:spPr>
        <a:xfrm>
          <a:off x="12547111" y="131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166094</xdr:rowOff>
    </xdr:from>
    <xdr:to>
      <xdr:col>85</xdr:col>
      <xdr:colOff>127000</xdr:colOff>
      <xdr:row>98</xdr:row>
      <xdr:rowOff>139667</xdr:rowOff>
    </xdr:to>
    <xdr:cxnSp macro="">
      <xdr:nvCxnSpPr>
        <xdr:cNvPr id="680" name="直線コネクタ 679"/>
        <xdr:cNvCxnSpPr/>
      </xdr:nvCxnSpPr>
      <xdr:spPr>
        <a:xfrm flipV="1">
          <a:off x="15481300" y="16796744"/>
          <a:ext cx="838200" cy="1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139667</xdr:rowOff>
    </xdr:from>
    <xdr:to>
      <xdr:col>81</xdr:col>
      <xdr:colOff>50800</xdr:colOff>
      <xdr:row>98</xdr:row>
      <xdr:rowOff>139667</xdr:rowOff>
    </xdr:to>
    <xdr:cxnSp macro="">
      <xdr:nvCxnSpPr>
        <xdr:cNvPr id="683" name="直線コネクタ 682"/>
        <xdr:cNvCxnSpPr/>
      </xdr:nvCxnSpPr>
      <xdr:spPr>
        <a:xfrm>
          <a:off x="14592300" y="16941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109269</xdr:rowOff>
    </xdr:from>
    <xdr:to>
      <xdr:col>76</xdr:col>
      <xdr:colOff>114300</xdr:colOff>
      <xdr:row>98</xdr:row>
      <xdr:rowOff>139667</xdr:rowOff>
    </xdr:to>
    <xdr:cxnSp macro="">
      <xdr:nvCxnSpPr>
        <xdr:cNvPr id="686" name="直線コネクタ 685"/>
        <xdr:cNvCxnSpPr/>
      </xdr:nvCxnSpPr>
      <xdr:spPr>
        <a:xfrm>
          <a:off x="13703300" y="16911369"/>
          <a:ext cx="889000" cy="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62877</xdr:rowOff>
    </xdr:from>
    <xdr:to>
      <xdr:col>71</xdr:col>
      <xdr:colOff>177800</xdr:colOff>
      <xdr:row>98</xdr:row>
      <xdr:rowOff>109269</xdr:rowOff>
    </xdr:to>
    <xdr:cxnSp macro="">
      <xdr:nvCxnSpPr>
        <xdr:cNvPr id="689" name="直線コネクタ 688"/>
        <xdr:cNvCxnSpPr/>
      </xdr:nvCxnSpPr>
      <xdr:spPr>
        <a:xfrm>
          <a:off x="12814300" y="16864977"/>
          <a:ext cx="8890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115294</xdr:rowOff>
    </xdr:from>
    <xdr:to>
      <xdr:col>85</xdr:col>
      <xdr:colOff>177800</xdr:colOff>
      <xdr:row>98</xdr:row>
      <xdr:rowOff>45444</xdr:rowOff>
    </xdr:to>
    <xdr:sp macro="" textlink="">
      <xdr:nvSpPr>
        <xdr:cNvPr id="699" name="楕円 698"/>
        <xdr:cNvSpPr/>
      </xdr:nvSpPr>
      <xdr:spPr>
        <a:xfrm>
          <a:off x="16268700" y="167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138171</xdr:rowOff>
    </xdr:from>
    <xdr:ext cx="534377" cy="259045"/>
    <xdr:sp macro="" textlink="">
      <xdr:nvSpPr>
        <xdr:cNvPr id="700" name="積立金該当値テキスト"/>
        <xdr:cNvSpPr txBox="1"/>
      </xdr:nvSpPr>
      <xdr:spPr>
        <a:xfrm>
          <a:off x="16370300" y="165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88867</xdr:rowOff>
    </xdr:from>
    <xdr:to>
      <xdr:col>81</xdr:col>
      <xdr:colOff>101600</xdr:colOff>
      <xdr:row>99</xdr:row>
      <xdr:rowOff>19017</xdr:rowOff>
    </xdr:to>
    <xdr:sp macro="" textlink="">
      <xdr:nvSpPr>
        <xdr:cNvPr id="701" name="楕円 700"/>
        <xdr:cNvSpPr/>
      </xdr:nvSpPr>
      <xdr:spPr>
        <a:xfrm>
          <a:off x="15430500" y="168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10144</xdr:rowOff>
    </xdr:from>
    <xdr:ext cx="249299" cy="259045"/>
    <xdr:sp macro="" textlink="">
      <xdr:nvSpPr>
        <xdr:cNvPr id="702" name="テキスト ボックス 701"/>
        <xdr:cNvSpPr txBox="1"/>
      </xdr:nvSpPr>
      <xdr:spPr>
        <a:xfrm>
          <a:off x="15356650" y="169836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88867</xdr:rowOff>
    </xdr:from>
    <xdr:to>
      <xdr:col>76</xdr:col>
      <xdr:colOff>165100</xdr:colOff>
      <xdr:row>99</xdr:row>
      <xdr:rowOff>19017</xdr:rowOff>
    </xdr:to>
    <xdr:sp macro="" textlink="">
      <xdr:nvSpPr>
        <xdr:cNvPr id="703" name="楕円 702"/>
        <xdr:cNvSpPr/>
      </xdr:nvSpPr>
      <xdr:spPr>
        <a:xfrm>
          <a:off x="14541500" y="168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10144</xdr:rowOff>
    </xdr:from>
    <xdr:ext cx="249299" cy="259045"/>
    <xdr:sp macro="" textlink="">
      <xdr:nvSpPr>
        <xdr:cNvPr id="704" name="テキスト ボックス 703"/>
        <xdr:cNvSpPr txBox="1"/>
      </xdr:nvSpPr>
      <xdr:spPr>
        <a:xfrm>
          <a:off x="14467650" y="169836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58469</xdr:rowOff>
    </xdr:from>
    <xdr:to>
      <xdr:col>72</xdr:col>
      <xdr:colOff>38100</xdr:colOff>
      <xdr:row>98</xdr:row>
      <xdr:rowOff>160069</xdr:rowOff>
    </xdr:to>
    <xdr:sp macro="" textlink="">
      <xdr:nvSpPr>
        <xdr:cNvPr id="705" name="楕円 704"/>
        <xdr:cNvSpPr/>
      </xdr:nvSpPr>
      <xdr:spPr>
        <a:xfrm>
          <a:off x="13652500" y="168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151196</xdr:rowOff>
    </xdr:from>
    <xdr:ext cx="469744" cy="259045"/>
    <xdr:sp macro="" textlink="">
      <xdr:nvSpPr>
        <xdr:cNvPr id="706" name="テキスト ボックス 705"/>
        <xdr:cNvSpPr txBox="1"/>
      </xdr:nvSpPr>
      <xdr:spPr>
        <a:xfrm>
          <a:off x="13468428" y="1695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12077</xdr:rowOff>
    </xdr:from>
    <xdr:to>
      <xdr:col>67</xdr:col>
      <xdr:colOff>101600</xdr:colOff>
      <xdr:row>98</xdr:row>
      <xdr:rowOff>113677</xdr:rowOff>
    </xdr:to>
    <xdr:sp macro="" textlink="">
      <xdr:nvSpPr>
        <xdr:cNvPr id="707" name="楕円 706"/>
        <xdr:cNvSpPr/>
      </xdr:nvSpPr>
      <xdr:spPr>
        <a:xfrm>
          <a:off x="12763500" y="16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130204</xdr:rowOff>
    </xdr:from>
    <xdr:ext cx="534377" cy="259045"/>
    <xdr:sp macro="" textlink="">
      <xdr:nvSpPr>
        <xdr:cNvPr id="708" name="テキスト ボックス 707"/>
        <xdr:cNvSpPr txBox="1"/>
      </xdr:nvSpPr>
      <xdr:spPr>
        <a:xfrm>
          <a:off x="12547111" y="165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24192</xdr:rowOff>
    </xdr:from>
    <xdr:to>
      <xdr:col>116</xdr:col>
      <xdr:colOff>63500</xdr:colOff>
      <xdr:row>38</xdr:row>
      <xdr:rowOff>112823</xdr:rowOff>
    </xdr:to>
    <xdr:cxnSp macro="">
      <xdr:nvCxnSpPr>
        <xdr:cNvPr id="739" name="直線コネクタ 738"/>
        <xdr:cNvCxnSpPr/>
      </xdr:nvCxnSpPr>
      <xdr:spPr>
        <a:xfrm>
          <a:off x="21323300" y="6539292"/>
          <a:ext cx="8382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24192</xdr:rowOff>
    </xdr:from>
    <xdr:to>
      <xdr:col>111</xdr:col>
      <xdr:colOff>177800</xdr:colOff>
      <xdr:row>38</xdr:row>
      <xdr:rowOff>81440</xdr:rowOff>
    </xdr:to>
    <xdr:cxnSp macro="">
      <xdr:nvCxnSpPr>
        <xdr:cNvPr id="742" name="直線コネクタ 741"/>
        <xdr:cNvCxnSpPr/>
      </xdr:nvCxnSpPr>
      <xdr:spPr>
        <a:xfrm flipV="1">
          <a:off x="20434300" y="6539292"/>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81440</xdr:rowOff>
    </xdr:from>
    <xdr:to>
      <xdr:col>107</xdr:col>
      <xdr:colOff>50800</xdr:colOff>
      <xdr:row>39</xdr:row>
      <xdr:rowOff>77096</xdr:rowOff>
    </xdr:to>
    <xdr:cxnSp macro="">
      <xdr:nvCxnSpPr>
        <xdr:cNvPr id="745" name="直線コネクタ 744"/>
        <xdr:cNvCxnSpPr/>
      </xdr:nvCxnSpPr>
      <xdr:spPr>
        <a:xfrm flipV="1">
          <a:off x="19545300" y="6596540"/>
          <a:ext cx="889000" cy="1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75496</xdr:rowOff>
    </xdr:from>
    <xdr:to>
      <xdr:col>102</xdr:col>
      <xdr:colOff>114300</xdr:colOff>
      <xdr:row>39</xdr:row>
      <xdr:rowOff>77096</xdr:rowOff>
    </xdr:to>
    <xdr:cxnSp macro="">
      <xdr:nvCxnSpPr>
        <xdr:cNvPr id="748" name="直線コネクタ 747"/>
        <xdr:cNvCxnSpPr/>
      </xdr:nvCxnSpPr>
      <xdr:spPr>
        <a:xfrm>
          <a:off x="18656300" y="67620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62023</xdr:rowOff>
    </xdr:from>
    <xdr:to>
      <xdr:col>116</xdr:col>
      <xdr:colOff>114300</xdr:colOff>
      <xdr:row>38</xdr:row>
      <xdr:rowOff>163623</xdr:rowOff>
    </xdr:to>
    <xdr:sp macro="" textlink="">
      <xdr:nvSpPr>
        <xdr:cNvPr id="758" name="楕円 757"/>
        <xdr:cNvSpPr/>
      </xdr:nvSpPr>
      <xdr:spPr>
        <a:xfrm>
          <a:off x="22110700" y="65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84900</xdr:rowOff>
    </xdr:from>
    <xdr:ext cx="469744" cy="259045"/>
    <xdr:sp macro="" textlink="">
      <xdr:nvSpPr>
        <xdr:cNvPr id="759" name="投資及び出資金該当値テキスト"/>
        <xdr:cNvSpPr txBox="1"/>
      </xdr:nvSpPr>
      <xdr:spPr>
        <a:xfrm>
          <a:off x="22212300" y="642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144842</xdr:rowOff>
    </xdr:from>
    <xdr:to>
      <xdr:col>112</xdr:col>
      <xdr:colOff>38100</xdr:colOff>
      <xdr:row>38</xdr:row>
      <xdr:rowOff>74992</xdr:rowOff>
    </xdr:to>
    <xdr:sp macro="" textlink="">
      <xdr:nvSpPr>
        <xdr:cNvPr id="760" name="楕円 759"/>
        <xdr:cNvSpPr/>
      </xdr:nvSpPr>
      <xdr:spPr>
        <a:xfrm>
          <a:off x="21272500" y="64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91519</xdr:rowOff>
    </xdr:from>
    <xdr:ext cx="469744" cy="259045"/>
    <xdr:sp macro="" textlink="">
      <xdr:nvSpPr>
        <xdr:cNvPr id="761" name="テキスト ボックス 760"/>
        <xdr:cNvSpPr txBox="1"/>
      </xdr:nvSpPr>
      <xdr:spPr>
        <a:xfrm>
          <a:off x="21088428" y="62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30640</xdr:rowOff>
    </xdr:from>
    <xdr:to>
      <xdr:col>107</xdr:col>
      <xdr:colOff>101600</xdr:colOff>
      <xdr:row>38</xdr:row>
      <xdr:rowOff>132240</xdr:rowOff>
    </xdr:to>
    <xdr:sp macro="" textlink="">
      <xdr:nvSpPr>
        <xdr:cNvPr id="762" name="楕円 761"/>
        <xdr:cNvSpPr/>
      </xdr:nvSpPr>
      <xdr:spPr>
        <a:xfrm>
          <a:off x="20383500" y="65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148767</xdr:rowOff>
    </xdr:from>
    <xdr:ext cx="469744" cy="259045"/>
    <xdr:sp macro="" textlink="">
      <xdr:nvSpPr>
        <xdr:cNvPr id="763" name="テキスト ボックス 762"/>
        <xdr:cNvSpPr txBox="1"/>
      </xdr:nvSpPr>
      <xdr:spPr>
        <a:xfrm>
          <a:off x="20199428" y="632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26296</xdr:rowOff>
    </xdr:from>
    <xdr:to>
      <xdr:col>102</xdr:col>
      <xdr:colOff>165100</xdr:colOff>
      <xdr:row>39</xdr:row>
      <xdr:rowOff>127896</xdr:rowOff>
    </xdr:to>
    <xdr:sp macro="" textlink="">
      <xdr:nvSpPr>
        <xdr:cNvPr id="764" name="楕円 763"/>
        <xdr:cNvSpPr/>
      </xdr:nvSpPr>
      <xdr:spPr>
        <a:xfrm>
          <a:off x="19494500" y="67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119023</xdr:rowOff>
    </xdr:from>
    <xdr:ext cx="378565" cy="259045"/>
    <xdr:sp macro="" textlink="">
      <xdr:nvSpPr>
        <xdr:cNvPr id="765" name="テキスト ボックス 764"/>
        <xdr:cNvSpPr txBox="1"/>
      </xdr:nvSpPr>
      <xdr:spPr>
        <a:xfrm>
          <a:off x="19356017" y="680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24696</xdr:rowOff>
    </xdr:from>
    <xdr:to>
      <xdr:col>98</xdr:col>
      <xdr:colOff>38100</xdr:colOff>
      <xdr:row>39</xdr:row>
      <xdr:rowOff>126296</xdr:rowOff>
    </xdr:to>
    <xdr:sp macro="" textlink="">
      <xdr:nvSpPr>
        <xdr:cNvPr id="766" name="楕円 765"/>
        <xdr:cNvSpPr/>
      </xdr:nvSpPr>
      <xdr:spPr>
        <a:xfrm>
          <a:off x="18605500" y="6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117423</xdr:rowOff>
    </xdr:from>
    <xdr:ext cx="378565" cy="259045"/>
    <xdr:sp macro="" textlink="">
      <xdr:nvSpPr>
        <xdr:cNvPr id="767" name="テキスト ボックス 766"/>
        <xdr:cNvSpPr txBox="1"/>
      </xdr:nvSpPr>
      <xdr:spPr>
        <a:xfrm>
          <a:off x="18467017" y="680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67371</xdr:rowOff>
    </xdr:from>
    <xdr:to>
      <xdr:col>116</xdr:col>
      <xdr:colOff>63500</xdr:colOff>
      <xdr:row>57</xdr:row>
      <xdr:rowOff>76378</xdr:rowOff>
    </xdr:to>
    <xdr:cxnSp macro="">
      <xdr:nvCxnSpPr>
        <xdr:cNvPr id="794" name="直線コネクタ 793"/>
        <xdr:cNvCxnSpPr/>
      </xdr:nvCxnSpPr>
      <xdr:spPr>
        <a:xfrm flipV="1">
          <a:off x="21323300" y="9840021"/>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76378</xdr:rowOff>
    </xdr:from>
    <xdr:to>
      <xdr:col>111</xdr:col>
      <xdr:colOff>177800</xdr:colOff>
      <xdr:row>57</xdr:row>
      <xdr:rowOff>79441</xdr:rowOff>
    </xdr:to>
    <xdr:cxnSp macro="">
      <xdr:nvCxnSpPr>
        <xdr:cNvPr id="797" name="直線コネクタ 796"/>
        <xdr:cNvCxnSpPr/>
      </xdr:nvCxnSpPr>
      <xdr:spPr>
        <a:xfrm flipV="1">
          <a:off x="20434300" y="9849028"/>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79441</xdr:rowOff>
    </xdr:from>
    <xdr:to>
      <xdr:col>107</xdr:col>
      <xdr:colOff>50800</xdr:colOff>
      <xdr:row>57</xdr:row>
      <xdr:rowOff>82230</xdr:rowOff>
    </xdr:to>
    <xdr:cxnSp macro="">
      <xdr:nvCxnSpPr>
        <xdr:cNvPr id="800" name="直線コネクタ 799"/>
        <xdr:cNvCxnSpPr/>
      </xdr:nvCxnSpPr>
      <xdr:spPr>
        <a:xfrm flipV="1">
          <a:off x="19545300" y="985209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82230</xdr:rowOff>
    </xdr:from>
    <xdr:to>
      <xdr:col>102</xdr:col>
      <xdr:colOff>114300</xdr:colOff>
      <xdr:row>57</xdr:row>
      <xdr:rowOff>85156</xdr:rowOff>
    </xdr:to>
    <xdr:cxnSp macro="">
      <xdr:nvCxnSpPr>
        <xdr:cNvPr id="803" name="直線コネクタ 802"/>
        <xdr:cNvCxnSpPr/>
      </xdr:nvCxnSpPr>
      <xdr:spPr>
        <a:xfrm flipV="1">
          <a:off x="18656300" y="985488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16571</xdr:rowOff>
    </xdr:from>
    <xdr:to>
      <xdr:col>116</xdr:col>
      <xdr:colOff>114300</xdr:colOff>
      <xdr:row>57</xdr:row>
      <xdr:rowOff>118171</xdr:rowOff>
    </xdr:to>
    <xdr:sp macro="" textlink="">
      <xdr:nvSpPr>
        <xdr:cNvPr id="813" name="楕円 812"/>
        <xdr:cNvSpPr/>
      </xdr:nvSpPr>
      <xdr:spPr>
        <a:xfrm>
          <a:off x="22110700" y="97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39448</xdr:rowOff>
    </xdr:from>
    <xdr:ext cx="469744" cy="259045"/>
    <xdr:sp macro="" textlink="">
      <xdr:nvSpPr>
        <xdr:cNvPr id="814" name="貸付金該当値テキスト"/>
        <xdr:cNvSpPr txBox="1"/>
      </xdr:nvSpPr>
      <xdr:spPr>
        <a:xfrm>
          <a:off x="22212300" y="964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25578</xdr:rowOff>
    </xdr:from>
    <xdr:to>
      <xdr:col>112</xdr:col>
      <xdr:colOff>38100</xdr:colOff>
      <xdr:row>57</xdr:row>
      <xdr:rowOff>127178</xdr:rowOff>
    </xdr:to>
    <xdr:sp macro="" textlink="">
      <xdr:nvSpPr>
        <xdr:cNvPr id="815" name="楕円 814"/>
        <xdr:cNvSpPr/>
      </xdr:nvSpPr>
      <xdr:spPr>
        <a:xfrm>
          <a:off x="21272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143705</xdr:rowOff>
    </xdr:from>
    <xdr:ext cx="469744" cy="259045"/>
    <xdr:sp macro="" textlink="">
      <xdr:nvSpPr>
        <xdr:cNvPr id="816" name="テキスト ボックス 815"/>
        <xdr:cNvSpPr txBox="1"/>
      </xdr:nvSpPr>
      <xdr:spPr>
        <a:xfrm>
          <a:off x="21088428" y="95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28641</xdr:rowOff>
    </xdr:from>
    <xdr:to>
      <xdr:col>107</xdr:col>
      <xdr:colOff>101600</xdr:colOff>
      <xdr:row>57</xdr:row>
      <xdr:rowOff>130241</xdr:rowOff>
    </xdr:to>
    <xdr:sp macro="" textlink="">
      <xdr:nvSpPr>
        <xdr:cNvPr id="817" name="楕円 816"/>
        <xdr:cNvSpPr/>
      </xdr:nvSpPr>
      <xdr:spPr>
        <a:xfrm>
          <a:off x="20383500" y="9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18" name="テキスト ボックス 817"/>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31430</xdr:rowOff>
    </xdr:from>
    <xdr:to>
      <xdr:col>102</xdr:col>
      <xdr:colOff>165100</xdr:colOff>
      <xdr:row>57</xdr:row>
      <xdr:rowOff>133030</xdr:rowOff>
    </xdr:to>
    <xdr:sp macro="" textlink="">
      <xdr:nvSpPr>
        <xdr:cNvPr id="819" name="楕円 818"/>
        <xdr:cNvSpPr/>
      </xdr:nvSpPr>
      <xdr:spPr>
        <a:xfrm>
          <a:off x="19494500" y="98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124157</xdr:rowOff>
    </xdr:from>
    <xdr:ext cx="469744" cy="259045"/>
    <xdr:sp macro="" textlink="">
      <xdr:nvSpPr>
        <xdr:cNvPr id="820" name="テキスト ボックス 819"/>
        <xdr:cNvSpPr txBox="1"/>
      </xdr:nvSpPr>
      <xdr:spPr>
        <a:xfrm>
          <a:off x="19310428" y="98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34356</xdr:rowOff>
    </xdr:from>
    <xdr:to>
      <xdr:col>98</xdr:col>
      <xdr:colOff>38100</xdr:colOff>
      <xdr:row>57</xdr:row>
      <xdr:rowOff>135956</xdr:rowOff>
    </xdr:to>
    <xdr:sp macro="" textlink="">
      <xdr:nvSpPr>
        <xdr:cNvPr id="821" name="楕円 820"/>
        <xdr:cNvSpPr/>
      </xdr:nvSpPr>
      <xdr:spPr>
        <a:xfrm>
          <a:off x="18605500" y="98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127083</xdr:rowOff>
    </xdr:from>
    <xdr:ext cx="469744" cy="259045"/>
    <xdr:sp macro="" textlink="">
      <xdr:nvSpPr>
        <xdr:cNvPr id="822" name="テキスト ボックス 821"/>
        <xdr:cNvSpPr txBox="1"/>
      </xdr:nvSpPr>
      <xdr:spPr>
        <a:xfrm>
          <a:off x="18421428" y="989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102343</xdr:rowOff>
    </xdr:from>
    <xdr:to>
      <xdr:col>116</xdr:col>
      <xdr:colOff>63500</xdr:colOff>
      <xdr:row>74</xdr:row>
      <xdr:rowOff>128232</xdr:rowOff>
    </xdr:to>
    <xdr:cxnSp macro="">
      <xdr:nvCxnSpPr>
        <xdr:cNvPr id="852" name="直線コネクタ 851"/>
        <xdr:cNvCxnSpPr/>
      </xdr:nvCxnSpPr>
      <xdr:spPr>
        <a:xfrm flipV="1">
          <a:off x="21323300" y="12789643"/>
          <a:ext cx="8382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128232</xdr:rowOff>
    </xdr:from>
    <xdr:to>
      <xdr:col>111</xdr:col>
      <xdr:colOff>177800</xdr:colOff>
      <xdr:row>75</xdr:row>
      <xdr:rowOff>33668</xdr:rowOff>
    </xdr:to>
    <xdr:cxnSp macro="">
      <xdr:nvCxnSpPr>
        <xdr:cNvPr id="855" name="直線コネクタ 854"/>
        <xdr:cNvCxnSpPr/>
      </xdr:nvCxnSpPr>
      <xdr:spPr>
        <a:xfrm flipV="1">
          <a:off x="20434300" y="12815532"/>
          <a:ext cx="889000" cy="7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11075</xdr:rowOff>
    </xdr:from>
    <xdr:to>
      <xdr:col>107</xdr:col>
      <xdr:colOff>50800</xdr:colOff>
      <xdr:row>75</xdr:row>
      <xdr:rowOff>33668</xdr:rowOff>
    </xdr:to>
    <xdr:cxnSp macro="">
      <xdr:nvCxnSpPr>
        <xdr:cNvPr id="858" name="直線コネクタ 857"/>
        <xdr:cNvCxnSpPr/>
      </xdr:nvCxnSpPr>
      <xdr:spPr>
        <a:xfrm>
          <a:off x="19545300" y="12869825"/>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7665</xdr:rowOff>
    </xdr:from>
    <xdr:to>
      <xdr:col>102</xdr:col>
      <xdr:colOff>114300</xdr:colOff>
      <xdr:row>75</xdr:row>
      <xdr:rowOff>11075</xdr:rowOff>
    </xdr:to>
    <xdr:cxnSp macro="">
      <xdr:nvCxnSpPr>
        <xdr:cNvPr id="861" name="直線コネクタ 860"/>
        <xdr:cNvCxnSpPr/>
      </xdr:nvCxnSpPr>
      <xdr:spPr>
        <a:xfrm>
          <a:off x="18656300" y="1286641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51543</xdr:rowOff>
    </xdr:from>
    <xdr:to>
      <xdr:col>116</xdr:col>
      <xdr:colOff>114300</xdr:colOff>
      <xdr:row>74</xdr:row>
      <xdr:rowOff>153143</xdr:rowOff>
    </xdr:to>
    <xdr:sp macro="" textlink="">
      <xdr:nvSpPr>
        <xdr:cNvPr id="871" name="楕円 870"/>
        <xdr:cNvSpPr/>
      </xdr:nvSpPr>
      <xdr:spPr>
        <a:xfrm>
          <a:off x="22110700" y="127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74420</xdr:rowOff>
    </xdr:from>
    <xdr:ext cx="534377" cy="259045"/>
    <xdr:sp macro="" textlink="">
      <xdr:nvSpPr>
        <xdr:cNvPr id="872" name="繰出金該当値テキスト"/>
        <xdr:cNvSpPr txBox="1"/>
      </xdr:nvSpPr>
      <xdr:spPr>
        <a:xfrm>
          <a:off x="22212300" y="125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77432</xdr:rowOff>
    </xdr:from>
    <xdr:to>
      <xdr:col>112</xdr:col>
      <xdr:colOff>38100</xdr:colOff>
      <xdr:row>75</xdr:row>
      <xdr:rowOff>7582</xdr:rowOff>
    </xdr:to>
    <xdr:sp macro="" textlink="">
      <xdr:nvSpPr>
        <xdr:cNvPr id="873" name="楕円 872"/>
        <xdr:cNvSpPr/>
      </xdr:nvSpPr>
      <xdr:spPr>
        <a:xfrm>
          <a:off x="21272500" y="127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24109</xdr:rowOff>
    </xdr:from>
    <xdr:ext cx="534377" cy="259045"/>
    <xdr:sp macro="" textlink="">
      <xdr:nvSpPr>
        <xdr:cNvPr id="874" name="テキスト ボックス 873"/>
        <xdr:cNvSpPr txBox="1"/>
      </xdr:nvSpPr>
      <xdr:spPr>
        <a:xfrm>
          <a:off x="21056111" y="125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154318</xdr:rowOff>
    </xdr:from>
    <xdr:to>
      <xdr:col>107</xdr:col>
      <xdr:colOff>101600</xdr:colOff>
      <xdr:row>75</xdr:row>
      <xdr:rowOff>84468</xdr:rowOff>
    </xdr:to>
    <xdr:sp macro="" textlink="">
      <xdr:nvSpPr>
        <xdr:cNvPr id="875" name="楕円 874"/>
        <xdr:cNvSpPr/>
      </xdr:nvSpPr>
      <xdr:spPr>
        <a:xfrm>
          <a:off x="20383500" y="128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100995</xdr:rowOff>
    </xdr:from>
    <xdr:ext cx="534377" cy="259045"/>
    <xdr:sp macro="" textlink="">
      <xdr:nvSpPr>
        <xdr:cNvPr id="876" name="テキスト ボックス 875"/>
        <xdr:cNvSpPr txBox="1"/>
      </xdr:nvSpPr>
      <xdr:spPr>
        <a:xfrm>
          <a:off x="20167111" y="126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131725</xdr:rowOff>
    </xdr:from>
    <xdr:to>
      <xdr:col>102</xdr:col>
      <xdr:colOff>165100</xdr:colOff>
      <xdr:row>75</xdr:row>
      <xdr:rowOff>61875</xdr:rowOff>
    </xdr:to>
    <xdr:sp macro="" textlink="">
      <xdr:nvSpPr>
        <xdr:cNvPr id="877" name="楕円 876"/>
        <xdr:cNvSpPr/>
      </xdr:nvSpPr>
      <xdr:spPr>
        <a:xfrm>
          <a:off x="19494500" y="128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78402</xdr:rowOff>
    </xdr:from>
    <xdr:ext cx="534377" cy="259045"/>
    <xdr:sp macro="" textlink="">
      <xdr:nvSpPr>
        <xdr:cNvPr id="878" name="テキスト ボックス 877"/>
        <xdr:cNvSpPr txBox="1"/>
      </xdr:nvSpPr>
      <xdr:spPr>
        <a:xfrm>
          <a:off x="19278111" y="125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128315</xdr:rowOff>
    </xdr:from>
    <xdr:to>
      <xdr:col>98</xdr:col>
      <xdr:colOff>38100</xdr:colOff>
      <xdr:row>75</xdr:row>
      <xdr:rowOff>58465</xdr:rowOff>
    </xdr:to>
    <xdr:sp macro="" textlink="">
      <xdr:nvSpPr>
        <xdr:cNvPr id="879" name="楕円 878"/>
        <xdr:cNvSpPr/>
      </xdr:nvSpPr>
      <xdr:spPr>
        <a:xfrm>
          <a:off x="18605500" y="128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74992</xdr:rowOff>
    </xdr:from>
    <xdr:ext cx="534377" cy="259045"/>
    <xdr:sp macro="" textlink="">
      <xdr:nvSpPr>
        <xdr:cNvPr id="880" name="テキスト ボックス 879"/>
        <xdr:cNvSpPr txBox="1"/>
      </xdr:nvSpPr>
      <xdr:spPr>
        <a:xfrm>
          <a:off x="18389111" y="125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人件費、物件費、災害復旧事業費、積立金、繰出金が類似団体平均と比較して住民一人当たりのコストが高くなっている。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を上回る年が続いている。令和元年度は類似団体平均の増加率が当市の増加率を上回ったため、乖離幅は小さくなっている。物件費については令和元年度に急上昇しているが、これは令和元年東日本台風による災害廃棄物処理経費等が増加したことが原因である。災害復旧事業費については前述の令和元年東日本台風が原因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へも影響が出ることが予想される。積立金についても前述の令和元年東日本台風が原因であり、今後発生する災害復旧事業債の償還金に備えるために減債基金を積み増ししたことなどが増額要因である。繰出金については、農業集落排水事業特別会計等への繰出金が減少したものの、介護保険特別会計等への繰出金が増加したことによ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については、学校給食センター整備事業に係る市債の元金償還が始まったこと等により類似団体平均に近づいており、今後も賑わいの交流拠点施設整備事業や小・中学校空調設備設置事業に係る市債の償還開始により、さらに類似団体平均に近づく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以上のコスト高に対応するため、引き続き市税等の確保に努めるとともに、「角田市第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次行財政集中改革プラン」に掲げた定員適正化及び財政健全化等の取組を通じて、計画的かつ効率的な財政運営に努める。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28,728
28,510
147.53
16,341,078
15,553,729
412,841
7,766,842
15,364,608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86795</xdr:rowOff>
    </xdr:from>
    <xdr:to>
      <xdr:col>24</xdr:col>
      <xdr:colOff>63500</xdr:colOff>
      <xdr:row>34</xdr:row>
      <xdr:rowOff>105410</xdr:rowOff>
    </xdr:to>
    <xdr:cxnSp macro="">
      <xdr:nvCxnSpPr>
        <xdr:cNvPr id="63" name="直線コネクタ 62"/>
        <xdr:cNvCxnSpPr/>
      </xdr:nvCxnSpPr>
      <xdr:spPr>
        <a:xfrm>
          <a:off x="3797300" y="5916095"/>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67528</xdr:rowOff>
    </xdr:from>
    <xdr:to>
      <xdr:col>19</xdr:col>
      <xdr:colOff>177800</xdr:colOff>
      <xdr:row>34</xdr:row>
      <xdr:rowOff>86795</xdr:rowOff>
    </xdr:to>
    <xdr:cxnSp macro="">
      <xdr:nvCxnSpPr>
        <xdr:cNvPr id="66" name="直線コネクタ 65"/>
        <xdr:cNvCxnSpPr/>
      </xdr:nvCxnSpPr>
      <xdr:spPr>
        <a:xfrm>
          <a:off x="2908300" y="5896828"/>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4499</xdr:rowOff>
    </xdr:from>
    <xdr:to>
      <xdr:col>15</xdr:col>
      <xdr:colOff>50800</xdr:colOff>
      <xdr:row>34</xdr:row>
      <xdr:rowOff>67528</xdr:rowOff>
    </xdr:to>
    <xdr:cxnSp macro="">
      <xdr:nvCxnSpPr>
        <xdr:cNvPr id="69" name="直線コネクタ 68"/>
        <xdr:cNvCxnSpPr/>
      </xdr:nvCxnSpPr>
      <xdr:spPr>
        <a:xfrm>
          <a:off x="2019300" y="5833799"/>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108349</xdr:rowOff>
    </xdr:from>
    <xdr:to>
      <xdr:col>10</xdr:col>
      <xdr:colOff>114300</xdr:colOff>
      <xdr:row>34</xdr:row>
      <xdr:rowOff>4499</xdr:rowOff>
    </xdr:to>
    <xdr:cxnSp macro="">
      <xdr:nvCxnSpPr>
        <xdr:cNvPr id="72" name="直線コネクタ 71"/>
        <xdr:cNvCxnSpPr/>
      </xdr:nvCxnSpPr>
      <xdr:spPr>
        <a:xfrm>
          <a:off x="1130300" y="5766199"/>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54610</xdr:rowOff>
    </xdr:from>
    <xdr:to>
      <xdr:col>24</xdr:col>
      <xdr:colOff>114300</xdr:colOff>
      <xdr:row>34</xdr:row>
      <xdr:rowOff>156210</xdr:rowOff>
    </xdr:to>
    <xdr:sp macro="" textlink="">
      <xdr:nvSpPr>
        <xdr:cNvPr id="82" name="楕円 81"/>
        <xdr:cNvSpPr/>
      </xdr:nvSpPr>
      <xdr:spPr>
        <a:xfrm>
          <a:off x="4584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469744" cy="259045"/>
    <xdr:sp macro="" textlink="">
      <xdr:nvSpPr>
        <xdr:cNvPr id="83" name="議会費該当値テキスト"/>
        <xdr:cNvSpPr txBox="1"/>
      </xdr:nvSpPr>
      <xdr:spPr>
        <a:xfrm>
          <a:off x="4686300"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35995</xdr:rowOff>
    </xdr:from>
    <xdr:to>
      <xdr:col>20</xdr:col>
      <xdr:colOff>38100</xdr:colOff>
      <xdr:row>34</xdr:row>
      <xdr:rowOff>137595</xdr:rowOff>
    </xdr:to>
    <xdr:sp macro="" textlink="">
      <xdr:nvSpPr>
        <xdr:cNvPr id="84" name="楕円 83"/>
        <xdr:cNvSpPr/>
      </xdr:nvSpPr>
      <xdr:spPr>
        <a:xfrm>
          <a:off x="3746500" y="58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154122</xdr:rowOff>
    </xdr:from>
    <xdr:ext cx="469744" cy="259045"/>
    <xdr:sp macro="" textlink="">
      <xdr:nvSpPr>
        <xdr:cNvPr id="85" name="テキスト ボックス 84"/>
        <xdr:cNvSpPr txBox="1"/>
      </xdr:nvSpPr>
      <xdr:spPr>
        <a:xfrm>
          <a:off x="3562428" y="564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16728</xdr:rowOff>
    </xdr:from>
    <xdr:to>
      <xdr:col>15</xdr:col>
      <xdr:colOff>101600</xdr:colOff>
      <xdr:row>34</xdr:row>
      <xdr:rowOff>118328</xdr:rowOff>
    </xdr:to>
    <xdr:sp macro="" textlink="">
      <xdr:nvSpPr>
        <xdr:cNvPr id="86" name="楕円 85"/>
        <xdr:cNvSpPr/>
      </xdr:nvSpPr>
      <xdr:spPr>
        <a:xfrm>
          <a:off x="2857500" y="58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134855</xdr:rowOff>
    </xdr:from>
    <xdr:ext cx="469744" cy="259045"/>
    <xdr:sp macro="" textlink="">
      <xdr:nvSpPr>
        <xdr:cNvPr id="87" name="テキスト ボックス 86"/>
        <xdr:cNvSpPr txBox="1"/>
      </xdr:nvSpPr>
      <xdr:spPr>
        <a:xfrm>
          <a:off x="2673428" y="562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125149</xdr:rowOff>
    </xdr:from>
    <xdr:to>
      <xdr:col>10</xdr:col>
      <xdr:colOff>165100</xdr:colOff>
      <xdr:row>34</xdr:row>
      <xdr:rowOff>55299</xdr:rowOff>
    </xdr:to>
    <xdr:sp macro="" textlink="">
      <xdr:nvSpPr>
        <xdr:cNvPr id="88" name="楕円 87"/>
        <xdr:cNvSpPr/>
      </xdr:nvSpPr>
      <xdr:spPr>
        <a:xfrm>
          <a:off x="19685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71826</xdr:rowOff>
    </xdr:from>
    <xdr:ext cx="469744" cy="259045"/>
    <xdr:sp macro="" textlink="">
      <xdr:nvSpPr>
        <xdr:cNvPr id="89" name="テキスト ボックス 88"/>
        <xdr:cNvSpPr txBox="1"/>
      </xdr:nvSpPr>
      <xdr:spPr>
        <a:xfrm>
          <a:off x="1784428" y="55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57549</xdr:rowOff>
    </xdr:from>
    <xdr:to>
      <xdr:col>6</xdr:col>
      <xdr:colOff>38100</xdr:colOff>
      <xdr:row>33</xdr:row>
      <xdr:rowOff>159149</xdr:rowOff>
    </xdr:to>
    <xdr:sp macro="" textlink="">
      <xdr:nvSpPr>
        <xdr:cNvPr id="90" name="楕円 89"/>
        <xdr:cNvSpPr/>
      </xdr:nvSpPr>
      <xdr:spPr>
        <a:xfrm>
          <a:off x="1079500" y="57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4226</xdr:rowOff>
    </xdr:from>
    <xdr:ext cx="469744" cy="259045"/>
    <xdr:sp macro="" textlink="">
      <xdr:nvSpPr>
        <xdr:cNvPr id="91" name="テキスト ボックス 90"/>
        <xdr:cNvSpPr txBox="1"/>
      </xdr:nvSpPr>
      <xdr:spPr>
        <a:xfrm>
          <a:off x="895428" y="549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53916</xdr:rowOff>
    </xdr:from>
    <xdr:to>
      <xdr:col>24</xdr:col>
      <xdr:colOff>63500</xdr:colOff>
      <xdr:row>58</xdr:row>
      <xdr:rowOff>65010</xdr:rowOff>
    </xdr:to>
    <xdr:cxnSp macro="">
      <xdr:nvCxnSpPr>
        <xdr:cNvPr id="122" name="直線コネクタ 121"/>
        <xdr:cNvCxnSpPr/>
      </xdr:nvCxnSpPr>
      <xdr:spPr>
        <a:xfrm flipV="1">
          <a:off x="3797300" y="9826566"/>
          <a:ext cx="838200" cy="18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65010</xdr:rowOff>
    </xdr:from>
    <xdr:to>
      <xdr:col>19</xdr:col>
      <xdr:colOff>177800</xdr:colOff>
      <xdr:row>58</xdr:row>
      <xdr:rowOff>81812</xdr:rowOff>
    </xdr:to>
    <xdr:cxnSp macro="">
      <xdr:nvCxnSpPr>
        <xdr:cNvPr id="125" name="直線コネクタ 124"/>
        <xdr:cNvCxnSpPr/>
      </xdr:nvCxnSpPr>
      <xdr:spPr>
        <a:xfrm flipV="1">
          <a:off x="2908300" y="10009110"/>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61718</xdr:rowOff>
    </xdr:from>
    <xdr:to>
      <xdr:col>15</xdr:col>
      <xdr:colOff>50800</xdr:colOff>
      <xdr:row>58</xdr:row>
      <xdr:rowOff>81812</xdr:rowOff>
    </xdr:to>
    <xdr:cxnSp macro="">
      <xdr:nvCxnSpPr>
        <xdr:cNvPr id="128" name="直線コネクタ 127"/>
        <xdr:cNvCxnSpPr/>
      </xdr:nvCxnSpPr>
      <xdr:spPr>
        <a:xfrm>
          <a:off x="2019300" y="10005818"/>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168187</xdr:rowOff>
    </xdr:from>
    <xdr:to>
      <xdr:col>10</xdr:col>
      <xdr:colOff>114300</xdr:colOff>
      <xdr:row>58</xdr:row>
      <xdr:rowOff>61718</xdr:rowOff>
    </xdr:to>
    <xdr:cxnSp macro="">
      <xdr:nvCxnSpPr>
        <xdr:cNvPr id="131" name="直線コネクタ 130"/>
        <xdr:cNvCxnSpPr/>
      </xdr:nvCxnSpPr>
      <xdr:spPr>
        <a:xfrm>
          <a:off x="1130300" y="9940837"/>
          <a:ext cx="889000" cy="6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3116</xdr:rowOff>
    </xdr:from>
    <xdr:to>
      <xdr:col>24</xdr:col>
      <xdr:colOff>114300</xdr:colOff>
      <xdr:row>57</xdr:row>
      <xdr:rowOff>104716</xdr:rowOff>
    </xdr:to>
    <xdr:sp macro="" textlink="">
      <xdr:nvSpPr>
        <xdr:cNvPr id="141" name="楕円 140"/>
        <xdr:cNvSpPr/>
      </xdr:nvSpPr>
      <xdr:spPr>
        <a:xfrm>
          <a:off x="4584700" y="97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25993</xdr:rowOff>
    </xdr:from>
    <xdr:ext cx="599010" cy="259045"/>
    <xdr:sp macro="" textlink="">
      <xdr:nvSpPr>
        <xdr:cNvPr id="142" name="総務費該当値テキスト"/>
        <xdr:cNvSpPr txBox="1"/>
      </xdr:nvSpPr>
      <xdr:spPr>
        <a:xfrm>
          <a:off x="4686300" y="962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14210</xdr:rowOff>
    </xdr:from>
    <xdr:to>
      <xdr:col>20</xdr:col>
      <xdr:colOff>38100</xdr:colOff>
      <xdr:row>58</xdr:row>
      <xdr:rowOff>115810</xdr:rowOff>
    </xdr:to>
    <xdr:sp macro="" textlink="">
      <xdr:nvSpPr>
        <xdr:cNvPr id="143" name="楕円 142"/>
        <xdr:cNvSpPr/>
      </xdr:nvSpPr>
      <xdr:spPr>
        <a:xfrm>
          <a:off x="3746500" y="9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106937</xdr:rowOff>
    </xdr:from>
    <xdr:ext cx="534377" cy="259045"/>
    <xdr:sp macro="" textlink="">
      <xdr:nvSpPr>
        <xdr:cNvPr id="144" name="テキスト ボックス 143"/>
        <xdr:cNvSpPr txBox="1"/>
      </xdr:nvSpPr>
      <xdr:spPr>
        <a:xfrm>
          <a:off x="3530111" y="100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31012</xdr:rowOff>
    </xdr:from>
    <xdr:to>
      <xdr:col>15</xdr:col>
      <xdr:colOff>101600</xdr:colOff>
      <xdr:row>58</xdr:row>
      <xdr:rowOff>132612</xdr:rowOff>
    </xdr:to>
    <xdr:sp macro="" textlink="">
      <xdr:nvSpPr>
        <xdr:cNvPr id="145" name="楕円 144"/>
        <xdr:cNvSpPr/>
      </xdr:nvSpPr>
      <xdr:spPr>
        <a:xfrm>
          <a:off x="2857500" y="99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123739</xdr:rowOff>
    </xdr:from>
    <xdr:ext cx="534377" cy="259045"/>
    <xdr:sp macro="" textlink="">
      <xdr:nvSpPr>
        <xdr:cNvPr id="146" name="テキスト ボックス 145"/>
        <xdr:cNvSpPr txBox="1"/>
      </xdr:nvSpPr>
      <xdr:spPr>
        <a:xfrm>
          <a:off x="2641111" y="100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10918</xdr:rowOff>
    </xdr:from>
    <xdr:to>
      <xdr:col>10</xdr:col>
      <xdr:colOff>165100</xdr:colOff>
      <xdr:row>58</xdr:row>
      <xdr:rowOff>112518</xdr:rowOff>
    </xdr:to>
    <xdr:sp macro="" textlink="">
      <xdr:nvSpPr>
        <xdr:cNvPr id="147" name="楕円 146"/>
        <xdr:cNvSpPr/>
      </xdr:nvSpPr>
      <xdr:spPr>
        <a:xfrm>
          <a:off x="1968500" y="99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103645</xdr:rowOff>
    </xdr:from>
    <xdr:ext cx="534377" cy="259045"/>
    <xdr:sp macro="" textlink="">
      <xdr:nvSpPr>
        <xdr:cNvPr id="148" name="テキスト ボックス 147"/>
        <xdr:cNvSpPr txBox="1"/>
      </xdr:nvSpPr>
      <xdr:spPr>
        <a:xfrm>
          <a:off x="1752111" y="100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117387</xdr:rowOff>
    </xdr:from>
    <xdr:to>
      <xdr:col>6</xdr:col>
      <xdr:colOff>38100</xdr:colOff>
      <xdr:row>58</xdr:row>
      <xdr:rowOff>47537</xdr:rowOff>
    </xdr:to>
    <xdr:sp macro="" textlink="">
      <xdr:nvSpPr>
        <xdr:cNvPr id="149" name="楕円 148"/>
        <xdr:cNvSpPr/>
      </xdr:nvSpPr>
      <xdr:spPr>
        <a:xfrm>
          <a:off x="1079500" y="98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64064</xdr:rowOff>
    </xdr:from>
    <xdr:ext cx="534377" cy="259045"/>
    <xdr:sp macro="" textlink="">
      <xdr:nvSpPr>
        <xdr:cNvPr id="150" name="テキスト ボックス 149"/>
        <xdr:cNvSpPr txBox="1"/>
      </xdr:nvSpPr>
      <xdr:spPr>
        <a:xfrm>
          <a:off x="863111" y="96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169304</xdr:rowOff>
    </xdr:from>
    <xdr:to>
      <xdr:col>24</xdr:col>
      <xdr:colOff>63500</xdr:colOff>
      <xdr:row>78</xdr:row>
      <xdr:rowOff>150313</xdr:rowOff>
    </xdr:to>
    <xdr:cxnSp macro="">
      <xdr:nvCxnSpPr>
        <xdr:cNvPr id="182" name="直線コネクタ 181"/>
        <xdr:cNvCxnSpPr/>
      </xdr:nvCxnSpPr>
      <xdr:spPr>
        <a:xfrm flipV="1">
          <a:off x="3797300" y="13370954"/>
          <a:ext cx="838200" cy="1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150313</xdr:rowOff>
    </xdr:from>
    <xdr:to>
      <xdr:col>19</xdr:col>
      <xdr:colOff>177800</xdr:colOff>
      <xdr:row>78</xdr:row>
      <xdr:rowOff>155784</xdr:rowOff>
    </xdr:to>
    <xdr:cxnSp macro="">
      <xdr:nvCxnSpPr>
        <xdr:cNvPr id="185" name="直線コネクタ 184"/>
        <xdr:cNvCxnSpPr/>
      </xdr:nvCxnSpPr>
      <xdr:spPr>
        <a:xfrm flipV="1">
          <a:off x="2908300" y="13523413"/>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155784</xdr:rowOff>
    </xdr:from>
    <xdr:to>
      <xdr:col>15</xdr:col>
      <xdr:colOff>50800</xdr:colOff>
      <xdr:row>79</xdr:row>
      <xdr:rowOff>112562</xdr:rowOff>
    </xdr:to>
    <xdr:cxnSp macro="">
      <xdr:nvCxnSpPr>
        <xdr:cNvPr id="188" name="直線コネクタ 187"/>
        <xdr:cNvCxnSpPr/>
      </xdr:nvCxnSpPr>
      <xdr:spPr>
        <a:xfrm flipV="1">
          <a:off x="2019300" y="13528884"/>
          <a:ext cx="8890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112562</xdr:rowOff>
    </xdr:from>
    <xdr:to>
      <xdr:col>10</xdr:col>
      <xdr:colOff>114300</xdr:colOff>
      <xdr:row>79</xdr:row>
      <xdr:rowOff>149089</xdr:rowOff>
    </xdr:to>
    <xdr:cxnSp macro="">
      <xdr:nvCxnSpPr>
        <xdr:cNvPr id="191" name="直線コネクタ 190"/>
        <xdr:cNvCxnSpPr/>
      </xdr:nvCxnSpPr>
      <xdr:spPr>
        <a:xfrm flipV="1">
          <a:off x="1130300" y="13657112"/>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118504</xdr:rowOff>
    </xdr:from>
    <xdr:to>
      <xdr:col>24</xdr:col>
      <xdr:colOff>114300</xdr:colOff>
      <xdr:row>78</xdr:row>
      <xdr:rowOff>48654</xdr:rowOff>
    </xdr:to>
    <xdr:sp macro="" textlink="">
      <xdr:nvSpPr>
        <xdr:cNvPr id="201" name="楕円 200"/>
        <xdr:cNvSpPr/>
      </xdr:nvSpPr>
      <xdr:spPr>
        <a:xfrm>
          <a:off x="45847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96931</xdr:rowOff>
    </xdr:from>
    <xdr:ext cx="599010" cy="259045"/>
    <xdr:sp macro="" textlink="">
      <xdr:nvSpPr>
        <xdr:cNvPr id="202" name="民生費該当値テキスト"/>
        <xdr:cNvSpPr txBox="1"/>
      </xdr:nvSpPr>
      <xdr:spPr>
        <a:xfrm>
          <a:off x="4686300" y="1329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99513</xdr:rowOff>
    </xdr:from>
    <xdr:to>
      <xdr:col>20</xdr:col>
      <xdr:colOff>38100</xdr:colOff>
      <xdr:row>79</xdr:row>
      <xdr:rowOff>29663</xdr:rowOff>
    </xdr:to>
    <xdr:sp macro="" textlink="">
      <xdr:nvSpPr>
        <xdr:cNvPr id="203" name="楕円 202"/>
        <xdr:cNvSpPr/>
      </xdr:nvSpPr>
      <xdr:spPr>
        <a:xfrm>
          <a:off x="3746500" y="134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20790</xdr:rowOff>
    </xdr:from>
    <xdr:ext cx="599010" cy="259045"/>
    <xdr:sp macro="" textlink="">
      <xdr:nvSpPr>
        <xdr:cNvPr id="204" name="テキスト ボックス 203"/>
        <xdr:cNvSpPr txBox="1"/>
      </xdr:nvSpPr>
      <xdr:spPr>
        <a:xfrm>
          <a:off x="3497795" y="135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104984</xdr:rowOff>
    </xdr:from>
    <xdr:to>
      <xdr:col>15</xdr:col>
      <xdr:colOff>101600</xdr:colOff>
      <xdr:row>79</xdr:row>
      <xdr:rowOff>35134</xdr:rowOff>
    </xdr:to>
    <xdr:sp macro="" textlink="">
      <xdr:nvSpPr>
        <xdr:cNvPr id="205" name="楕円 204"/>
        <xdr:cNvSpPr/>
      </xdr:nvSpPr>
      <xdr:spPr>
        <a:xfrm>
          <a:off x="2857500" y="134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26261</xdr:rowOff>
    </xdr:from>
    <xdr:ext cx="599010" cy="259045"/>
    <xdr:sp macro="" textlink="">
      <xdr:nvSpPr>
        <xdr:cNvPr id="206" name="テキスト ボックス 205"/>
        <xdr:cNvSpPr txBox="1"/>
      </xdr:nvSpPr>
      <xdr:spPr>
        <a:xfrm>
          <a:off x="2608795" y="135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61762</xdr:rowOff>
    </xdr:from>
    <xdr:to>
      <xdr:col>10</xdr:col>
      <xdr:colOff>165100</xdr:colOff>
      <xdr:row>79</xdr:row>
      <xdr:rowOff>163362</xdr:rowOff>
    </xdr:to>
    <xdr:sp macro="" textlink="">
      <xdr:nvSpPr>
        <xdr:cNvPr id="207" name="楕円 206"/>
        <xdr:cNvSpPr/>
      </xdr:nvSpPr>
      <xdr:spPr>
        <a:xfrm>
          <a:off x="1968500" y="136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154489</xdr:rowOff>
    </xdr:from>
    <xdr:ext cx="599010" cy="259045"/>
    <xdr:sp macro="" textlink="">
      <xdr:nvSpPr>
        <xdr:cNvPr id="208" name="テキスト ボックス 207"/>
        <xdr:cNvSpPr txBox="1"/>
      </xdr:nvSpPr>
      <xdr:spPr>
        <a:xfrm>
          <a:off x="1719795" y="1369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98289</xdr:rowOff>
    </xdr:from>
    <xdr:to>
      <xdr:col>6</xdr:col>
      <xdr:colOff>38100</xdr:colOff>
      <xdr:row>80</xdr:row>
      <xdr:rowOff>28439</xdr:rowOff>
    </xdr:to>
    <xdr:sp macro="" textlink="">
      <xdr:nvSpPr>
        <xdr:cNvPr id="209" name="楕円 208"/>
        <xdr:cNvSpPr/>
      </xdr:nvSpPr>
      <xdr:spPr>
        <a:xfrm>
          <a:off x="1079500" y="13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19566</xdr:rowOff>
    </xdr:from>
    <xdr:ext cx="599010" cy="259045"/>
    <xdr:sp macro="" textlink="">
      <xdr:nvSpPr>
        <xdr:cNvPr id="210" name="テキスト ボックス 209"/>
        <xdr:cNvSpPr txBox="1"/>
      </xdr:nvSpPr>
      <xdr:spPr>
        <a:xfrm>
          <a:off x="830795" y="137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123050</xdr:rowOff>
    </xdr:from>
    <xdr:to>
      <xdr:col>24</xdr:col>
      <xdr:colOff>63500</xdr:colOff>
      <xdr:row>97</xdr:row>
      <xdr:rowOff>145484</xdr:rowOff>
    </xdr:to>
    <xdr:cxnSp macro="">
      <xdr:nvCxnSpPr>
        <xdr:cNvPr id="239" name="直線コネクタ 238"/>
        <xdr:cNvCxnSpPr/>
      </xdr:nvCxnSpPr>
      <xdr:spPr>
        <a:xfrm flipV="1">
          <a:off x="3797300" y="16582250"/>
          <a:ext cx="838200" cy="1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143335</xdr:rowOff>
    </xdr:from>
    <xdr:to>
      <xdr:col>19</xdr:col>
      <xdr:colOff>177800</xdr:colOff>
      <xdr:row>97</xdr:row>
      <xdr:rowOff>145484</xdr:rowOff>
    </xdr:to>
    <xdr:cxnSp macro="">
      <xdr:nvCxnSpPr>
        <xdr:cNvPr id="242" name="直線コネクタ 241"/>
        <xdr:cNvCxnSpPr/>
      </xdr:nvCxnSpPr>
      <xdr:spPr>
        <a:xfrm>
          <a:off x="2908300" y="1677398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105944</xdr:rowOff>
    </xdr:from>
    <xdr:to>
      <xdr:col>15</xdr:col>
      <xdr:colOff>50800</xdr:colOff>
      <xdr:row>97</xdr:row>
      <xdr:rowOff>143335</xdr:rowOff>
    </xdr:to>
    <xdr:cxnSp macro="">
      <xdr:nvCxnSpPr>
        <xdr:cNvPr id="245" name="直線コネクタ 244"/>
        <xdr:cNvCxnSpPr/>
      </xdr:nvCxnSpPr>
      <xdr:spPr>
        <a:xfrm>
          <a:off x="2019300" y="16736594"/>
          <a:ext cx="889000" cy="3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43238</xdr:rowOff>
    </xdr:from>
    <xdr:to>
      <xdr:col>10</xdr:col>
      <xdr:colOff>114300</xdr:colOff>
      <xdr:row>97</xdr:row>
      <xdr:rowOff>105944</xdr:rowOff>
    </xdr:to>
    <xdr:cxnSp macro="">
      <xdr:nvCxnSpPr>
        <xdr:cNvPr id="248" name="直線コネクタ 247"/>
        <xdr:cNvCxnSpPr/>
      </xdr:nvCxnSpPr>
      <xdr:spPr>
        <a:xfrm>
          <a:off x="1130300" y="16673888"/>
          <a:ext cx="889000" cy="6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72250</xdr:rowOff>
    </xdr:from>
    <xdr:to>
      <xdr:col>24</xdr:col>
      <xdr:colOff>114300</xdr:colOff>
      <xdr:row>97</xdr:row>
      <xdr:rowOff>2400</xdr:rowOff>
    </xdr:to>
    <xdr:sp macro="" textlink="">
      <xdr:nvSpPr>
        <xdr:cNvPr id="258" name="楕円 257"/>
        <xdr:cNvSpPr/>
      </xdr:nvSpPr>
      <xdr:spPr>
        <a:xfrm>
          <a:off x="4584700" y="165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95127</xdr:rowOff>
    </xdr:from>
    <xdr:ext cx="534377" cy="259045"/>
    <xdr:sp macro="" textlink="">
      <xdr:nvSpPr>
        <xdr:cNvPr id="259" name="衛生費該当値テキスト"/>
        <xdr:cNvSpPr txBox="1"/>
      </xdr:nvSpPr>
      <xdr:spPr>
        <a:xfrm>
          <a:off x="4686300" y="163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94684</xdr:rowOff>
    </xdr:from>
    <xdr:to>
      <xdr:col>20</xdr:col>
      <xdr:colOff>38100</xdr:colOff>
      <xdr:row>98</xdr:row>
      <xdr:rowOff>24834</xdr:rowOff>
    </xdr:to>
    <xdr:sp macro="" textlink="">
      <xdr:nvSpPr>
        <xdr:cNvPr id="260" name="楕円 259"/>
        <xdr:cNvSpPr/>
      </xdr:nvSpPr>
      <xdr:spPr>
        <a:xfrm>
          <a:off x="3746500" y="167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15961</xdr:rowOff>
    </xdr:from>
    <xdr:ext cx="534377" cy="259045"/>
    <xdr:sp macro="" textlink="">
      <xdr:nvSpPr>
        <xdr:cNvPr id="261" name="テキスト ボックス 260"/>
        <xdr:cNvSpPr txBox="1"/>
      </xdr:nvSpPr>
      <xdr:spPr>
        <a:xfrm>
          <a:off x="3530111" y="168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92535</xdr:rowOff>
    </xdr:from>
    <xdr:to>
      <xdr:col>15</xdr:col>
      <xdr:colOff>101600</xdr:colOff>
      <xdr:row>98</xdr:row>
      <xdr:rowOff>22685</xdr:rowOff>
    </xdr:to>
    <xdr:sp macro="" textlink="">
      <xdr:nvSpPr>
        <xdr:cNvPr id="262" name="楕円 261"/>
        <xdr:cNvSpPr/>
      </xdr:nvSpPr>
      <xdr:spPr>
        <a:xfrm>
          <a:off x="2857500" y="167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13812</xdr:rowOff>
    </xdr:from>
    <xdr:ext cx="534377" cy="259045"/>
    <xdr:sp macro="" textlink="">
      <xdr:nvSpPr>
        <xdr:cNvPr id="263" name="テキスト ボックス 262"/>
        <xdr:cNvSpPr txBox="1"/>
      </xdr:nvSpPr>
      <xdr:spPr>
        <a:xfrm>
          <a:off x="2641111" y="168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55144</xdr:rowOff>
    </xdr:from>
    <xdr:to>
      <xdr:col>10</xdr:col>
      <xdr:colOff>165100</xdr:colOff>
      <xdr:row>97</xdr:row>
      <xdr:rowOff>156744</xdr:rowOff>
    </xdr:to>
    <xdr:sp macro="" textlink="">
      <xdr:nvSpPr>
        <xdr:cNvPr id="264" name="楕円 263"/>
        <xdr:cNvSpPr/>
      </xdr:nvSpPr>
      <xdr:spPr>
        <a:xfrm>
          <a:off x="1968500" y="166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147871</xdr:rowOff>
    </xdr:from>
    <xdr:ext cx="534377" cy="259045"/>
    <xdr:sp macro="" textlink="">
      <xdr:nvSpPr>
        <xdr:cNvPr id="265" name="テキスト ボックス 264"/>
        <xdr:cNvSpPr txBox="1"/>
      </xdr:nvSpPr>
      <xdr:spPr>
        <a:xfrm>
          <a:off x="1752111" y="167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163888</xdr:rowOff>
    </xdr:from>
    <xdr:to>
      <xdr:col>6</xdr:col>
      <xdr:colOff>38100</xdr:colOff>
      <xdr:row>97</xdr:row>
      <xdr:rowOff>94038</xdr:rowOff>
    </xdr:to>
    <xdr:sp macro="" textlink="">
      <xdr:nvSpPr>
        <xdr:cNvPr id="266" name="楕円 265"/>
        <xdr:cNvSpPr/>
      </xdr:nvSpPr>
      <xdr:spPr>
        <a:xfrm>
          <a:off x="1079500" y="166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110565</xdr:rowOff>
    </xdr:from>
    <xdr:ext cx="534377" cy="259045"/>
    <xdr:sp macro="" textlink="">
      <xdr:nvSpPr>
        <xdr:cNvPr id="267" name="テキスト ボックス 266"/>
        <xdr:cNvSpPr txBox="1"/>
      </xdr:nvSpPr>
      <xdr:spPr>
        <a:xfrm>
          <a:off x="863111" y="163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84510</xdr:rowOff>
    </xdr:from>
    <xdr:to>
      <xdr:col>55</xdr:col>
      <xdr:colOff>0</xdr:colOff>
      <xdr:row>38</xdr:row>
      <xdr:rowOff>94307</xdr:rowOff>
    </xdr:to>
    <xdr:cxnSp macro="">
      <xdr:nvCxnSpPr>
        <xdr:cNvPr id="298" name="直線コネクタ 297"/>
        <xdr:cNvCxnSpPr/>
      </xdr:nvCxnSpPr>
      <xdr:spPr>
        <a:xfrm>
          <a:off x="9639300" y="659961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156028</xdr:rowOff>
    </xdr:from>
    <xdr:to>
      <xdr:col>50</xdr:col>
      <xdr:colOff>114300</xdr:colOff>
      <xdr:row>38</xdr:row>
      <xdr:rowOff>84510</xdr:rowOff>
    </xdr:to>
    <xdr:cxnSp macro="">
      <xdr:nvCxnSpPr>
        <xdr:cNvPr id="301" name="直線コネクタ 300"/>
        <xdr:cNvCxnSpPr/>
      </xdr:nvCxnSpPr>
      <xdr:spPr>
        <a:xfrm>
          <a:off x="8750300" y="6499678"/>
          <a:ext cx="889000" cy="9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156028</xdr:rowOff>
    </xdr:from>
    <xdr:to>
      <xdr:col>45</xdr:col>
      <xdr:colOff>177800</xdr:colOff>
      <xdr:row>38</xdr:row>
      <xdr:rowOff>111941</xdr:rowOff>
    </xdr:to>
    <xdr:cxnSp macro="">
      <xdr:nvCxnSpPr>
        <xdr:cNvPr id="304" name="直線コネクタ 303"/>
        <xdr:cNvCxnSpPr/>
      </xdr:nvCxnSpPr>
      <xdr:spPr>
        <a:xfrm flipV="1">
          <a:off x="7861300" y="649967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58057</xdr:rowOff>
    </xdr:from>
    <xdr:to>
      <xdr:col>41</xdr:col>
      <xdr:colOff>50800</xdr:colOff>
      <xdr:row>38</xdr:row>
      <xdr:rowOff>111941</xdr:rowOff>
    </xdr:to>
    <xdr:cxnSp macro="">
      <xdr:nvCxnSpPr>
        <xdr:cNvPr id="307" name="直線コネクタ 306"/>
        <xdr:cNvCxnSpPr/>
      </xdr:nvCxnSpPr>
      <xdr:spPr>
        <a:xfrm>
          <a:off x="6972300" y="657315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43507</xdr:rowOff>
    </xdr:from>
    <xdr:to>
      <xdr:col>55</xdr:col>
      <xdr:colOff>50800</xdr:colOff>
      <xdr:row>38</xdr:row>
      <xdr:rowOff>145107</xdr:rowOff>
    </xdr:to>
    <xdr:sp macro="" textlink="">
      <xdr:nvSpPr>
        <xdr:cNvPr id="317" name="楕円 316"/>
        <xdr:cNvSpPr/>
      </xdr:nvSpPr>
      <xdr:spPr>
        <a:xfrm>
          <a:off x="10426700" y="65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21934</xdr:rowOff>
    </xdr:from>
    <xdr:ext cx="378565" cy="259045"/>
    <xdr:sp macro="" textlink="">
      <xdr:nvSpPr>
        <xdr:cNvPr id="318" name="労働費該当値テキスト"/>
        <xdr:cNvSpPr txBox="1"/>
      </xdr:nvSpPr>
      <xdr:spPr>
        <a:xfrm>
          <a:off x="10528300" y="6537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33710</xdr:rowOff>
    </xdr:from>
    <xdr:to>
      <xdr:col>50</xdr:col>
      <xdr:colOff>165100</xdr:colOff>
      <xdr:row>38</xdr:row>
      <xdr:rowOff>135310</xdr:rowOff>
    </xdr:to>
    <xdr:sp macro="" textlink="">
      <xdr:nvSpPr>
        <xdr:cNvPr id="319" name="楕円 318"/>
        <xdr:cNvSpPr/>
      </xdr:nvSpPr>
      <xdr:spPr>
        <a:xfrm>
          <a:off x="9588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126437</xdr:rowOff>
    </xdr:from>
    <xdr:ext cx="378565" cy="259045"/>
    <xdr:sp macro="" textlink="">
      <xdr:nvSpPr>
        <xdr:cNvPr id="320" name="テキスト ボックス 319"/>
        <xdr:cNvSpPr txBox="1"/>
      </xdr:nvSpPr>
      <xdr:spPr>
        <a:xfrm>
          <a:off x="9450017" y="66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105228</xdr:rowOff>
    </xdr:from>
    <xdr:to>
      <xdr:col>46</xdr:col>
      <xdr:colOff>38100</xdr:colOff>
      <xdr:row>38</xdr:row>
      <xdr:rowOff>35378</xdr:rowOff>
    </xdr:to>
    <xdr:sp macro="" textlink="">
      <xdr:nvSpPr>
        <xdr:cNvPr id="321" name="楕円 320"/>
        <xdr:cNvSpPr/>
      </xdr:nvSpPr>
      <xdr:spPr>
        <a:xfrm>
          <a:off x="8699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26505</xdr:rowOff>
    </xdr:from>
    <xdr:ext cx="378565" cy="259045"/>
    <xdr:sp macro="" textlink="">
      <xdr:nvSpPr>
        <xdr:cNvPr id="322" name="テキスト ボックス 321"/>
        <xdr:cNvSpPr txBox="1"/>
      </xdr:nvSpPr>
      <xdr:spPr>
        <a:xfrm>
          <a:off x="8561017" y="6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61141</xdr:rowOff>
    </xdr:from>
    <xdr:to>
      <xdr:col>41</xdr:col>
      <xdr:colOff>101600</xdr:colOff>
      <xdr:row>38</xdr:row>
      <xdr:rowOff>162741</xdr:rowOff>
    </xdr:to>
    <xdr:sp macro="" textlink="">
      <xdr:nvSpPr>
        <xdr:cNvPr id="323" name="楕円 322"/>
        <xdr:cNvSpPr/>
      </xdr:nvSpPr>
      <xdr:spPr>
        <a:xfrm>
          <a:off x="7810500" y="65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24" name="テキスト ボックス 323"/>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7257</xdr:rowOff>
    </xdr:from>
    <xdr:to>
      <xdr:col>36</xdr:col>
      <xdr:colOff>165100</xdr:colOff>
      <xdr:row>38</xdr:row>
      <xdr:rowOff>108857</xdr:rowOff>
    </xdr:to>
    <xdr:sp macro="" textlink="">
      <xdr:nvSpPr>
        <xdr:cNvPr id="325" name="楕円 324"/>
        <xdr:cNvSpPr/>
      </xdr:nvSpPr>
      <xdr:spPr>
        <a:xfrm>
          <a:off x="6921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99984</xdr:rowOff>
    </xdr:from>
    <xdr:ext cx="378565" cy="259045"/>
    <xdr:sp macro="" textlink="">
      <xdr:nvSpPr>
        <xdr:cNvPr id="326" name="テキスト ボックス 325"/>
        <xdr:cNvSpPr txBox="1"/>
      </xdr:nvSpPr>
      <xdr:spPr>
        <a:xfrm>
          <a:off x="6783017" y="66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93446</xdr:rowOff>
    </xdr:from>
    <xdr:to>
      <xdr:col>55</xdr:col>
      <xdr:colOff>0</xdr:colOff>
      <xdr:row>57</xdr:row>
      <xdr:rowOff>102539</xdr:rowOff>
    </xdr:to>
    <xdr:cxnSp macro="">
      <xdr:nvCxnSpPr>
        <xdr:cNvPr id="355" name="直線コネクタ 354"/>
        <xdr:cNvCxnSpPr/>
      </xdr:nvCxnSpPr>
      <xdr:spPr>
        <a:xfrm>
          <a:off x="9639300" y="9866096"/>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93446</xdr:rowOff>
    </xdr:from>
    <xdr:to>
      <xdr:col>50</xdr:col>
      <xdr:colOff>114300</xdr:colOff>
      <xdr:row>57</xdr:row>
      <xdr:rowOff>126416</xdr:rowOff>
    </xdr:to>
    <xdr:cxnSp macro="">
      <xdr:nvCxnSpPr>
        <xdr:cNvPr id="358" name="直線コネクタ 357"/>
        <xdr:cNvCxnSpPr/>
      </xdr:nvCxnSpPr>
      <xdr:spPr>
        <a:xfrm flipV="1">
          <a:off x="8750300" y="9866096"/>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115850</xdr:rowOff>
    </xdr:from>
    <xdr:to>
      <xdr:col>45</xdr:col>
      <xdr:colOff>177800</xdr:colOff>
      <xdr:row>57</xdr:row>
      <xdr:rowOff>126416</xdr:rowOff>
    </xdr:to>
    <xdr:cxnSp macro="">
      <xdr:nvCxnSpPr>
        <xdr:cNvPr id="361" name="直線コネクタ 360"/>
        <xdr:cNvCxnSpPr/>
      </xdr:nvCxnSpPr>
      <xdr:spPr>
        <a:xfrm>
          <a:off x="7861300" y="9888500"/>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115850</xdr:rowOff>
    </xdr:from>
    <xdr:to>
      <xdr:col>41</xdr:col>
      <xdr:colOff>50800</xdr:colOff>
      <xdr:row>57</xdr:row>
      <xdr:rowOff>130531</xdr:rowOff>
    </xdr:to>
    <xdr:cxnSp macro="">
      <xdr:nvCxnSpPr>
        <xdr:cNvPr id="364" name="直線コネクタ 363"/>
        <xdr:cNvCxnSpPr/>
      </xdr:nvCxnSpPr>
      <xdr:spPr>
        <a:xfrm flipV="1">
          <a:off x="6972300" y="9888500"/>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51739</xdr:rowOff>
    </xdr:from>
    <xdr:to>
      <xdr:col>55</xdr:col>
      <xdr:colOff>50800</xdr:colOff>
      <xdr:row>57</xdr:row>
      <xdr:rowOff>153339</xdr:rowOff>
    </xdr:to>
    <xdr:sp macro="" textlink="">
      <xdr:nvSpPr>
        <xdr:cNvPr id="374" name="楕円 373"/>
        <xdr:cNvSpPr/>
      </xdr:nvSpPr>
      <xdr:spPr>
        <a:xfrm>
          <a:off x="10426700" y="98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74616</xdr:rowOff>
    </xdr:from>
    <xdr:ext cx="534377" cy="259045"/>
    <xdr:sp macro="" textlink="">
      <xdr:nvSpPr>
        <xdr:cNvPr id="375" name="農林水産業費該当値テキスト"/>
        <xdr:cNvSpPr txBox="1"/>
      </xdr:nvSpPr>
      <xdr:spPr>
        <a:xfrm>
          <a:off x="10528300" y="96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42646</xdr:rowOff>
    </xdr:from>
    <xdr:to>
      <xdr:col>50</xdr:col>
      <xdr:colOff>165100</xdr:colOff>
      <xdr:row>57</xdr:row>
      <xdr:rowOff>144246</xdr:rowOff>
    </xdr:to>
    <xdr:sp macro="" textlink="">
      <xdr:nvSpPr>
        <xdr:cNvPr id="376" name="楕円 375"/>
        <xdr:cNvSpPr/>
      </xdr:nvSpPr>
      <xdr:spPr>
        <a:xfrm>
          <a:off x="9588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160773</xdr:rowOff>
    </xdr:from>
    <xdr:ext cx="534377" cy="259045"/>
    <xdr:sp macro="" textlink="">
      <xdr:nvSpPr>
        <xdr:cNvPr id="377" name="テキスト ボックス 376"/>
        <xdr:cNvSpPr txBox="1"/>
      </xdr:nvSpPr>
      <xdr:spPr>
        <a:xfrm>
          <a:off x="9372111" y="95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75616</xdr:rowOff>
    </xdr:from>
    <xdr:to>
      <xdr:col>46</xdr:col>
      <xdr:colOff>38100</xdr:colOff>
      <xdr:row>58</xdr:row>
      <xdr:rowOff>5766</xdr:rowOff>
    </xdr:to>
    <xdr:sp macro="" textlink="">
      <xdr:nvSpPr>
        <xdr:cNvPr id="378" name="楕円 377"/>
        <xdr:cNvSpPr/>
      </xdr:nvSpPr>
      <xdr:spPr>
        <a:xfrm>
          <a:off x="8699500" y="98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22293</xdr:rowOff>
    </xdr:from>
    <xdr:ext cx="534377" cy="259045"/>
    <xdr:sp macro="" textlink="">
      <xdr:nvSpPr>
        <xdr:cNvPr id="379" name="テキスト ボックス 378"/>
        <xdr:cNvSpPr txBox="1"/>
      </xdr:nvSpPr>
      <xdr:spPr>
        <a:xfrm>
          <a:off x="8483111" y="96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65050</xdr:rowOff>
    </xdr:from>
    <xdr:to>
      <xdr:col>41</xdr:col>
      <xdr:colOff>101600</xdr:colOff>
      <xdr:row>57</xdr:row>
      <xdr:rowOff>166650</xdr:rowOff>
    </xdr:to>
    <xdr:sp macro="" textlink="">
      <xdr:nvSpPr>
        <xdr:cNvPr id="380" name="楕円 379"/>
        <xdr:cNvSpPr/>
      </xdr:nvSpPr>
      <xdr:spPr>
        <a:xfrm>
          <a:off x="7810500" y="98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11727</xdr:rowOff>
    </xdr:from>
    <xdr:ext cx="534377" cy="259045"/>
    <xdr:sp macro="" textlink="">
      <xdr:nvSpPr>
        <xdr:cNvPr id="381" name="テキスト ボックス 380"/>
        <xdr:cNvSpPr txBox="1"/>
      </xdr:nvSpPr>
      <xdr:spPr>
        <a:xfrm>
          <a:off x="7594111" y="96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79731</xdr:rowOff>
    </xdr:from>
    <xdr:to>
      <xdr:col>36</xdr:col>
      <xdr:colOff>165100</xdr:colOff>
      <xdr:row>58</xdr:row>
      <xdr:rowOff>9881</xdr:rowOff>
    </xdr:to>
    <xdr:sp macro="" textlink="">
      <xdr:nvSpPr>
        <xdr:cNvPr id="382" name="楕円 381"/>
        <xdr:cNvSpPr/>
      </xdr:nvSpPr>
      <xdr:spPr>
        <a:xfrm>
          <a:off x="6921500" y="98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xdr:rowOff>
    </xdr:from>
    <xdr:ext cx="534377" cy="259045"/>
    <xdr:sp macro="" textlink="">
      <xdr:nvSpPr>
        <xdr:cNvPr id="383" name="テキスト ボックス 382"/>
        <xdr:cNvSpPr txBox="1"/>
      </xdr:nvSpPr>
      <xdr:spPr>
        <a:xfrm>
          <a:off x="6705111" y="99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69356</xdr:rowOff>
    </xdr:from>
    <xdr:to>
      <xdr:col>55</xdr:col>
      <xdr:colOff>0</xdr:colOff>
      <xdr:row>77</xdr:row>
      <xdr:rowOff>39998</xdr:rowOff>
    </xdr:to>
    <xdr:cxnSp macro="">
      <xdr:nvCxnSpPr>
        <xdr:cNvPr id="414" name="直線コネクタ 413"/>
        <xdr:cNvCxnSpPr/>
      </xdr:nvCxnSpPr>
      <xdr:spPr>
        <a:xfrm>
          <a:off x="9639300" y="12413756"/>
          <a:ext cx="838200" cy="82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69356</xdr:rowOff>
    </xdr:from>
    <xdr:to>
      <xdr:col>50</xdr:col>
      <xdr:colOff>114300</xdr:colOff>
      <xdr:row>74</xdr:row>
      <xdr:rowOff>160535</xdr:rowOff>
    </xdr:to>
    <xdr:cxnSp macro="">
      <xdr:nvCxnSpPr>
        <xdr:cNvPr id="417" name="直線コネクタ 416"/>
        <xdr:cNvCxnSpPr/>
      </xdr:nvCxnSpPr>
      <xdr:spPr>
        <a:xfrm flipV="1">
          <a:off x="8750300" y="12413756"/>
          <a:ext cx="889000" cy="4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160535</xdr:rowOff>
    </xdr:from>
    <xdr:to>
      <xdr:col>45</xdr:col>
      <xdr:colOff>177800</xdr:colOff>
      <xdr:row>77</xdr:row>
      <xdr:rowOff>16779</xdr:rowOff>
    </xdr:to>
    <xdr:cxnSp macro="">
      <xdr:nvCxnSpPr>
        <xdr:cNvPr id="420" name="直線コネクタ 419"/>
        <xdr:cNvCxnSpPr/>
      </xdr:nvCxnSpPr>
      <xdr:spPr>
        <a:xfrm flipV="1">
          <a:off x="7861300" y="12847835"/>
          <a:ext cx="889000" cy="3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16779</xdr:rowOff>
    </xdr:from>
    <xdr:to>
      <xdr:col>41</xdr:col>
      <xdr:colOff>50800</xdr:colOff>
      <xdr:row>77</xdr:row>
      <xdr:rowOff>36568</xdr:rowOff>
    </xdr:to>
    <xdr:cxnSp macro="">
      <xdr:nvCxnSpPr>
        <xdr:cNvPr id="423" name="直線コネクタ 422"/>
        <xdr:cNvCxnSpPr/>
      </xdr:nvCxnSpPr>
      <xdr:spPr>
        <a:xfrm flipV="1">
          <a:off x="6972300" y="13218429"/>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160648</xdr:rowOff>
    </xdr:from>
    <xdr:to>
      <xdr:col>55</xdr:col>
      <xdr:colOff>50800</xdr:colOff>
      <xdr:row>77</xdr:row>
      <xdr:rowOff>90798</xdr:rowOff>
    </xdr:to>
    <xdr:sp macro="" textlink="">
      <xdr:nvSpPr>
        <xdr:cNvPr id="433" name="楕円 432"/>
        <xdr:cNvSpPr/>
      </xdr:nvSpPr>
      <xdr:spPr>
        <a:xfrm>
          <a:off x="10426700" y="131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139075</xdr:rowOff>
    </xdr:from>
    <xdr:ext cx="534377" cy="259045"/>
    <xdr:sp macro="" textlink="">
      <xdr:nvSpPr>
        <xdr:cNvPr id="434" name="商工費該当値テキスト"/>
        <xdr:cNvSpPr txBox="1"/>
      </xdr:nvSpPr>
      <xdr:spPr>
        <a:xfrm>
          <a:off x="10528300" y="131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18556</xdr:rowOff>
    </xdr:from>
    <xdr:to>
      <xdr:col>50</xdr:col>
      <xdr:colOff>165100</xdr:colOff>
      <xdr:row>72</xdr:row>
      <xdr:rowOff>120156</xdr:rowOff>
    </xdr:to>
    <xdr:sp macro="" textlink="">
      <xdr:nvSpPr>
        <xdr:cNvPr id="435" name="楕円 434"/>
        <xdr:cNvSpPr/>
      </xdr:nvSpPr>
      <xdr:spPr>
        <a:xfrm>
          <a:off x="9588500" y="123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136683</xdr:rowOff>
    </xdr:from>
    <xdr:ext cx="534377" cy="259045"/>
    <xdr:sp macro="" textlink="">
      <xdr:nvSpPr>
        <xdr:cNvPr id="436" name="テキスト ボックス 435"/>
        <xdr:cNvSpPr txBox="1"/>
      </xdr:nvSpPr>
      <xdr:spPr>
        <a:xfrm>
          <a:off x="9372111" y="12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109735</xdr:rowOff>
    </xdr:from>
    <xdr:to>
      <xdr:col>46</xdr:col>
      <xdr:colOff>38100</xdr:colOff>
      <xdr:row>75</xdr:row>
      <xdr:rowOff>39885</xdr:rowOff>
    </xdr:to>
    <xdr:sp macro="" textlink="">
      <xdr:nvSpPr>
        <xdr:cNvPr id="437" name="楕円 436"/>
        <xdr:cNvSpPr/>
      </xdr:nvSpPr>
      <xdr:spPr>
        <a:xfrm>
          <a:off x="8699500" y="127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56412</xdr:rowOff>
    </xdr:from>
    <xdr:ext cx="534377" cy="259045"/>
    <xdr:sp macro="" textlink="">
      <xdr:nvSpPr>
        <xdr:cNvPr id="438" name="テキスト ボックス 437"/>
        <xdr:cNvSpPr txBox="1"/>
      </xdr:nvSpPr>
      <xdr:spPr>
        <a:xfrm>
          <a:off x="8483111" y="125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137429</xdr:rowOff>
    </xdr:from>
    <xdr:to>
      <xdr:col>41</xdr:col>
      <xdr:colOff>101600</xdr:colOff>
      <xdr:row>77</xdr:row>
      <xdr:rowOff>67579</xdr:rowOff>
    </xdr:to>
    <xdr:sp macro="" textlink="">
      <xdr:nvSpPr>
        <xdr:cNvPr id="439" name="楕円 438"/>
        <xdr:cNvSpPr/>
      </xdr:nvSpPr>
      <xdr:spPr>
        <a:xfrm>
          <a:off x="7810500" y="131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58706</xdr:rowOff>
    </xdr:from>
    <xdr:ext cx="534377" cy="259045"/>
    <xdr:sp macro="" textlink="">
      <xdr:nvSpPr>
        <xdr:cNvPr id="440" name="テキスト ボックス 439"/>
        <xdr:cNvSpPr txBox="1"/>
      </xdr:nvSpPr>
      <xdr:spPr>
        <a:xfrm>
          <a:off x="7594111" y="132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157218</xdr:rowOff>
    </xdr:from>
    <xdr:to>
      <xdr:col>36</xdr:col>
      <xdr:colOff>165100</xdr:colOff>
      <xdr:row>77</xdr:row>
      <xdr:rowOff>87368</xdr:rowOff>
    </xdr:to>
    <xdr:sp macro="" textlink="">
      <xdr:nvSpPr>
        <xdr:cNvPr id="441" name="楕円 440"/>
        <xdr:cNvSpPr/>
      </xdr:nvSpPr>
      <xdr:spPr>
        <a:xfrm>
          <a:off x="6921500" y="131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78495</xdr:rowOff>
    </xdr:from>
    <xdr:ext cx="534377" cy="259045"/>
    <xdr:sp macro="" textlink="">
      <xdr:nvSpPr>
        <xdr:cNvPr id="442" name="テキスト ボックス 441"/>
        <xdr:cNvSpPr txBox="1"/>
      </xdr:nvSpPr>
      <xdr:spPr>
        <a:xfrm>
          <a:off x="6705111" y="132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78102</xdr:rowOff>
    </xdr:from>
    <xdr:to>
      <xdr:col>55</xdr:col>
      <xdr:colOff>0</xdr:colOff>
      <xdr:row>98</xdr:row>
      <xdr:rowOff>96341</xdr:rowOff>
    </xdr:to>
    <xdr:cxnSp macro="">
      <xdr:nvCxnSpPr>
        <xdr:cNvPr id="473" name="直線コネクタ 472"/>
        <xdr:cNvCxnSpPr/>
      </xdr:nvCxnSpPr>
      <xdr:spPr>
        <a:xfrm>
          <a:off x="9639300" y="16880202"/>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71672</xdr:rowOff>
    </xdr:from>
    <xdr:to>
      <xdr:col>50</xdr:col>
      <xdr:colOff>114300</xdr:colOff>
      <xdr:row>98</xdr:row>
      <xdr:rowOff>78102</xdr:rowOff>
    </xdr:to>
    <xdr:cxnSp macro="">
      <xdr:nvCxnSpPr>
        <xdr:cNvPr id="476" name="直線コネクタ 475"/>
        <xdr:cNvCxnSpPr/>
      </xdr:nvCxnSpPr>
      <xdr:spPr>
        <a:xfrm>
          <a:off x="8750300" y="16873772"/>
          <a:ext cx="889000" cy="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71672</xdr:rowOff>
    </xdr:from>
    <xdr:to>
      <xdr:col>45</xdr:col>
      <xdr:colOff>177800</xdr:colOff>
      <xdr:row>98</xdr:row>
      <xdr:rowOff>88931</xdr:rowOff>
    </xdr:to>
    <xdr:cxnSp macro="">
      <xdr:nvCxnSpPr>
        <xdr:cNvPr id="479" name="直線コネクタ 478"/>
        <xdr:cNvCxnSpPr/>
      </xdr:nvCxnSpPr>
      <xdr:spPr>
        <a:xfrm flipV="1">
          <a:off x="7861300" y="16873772"/>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88931</xdr:rowOff>
    </xdr:from>
    <xdr:to>
      <xdr:col>41</xdr:col>
      <xdr:colOff>50800</xdr:colOff>
      <xdr:row>98</xdr:row>
      <xdr:rowOff>116360</xdr:rowOff>
    </xdr:to>
    <xdr:cxnSp macro="">
      <xdr:nvCxnSpPr>
        <xdr:cNvPr id="482" name="直線コネクタ 481"/>
        <xdr:cNvCxnSpPr/>
      </xdr:nvCxnSpPr>
      <xdr:spPr>
        <a:xfrm flipV="1">
          <a:off x="6972300" y="16891031"/>
          <a:ext cx="889000" cy="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45541</xdr:rowOff>
    </xdr:from>
    <xdr:to>
      <xdr:col>55</xdr:col>
      <xdr:colOff>50800</xdr:colOff>
      <xdr:row>98</xdr:row>
      <xdr:rowOff>147141</xdr:rowOff>
    </xdr:to>
    <xdr:sp macro="" textlink="">
      <xdr:nvSpPr>
        <xdr:cNvPr id="492" name="楕円 491"/>
        <xdr:cNvSpPr/>
      </xdr:nvSpPr>
      <xdr:spPr>
        <a:xfrm>
          <a:off x="10426700" y="168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4918</xdr:rowOff>
    </xdr:from>
    <xdr:ext cx="534377" cy="259045"/>
    <xdr:sp macro="" textlink="">
      <xdr:nvSpPr>
        <xdr:cNvPr id="493" name="土木費該当値テキスト"/>
        <xdr:cNvSpPr txBox="1"/>
      </xdr:nvSpPr>
      <xdr:spPr>
        <a:xfrm>
          <a:off x="10528300" y="166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27302</xdr:rowOff>
    </xdr:from>
    <xdr:to>
      <xdr:col>50</xdr:col>
      <xdr:colOff>165100</xdr:colOff>
      <xdr:row>98</xdr:row>
      <xdr:rowOff>128902</xdr:rowOff>
    </xdr:to>
    <xdr:sp macro="" textlink="">
      <xdr:nvSpPr>
        <xdr:cNvPr id="494" name="楕円 493"/>
        <xdr:cNvSpPr/>
      </xdr:nvSpPr>
      <xdr:spPr>
        <a:xfrm>
          <a:off x="9588500" y="168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145429</xdr:rowOff>
    </xdr:from>
    <xdr:ext cx="534377" cy="259045"/>
    <xdr:sp macro="" textlink="">
      <xdr:nvSpPr>
        <xdr:cNvPr id="495" name="テキスト ボックス 494"/>
        <xdr:cNvSpPr txBox="1"/>
      </xdr:nvSpPr>
      <xdr:spPr>
        <a:xfrm>
          <a:off x="9372111" y="166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20872</xdr:rowOff>
    </xdr:from>
    <xdr:to>
      <xdr:col>46</xdr:col>
      <xdr:colOff>38100</xdr:colOff>
      <xdr:row>98</xdr:row>
      <xdr:rowOff>122472</xdr:rowOff>
    </xdr:to>
    <xdr:sp macro="" textlink="">
      <xdr:nvSpPr>
        <xdr:cNvPr id="496" name="楕円 495"/>
        <xdr:cNvSpPr/>
      </xdr:nvSpPr>
      <xdr:spPr>
        <a:xfrm>
          <a:off x="8699500" y="168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138999</xdr:rowOff>
    </xdr:from>
    <xdr:ext cx="534377" cy="259045"/>
    <xdr:sp macro="" textlink="">
      <xdr:nvSpPr>
        <xdr:cNvPr id="497" name="テキスト ボックス 496"/>
        <xdr:cNvSpPr txBox="1"/>
      </xdr:nvSpPr>
      <xdr:spPr>
        <a:xfrm>
          <a:off x="8483111" y="165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38131</xdr:rowOff>
    </xdr:from>
    <xdr:to>
      <xdr:col>41</xdr:col>
      <xdr:colOff>101600</xdr:colOff>
      <xdr:row>98</xdr:row>
      <xdr:rowOff>139731</xdr:rowOff>
    </xdr:to>
    <xdr:sp macro="" textlink="">
      <xdr:nvSpPr>
        <xdr:cNvPr id="498" name="楕円 497"/>
        <xdr:cNvSpPr/>
      </xdr:nvSpPr>
      <xdr:spPr>
        <a:xfrm>
          <a:off x="7810500" y="168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156258</xdr:rowOff>
    </xdr:from>
    <xdr:ext cx="534377" cy="259045"/>
    <xdr:sp macro="" textlink="">
      <xdr:nvSpPr>
        <xdr:cNvPr id="499" name="テキスト ボックス 498"/>
        <xdr:cNvSpPr txBox="1"/>
      </xdr:nvSpPr>
      <xdr:spPr>
        <a:xfrm>
          <a:off x="7594111" y="166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65560</xdr:rowOff>
    </xdr:from>
    <xdr:to>
      <xdr:col>36</xdr:col>
      <xdr:colOff>165100</xdr:colOff>
      <xdr:row>98</xdr:row>
      <xdr:rowOff>167160</xdr:rowOff>
    </xdr:to>
    <xdr:sp macro="" textlink="">
      <xdr:nvSpPr>
        <xdr:cNvPr id="500" name="楕円 499"/>
        <xdr:cNvSpPr/>
      </xdr:nvSpPr>
      <xdr:spPr>
        <a:xfrm>
          <a:off x="6921500" y="168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158287</xdr:rowOff>
    </xdr:from>
    <xdr:ext cx="534377" cy="259045"/>
    <xdr:sp macro="" textlink="">
      <xdr:nvSpPr>
        <xdr:cNvPr id="501" name="テキスト ボックス 500"/>
        <xdr:cNvSpPr txBox="1"/>
      </xdr:nvSpPr>
      <xdr:spPr>
        <a:xfrm>
          <a:off x="6705111" y="169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41663</xdr:rowOff>
    </xdr:from>
    <xdr:to>
      <xdr:col>85</xdr:col>
      <xdr:colOff>127000</xdr:colOff>
      <xdr:row>38</xdr:row>
      <xdr:rowOff>107272</xdr:rowOff>
    </xdr:to>
    <xdr:cxnSp macro="">
      <xdr:nvCxnSpPr>
        <xdr:cNvPr id="533" name="直線コネクタ 532"/>
        <xdr:cNvCxnSpPr/>
      </xdr:nvCxnSpPr>
      <xdr:spPr>
        <a:xfrm flipV="1">
          <a:off x="15481300" y="6556763"/>
          <a:ext cx="8382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107272</xdr:rowOff>
    </xdr:from>
    <xdr:to>
      <xdr:col>81</xdr:col>
      <xdr:colOff>50800</xdr:colOff>
      <xdr:row>38</xdr:row>
      <xdr:rowOff>118342</xdr:rowOff>
    </xdr:to>
    <xdr:cxnSp macro="">
      <xdr:nvCxnSpPr>
        <xdr:cNvPr id="536" name="直線コネクタ 535"/>
        <xdr:cNvCxnSpPr/>
      </xdr:nvCxnSpPr>
      <xdr:spPr>
        <a:xfrm flipV="1">
          <a:off x="14592300" y="662237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118342</xdr:rowOff>
    </xdr:from>
    <xdr:to>
      <xdr:col>76</xdr:col>
      <xdr:colOff>114300</xdr:colOff>
      <xdr:row>38</xdr:row>
      <xdr:rowOff>126539</xdr:rowOff>
    </xdr:to>
    <xdr:cxnSp macro="">
      <xdr:nvCxnSpPr>
        <xdr:cNvPr id="539" name="直線コネクタ 538"/>
        <xdr:cNvCxnSpPr/>
      </xdr:nvCxnSpPr>
      <xdr:spPr>
        <a:xfrm flipV="1">
          <a:off x="13703300" y="6633442"/>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126539</xdr:rowOff>
    </xdr:from>
    <xdr:to>
      <xdr:col>71</xdr:col>
      <xdr:colOff>177800</xdr:colOff>
      <xdr:row>38</xdr:row>
      <xdr:rowOff>147505</xdr:rowOff>
    </xdr:to>
    <xdr:cxnSp macro="">
      <xdr:nvCxnSpPr>
        <xdr:cNvPr id="542" name="直線コネクタ 541"/>
        <xdr:cNvCxnSpPr/>
      </xdr:nvCxnSpPr>
      <xdr:spPr>
        <a:xfrm flipV="1">
          <a:off x="12814300" y="6641639"/>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162313</xdr:rowOff>
    </xdr:from>
    <xdr:to>
      <xdr:col>85</xdr:col>
      <xdr:colOff>177800</xdr:colOff>
      <xdr:row>38</xdr:row>
      <xdr:rowOff>92463</xdr:rowOff>
    </xdr:to>
    <xdr:sp macro="" textlink="">
      <xdr:nvSpPr>
        <xdr:cNvPr id="552" name="楕円 551"/>
        <xdr:cNvSpPr/>
      </xdr:nvSpPr>
      <xdr:spPr>
        <a:xfrm>
          <a:off x="16268700" y="65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140740</xdr:rowOff>
    </xdr:from>
    <xdr:ext cx="534377" cy="259045"/>
    <xdr:sp macro="" textlink="">
      <xdr:nvSpPr>
        <xdr:cNvPr id="553" name="消防費該当値テキスト"/>
        <xdr:cNvSpPr txBox="1"/>
      </xdr:nvSpPr>
      <xdr:spPr>
        <a:xfrm>
          <a:off x="16370300" y="64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56472</xdr:rowOff>
    </xdr:from>
    <xdr:to>
      <xdr:col>81</xdr:col>
      <xdr:colOff>101600</xdr:colOff>
      <xdr:row>38</xdr:row>
      <xdr:rowOff>158072</xdr:rowOff>
    </xdr:to>
    <xdr:sp macro="" textlink="">
      <xdr:nvSpPr>
        <xdr:cNvPr id="554" name="楕円 553"/>
        <xdr:cNvSpPr/>
      </xdr:nvSpPr>
      <xdr:spPr>
        <a:xfrm>
          <a:off x="15430500" y="65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149199</xdr:rowOff>
    </xdr:from>
    <xdr:ext cx="534377" cy="259045"/>
    <xdr:sp macro="" textlink="">
      <xdr:nvSpPr>
        <xdr:cNvPr id="555" name="テキスト ボックス 554"/>
        <xdr:cNvSpPr txBox="1"/>
      </xdr:nvSpPr>
      <xdr:spPr>
        <a:xfrm>
          <a:off x="15214111" y="66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67542</xdr:rowOff>
    </xdr:from>
    <xdr:to>
      <xdr:col>76</xdr:col>
      <xdr:colOff>165100</xdr:colOff>
      <xdr:row>38</xdr:row>
      <xdr:rowOff>169142</xdr:rowOff>
    </xdr:to>
    <xdr:sp macro="" textlink="">
      <xdr:nvSpPr>
        <xdr:cNvPr id="556" name="楕円 555"/>
        <xdr:cNvSpPr/>
      </xdr:nvSpPr>
      <xdr:spPr>
        <a:xfrm>
          <a:off x="14541500" y="65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160269</xdr:rowOff>
    </xdr:from>
    <xdr:ext cx="534377" cy="259045"/>
    <xdr:sp macro="" textlink="">
      <xdr:nvSpPr>
        <xdr:cNvPr id="557" name="テキスト ボックス 556"/>
        <xdr:cNvSpPr txBox="1"/>
      </xdr:nvSpPr>
      <xdr:spPr>
        <a:xfrm>
          <a:off x="14325111" y="66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75739</xdr:rowOff>
    </xdr:from>
    <xdr:to>
      <xdr:col>72</xdr:col>
      <xdr:colOff>38100</xdr:colOff>
      <xdr:row>39</xdr:row>
      <xdr:rowOff>5889</xdr:rowOff>
    </xdr:to>
    <xdr:sp macro="" textlink="">
      <xdr:nvSpPr>
        <xdr:cNvPr id="558" name="楕円 557"/>
        <xdr:cNvSpPr/>
      </xdr:nvSpPr>
      <xdr:spPr>
        <a:xfrm>
          <a:off x="13652500" y="65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168466</xdr:rowOff>
    </xdr:from>
    <xdr:ext cx="534377" cy="259045"/>
    <xdr:sp macro="" textlink="">
      <xdr:nvSpPr>
        <xdr:cNvPr id="559" name="テキスト ボックス 558"/>
        <xdr:cNvSpPr txBox="1"/>
      </xdr:nvSpPr>
      <xdr:spPr>
        <a:xfrm>
          <a:off x="13436111" y="66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96705</xdr:rowOff>
    </xdr:from>
    <xdr:to>
      <xdr:col>67</xdr:col>
      <xdr:colOff>101600</xdr:colOff>
      <xdr:row>39</xdr:row>
      <xdr:rowOff>26855</xdr:rowOff>
    </xdr:to>
    <xdr:sp macro="" textlink="">
      <xdr:nvSpPr>
        <xdr:cNvPr id="560" name="楕円 559"/>
        <xdr:cNvSpPr/>
      </xdr:nvSpPr>
      <xdr:spPr>
        <a:xfrm>
          <a:off x="12763500" y="66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17982</xdr:rowOff>
    </xdr:from>
    <xdr:ext cx="534377" cy="259045"/>
    <xdr:sp macro="" textlink="">
      <xdr:nvSpPr>
        <xdr:cNvPr id="561" name="テキスト ボックス 560"/>
        <xdr:cNvSpPr txBox="1"/>
      </xdr:nvSpPr>
      <xdr:spPr>
        <a:xfrm>
          <a:off x="12547111" y="670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134734</xdr:rowOff>
    </xdr:from>
    <xdr:to>
      <xdr:col>85</xdr:col>
      <xdr:colOff>127000</xdr:colOff>
      <xdr:row>57</xdr:row>
      <xdr:rowOff>41605</xdr:rowOff>
    </xdr:to>
    <xdr:cxnSp macro="">
      <xdr:nvCxnSpPr>
        <xdr:cNvPr id="591" name="直線コネクタ 590"/>
        <xdr:cNvCxnSpPr/>
      </xdr:nvCxnSpPr>
      <xdr:spPr>
        <a:xfrm flipV="1">
          <a:off x="15481300" y="9735934"/>
          <a:ext cx="838200" cy="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41605</xdr:rowOff>
    </xdr:from>
    <xdr:to>
      <xdr:col>81</xdr:col>
      <xdr:colOff>50800</xdr:colOff>
      <xdr:row>57</xdr:row>
      <xdr:rowOff>163982</xdr:rowOff>
    </xdr:to>
    <xdr:cxnSp macro="">
      <xdr:nvCxnSpPr>
        <xdr:cNvPr id="594" name="直線コネクタ 593"/>
        <xdr:cNvCxnSpPr/>
      </xdr:nvCxnSpPr>
      <xdr:spPr>
        <a:xfrm flipV="1">
          <a:off x="14592300" y="9814255"/>
          <a:ext cx="8890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47714</xdr:rowOff>
    </xdr:from>
    <xdr:to>
      <xdr:col>76</xdr:col>
      <xdr:colOff>114300</xdr:colOff>
      <xdr:row>57</xdr:row>
      <xdr:rowOff>163982</xdr:rowOff>
    </xdr:to>
    <xdr:cxnSp macro="">
      <xdr:nvCxnSpPr>
        <xdr:cNvPr id="597" name="直線コネクタ 596"/>
        <xdr:cNvCxnSpPr/>
      </xdr:nvCxnSpPr>
      <xdr:spPr>
        <a:xfrm>
          <a:off x="13703300" y="9648914"/>
          <a:ext cx="889000" cy="28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144920</xdr:rowOff>
    </xdr:from>
    <xdr:to>
      <xdr:col>71</xdr:col>
      <xdr:colOff>177800</xdr:colOff>
      <xdr:row>56</xdr:row>
      <xdr:rowOff>47714</xdr:rowOff>
    </xdr:to>
    <xdr:cxnSp macro="">
      <xdr:nvCxnSpPr>
        <xdr:cNvPr id="600" name="直線コネクタ 599"/>
        <xdr:cNvCxnSpPr/>
      </xdr:nvCxnSpPr>
      <xdr:spPr>
        <a:xfrm>
          <a:off x="12814300" y="9574670"/>
          <a:ext cx="889000" cy="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83934</xdr:rowOff>
    </xdr:from>
    <xdr:to>
      <xdr:col>85</xdr:col>
      <xdr:colOff>177800</xdr:colOff>
      <xdr:row>57</xdr:row>
      <xdr:rowOff>14084</xdr:rowOff>
    </xdr:to>
    <xdr:sp macro="" textlink="">
      <xdr:nvSpPr>
        <xdr:cNvPr id="610" name="楕円 609"/>
        <xdr:cNvSpPr/>
      </xdr:nvSpPr>
      <xdr:spPr>
        <a:xfrm>
          <a:off x="16268700" y="96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106811</xdr:rowOff>
    </xdr:from>
    <xdr:ext cx="534377" cy="259045"/>
    <xdr:sp macro="" textlink="">
      <xdr:nvSpPr>
        <xdr:cNvPr id="611" name="教育費該当値テキスト"/>
        <xdr:cNvSpPr txBox="1"/>
      </xdr:nvSpPr>
      <xdr:spPr>
        <a:xfrm>
          <a:off x="16370300" y="95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162255</xdr:rowOff>
    </xdr:from>
    <xdr:to>
      <xdr:col>81</xdr:col>
      <xdr:colOff>101600</xdr:colOff>
      <xdr:row>57</xdr:row>
      <xdr:rowOff>92405</xdr:rowOff>
    </xdr:to>
    <xdr:sp macro="" textlink="">
      <xdr:nvSpPr>
        <xdr:cNvPr id="612" name="楕円 611"/>
        <xdr:cNvSpPr/>
      </xdr:nvSpPr>
      <xdr:spPr>
        <a:xfrm>
          <a:off x="15430500" y="97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108932</xdr:rowOff>
    </xdr:from>
    <xdr:ext cx="534377" cy="259045"/>
    <xdr:sp macro="" textlink="">
      <xdr:nvSpPr>
        <xdr:cNvPr id="613" name="テキスト ボックス 612"/>
        <xdr:cNvSpPr txBox="1"/>
      </xdr:nvSpPr>
      <xdr:spPr>
        <a:xfrm>
          <a:off x="15214111" y="95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113182</xdr:rowOff>
    </xdr:from>
    <xdr:to>
      <xdr:col>76</xdr:col>
      <xdr:colOff>165100</xdr:colOff>
      <xdr:row>58</xdr:row>
      <xdr:rowOff>43332</xdr:rowOff>
    </xdr:to>
    <xdr:sp macro="" textlink="">
      <xdr:nvSpPr>
        <xdr:cNvPr id="614" name="楕円 613"/>
        <xdr:cNvSpPr/>
      </xdr:nvSpPr>
      <xdr:spPr>
        <a:xfrm>
          <a:off x="14541500" y="98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34459</xdr:rowOff>
    </xdr:from>
    <xdr:ext cx="534377" cy="259045"/>
    <xdr:sp macro="" textlink="">
      <xdr:nvSpPr>
        <xdr:cNvPr id="615" name="テキスト ボックス 614"/>
        <xdr:cNvSpPr txBox="1"/>
      </xdr:nvSpPr>
      <xdr:spPr>
        <a:xfrm>
          <a:off x="14325111" y="99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168364</xdr:rowOff>
    </xdr:from>
    <xdr:to>
      <xdr:col>72</xdr:col>
      <xdr:colOff>38100</xdr:colOff>
      <xdr:row>56</xdr:row>
      <xdr:rowOff>98514</xdr:rowOff>
    </xdr:to>
    <xdr:sp macro="" textlink="">
      <xdr:nvSpPr>
        <xdr:cNvPr id="616" name="楕円 615"/>
        <xdr:cNvSpPr/>
      </xdr:nvSpPr>
      <xdr:spPr>
        <a:xfrm>
          <a:off x="13652500" y="95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115041</xdr:rowOff>
    </xdr:from>
    <xdr:ext cx="534377" cy="259045"/>
    <xdr:sp macro="" textlink="">
      <xdr:nvSpPr>
        <xdr:cNvPr id="617" name="テキスト ボックス 616"/>
        <xdr:cNvSpPr txBox="1"/>
      </xdr:nvSpPr>
      <xdr:spPr>
        <a:xfrm>
          <a:off x="13436111" y="93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94120</xdr:rowOff>
    </xdr:from>
    <xdr:to>
      <xdr:col>67</xdr:col>
      <xdr:colOff>101600</xdr:colOff>
      <xdr:row>56</xdr:row>
      <xdr:rowOff>24270</xdr:rowOff>
    </xdr:to>
    <xdr:sp macro="" textlink="">
      <xdr:nvSpPr>
        <xdr:cNvPr id="618" name="楕円 617"/>
        <xdr:cNvSpPr/>
      </xdr:nvSpPr>
      <xdr:spPr>
        <a:xfrm>
          <a:off x="12763500" y="95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40797</xdr:rowOff>
    </xdr:from>
    <xdr:ext cx="534377" cy="259045"/>
    <xdr:sp macro="" textlink="">
      <xdr:nvSpPr>
        <xdr:cNvPr id="619" name="テキスト ボックス 618"/>
        <xdr:cNvSpPr txBox="1"/>
      </xdr:nvSpPr>
      <xdr:spPr>
        <a:xfrm>
          <a:off x="12547111" y="92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28308</xdr:rowOff>
    </xdr:from>
    <xdr:to>
      <xdr:col>85</xdr:col>
      <xdr:colOff>127000</xdr:colOff>
      <xdr:row>79</xdr:row>
      <xdr:rowOff>14072</xdr:rowOff>
    </xdr:to>
    <xdr:cxnSp macro="">
      <xdr:nvCxnSpPr>
        <xdr:cNvPr id="648" name="直線コネクタ 647"/>
        <xdr:cNvCxnSpPr/>
      </xdr:nvCxnSpPr>
      <xdr:spPr>
        <a:xfrm flipV="1">
          <a:off x="15481300" y="13401408"/>
          <a:ext cx="838200" cy="1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915</xdr:rowOff>
    </xdr:from>
    <xdr:to>
      <xdr:col>81</xdr:col>
      <xdr:colOff>50800</xdr:colOff>
      <xdr:row>79</xdr:row>
      <xdr:rowOff>14072</xdr:rowOff>
    </xdr:to>
    <xdr:cxnSp macro="">
      <xdr:nvCxnSpPr>
        <xdr:cNvPr id="651" name="直線コネクタ 650"/>
        <xdr:cNvCxnSpPr/>
      </xdr:nvCxnSpPr>
      <xdr:spPr>
        <a:xfrm>
          <a:off x="14592300" y="13545465"/>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915</xdr:rowOff>
    </xdr:from>
    <xdr:to>
      <xdr:col>76</xdr:col>
      <xdr:colOff>114300</xdr:colOff>
      <xdr:row>79</xdr:row>
      <xdr:rowOff>4381</xdr:rowOff>
    </xdr:to>
    <xdr:cxnSp macro="">
      <xdr:nvCxnSpPr>
        <xdr:cNvPr id="654" name="直線コネクタ 653"/>
        <xdr:cNvCxnSpPr/>
      </xdr:nvCxnSpPr>
      <xdr:spPr>
        <a:xfrm flipV="1">
          <a:off x="13703300" y="13545465"/>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135089</xdr:rowOff>
    </xdr:from>
    <xdr:to>
      <xdr:col>71</xdr:col>
      <xdr:colOff>177800</xdr:colOff>
      <xdr:row>79</xdr:row>
      <xdr:rowOff>4381</xdr:rowOff>
    </xdr:to>
    <xdr:cxnSp macro="">
      <xdr:nvCxnSpPr>
        <xdr:cNvPr id="657" name="直線コネクタ 656"/>
        <xdr:cNvCxnSpPr/>
      </xdr:nvCxnSpPr>
      <xdr:spPr>
        <a:xfrm>
          <a:off x="12814300" y="13508189"/>
          <a:ext cx="8890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148958</xdr:rowOff>
    </xdr:from>
    <xdr:to>
      <xdr:col>85</xdr:col>
      <xdr:colOff>177800</xdr:colOff>
      <xdr:row>78</xdr:row>
      <xdr:rowOff>79108</xdr:rowOff>
    </xdr:to>
    <xdr:sp macro="" textlink="">
      <xdr:nvSpPr>
        <xdr:cNvPr id="667" name="楕円 666"/>
        <xdr:cNvSpPr/>
      </xdr:nvSpPr>
      <xdr:spPr>
        <a:xfrm>
          <a:off x="16268700" y="133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385</xdr:rowOff>
    </xdr:from>
    <xdr:ext cx="534377" cy="259045"/>
    <xdr:sp macro="" textlink="">
      <xdr:nvSpPr>
        <xdr:cNvPr id="668" name="災害復旧費該当値テキスト"/>
        <xdr:cNvSpPr txBox="1"/>
      </xdr:nvSpPr>
      <xdr:spPr>
        <a:xfrm>
          <a:off x="16370300" y="132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134722</xdr:rowOff>
    </xdr:from>
    <xdr:to>
      <xdr:col>81</xdr:col>
      <xdr:colOff>101600</xdr:colOff>
      <xdr:row>79</xdr:row>
      <xdr:rowOff>64872</xdr:rowOff>
    </xdr:to>
    <xdr:sp macro="" textlink="">
      <xdr:nvSpPr>
        <xdr:cNvPr id="669" name="楕円 668"/>
        <xdr:cNvSpPr/>
      </xdr:nvSpPr>
      <xdr:spPr>
        <a:xfrm>
          <a:off x="15430500" y="135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55999</xdr:rowOff>
    </xdr:from>
    <xdr:ext cx="469744" cy="259045"/>
    <xdr:sp macro="" textlink="">
      <xdr:nvSpPr>
        <xdr:cNvPr id="670" name="テキスト ボックス 669"/>
        <xdr:cNvSpPr txBox="1"/>
      </xdr:nvSpPr>
      <xdr:spPr>
        <a:xfrm>
          <a:off x="15246428" y="136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121565</xdr:rowOff>
    </xdr:from>
    <xdr:to>
      <xdr:col>76</xdr:col>
      <xdr:colOff>165100</xdr:colOff>
      <xdr:row>79</xdr:row>
      <xdr:rowOff>51715</xdr:rowOff>
    </xdr:to>
    <xdr:sp macro="" textlink="">
      <xdr:nvSpPr>
        <xdr:cNvPr id="671" name="楕円 670"/>
        <xdr:cNvSpPr/>
      </xdr:nvSpPr>
      <xdr:spPr>
        <a:xfrm>
          <a:off x="14541500" y="134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42842</xdr:rowOff>
    </xdr:from>
    <xdr:ext cx="469744" cy="259045"/>
    <xdr:sp macro="" textlink="">
      <xdr:nvSpPr>
        <xdr:cNvPr id="672" name="テキスト ボックス 671"/>
        <xdr:cNvSpPr txBox="1"/>
      </xdr:nvSpPr>
      <xdr:spPr>
        <a:xfrm>
          <a:off x="14357428" y="135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125031</xdr:rowOff>
    </xdr:from>
    <xdr:to>
      <xdr:col>72</xdr:col>
      <xdr:colOff>38100</xdr:colOff>
      <xdr:row>79</xdr:row>
      <xdr:rowOff>55181</xdr:rowOff>
    </xdr:to>
    <xdr:sp macro="" textlink="">
      <xdr:nvSpPr>
        <xdr:cNvPr id="673" name="楕円 672"/>
        <xdr:cNvSpPr/>
      </xdr:nvSpPr>
      <xdr:spPr>
        <a:xfrm>
          <a:off x="13652500" y="134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71708</xdr:rowOff>
    </xdr:from>
    <xdr:ext cx="469744" cy="259045"/>
    <xdr:sp macro="" textlink="">
      <xdr:nvSpPr>
        <xdr:cNvPr id="674" name="テキスト ボックス 673"/>
        <xdr:cNvSpPr txBox="1"/>
      </xdr:nvSpPr>
      <xdr:spPr>
        <a:xfrm>
          <a:off x="13468428" y="132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84289</xdr:rowOff>
    </xdr:from>
    <xdr:to>
      <xdr:col>67</xdr:col>
      <xdr:colOff>101600</xdr:colOff>
      <xdr:row>79</xdr:row>
      <xdr:rowOff>14439</xdr:rowOff>
    </xdr:to>
    <xdr:sp macro="" textlink="">
      <xdr:nvSpPr>
        <xdr:cNvPr id="675" name="楕円 674"/>
        <xdr:cNvSpPr/>
      </xdr:nvSpPr>
      <xdr:spPr>
        <a:xfrm>
          <a:off x="12763500" y="134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30966</xdr:rowOff>
    </xdr:from>
    <xdr:ext cx="469744" cy="259045"/>
    <xdr:sp macro="" textlink="">
      <xdr:nvSpPr>
        <xdr:cNvPr id="676" name="テキスト ボックス 675"/>
        <xdr:cNvSpPr txBox="1"/>
      </xdr:nvSpPr>
      <xdr:spPr>
        <a:xfrm>
          <a:off x="12579428" y="132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57671</xdr:rowOff>
    </xdr:from>
    <xdr:to>
      <xdr:col>85</xdr:col>
      <xdr:colOff>127000</xdr:colOff>
      <xdr:row>96</xdr:row>
      <xdr:rowOff>90030</xdr:rowOff>
    </xdr:to>
    <xdr:cxnSp macro="">
      <xdr:nvCxnSpPr>
        <xdr:cNvPr id="705" name="直線コネクタ 704"/>
        <xdr:cNvCxnSpPr/>
      </xdr:nvCxnSpPr>
      <xdr:spPr>
        <a:xfrm flipV="1">
          <a:off x="15481300" y="16516871"/>
          <a:ext cx="8382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90030</xdr:rowOff>
    </xdr:from>
    <xdr:to>
      <xdr:col>81</xdr:col>
      <xdr:colOff>50800</xdr:colOff>
      <xdr:row>96</xdr:row>
      <xdr:rowOff>151561</xdr:rowOff>
    </xdr:to>
    <xdr:cxnSp macro="">
      <xdr:nvCxnSpPr>
        <xdr:cNvPr id="708" name="直線コネクタ 707"/>
        <xdr:cNvCxnSpPr/>
      </xdr:nvCxnSpPr>
      <xdr:spPr>
        <a:xfrm flipV="1">
          <a:off x="14592300" y="1654923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126276</xdr:rowOff>
    </xdr:from>
    <xdr:to>
      <xdr:col>76</xdr:col>
      <xdr:colOff>114300</xdr:colOff>
      <xdr:row>96</xdr:row>
      <xdr:rowOff>151561</xdr:rowOff>
    </xdr:to>
    <xdr:cxnSp macro="">
      <xdr:nvCxnSpPr>
        <xdr:cNvPr id="711" name="直線コネクタ 710"/>
        <xdr:cNvCxnSpPr/>
      </xdr:nvCxnSpPr>
      <xdr:spPr>
        <a:xfrm>
          <a:off x="13703300" y="16585476"/>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96546</xdr:rowOff>
    </xdr:from>
    <xdr:to>
      <xdr:col>71</xdr:col>
      <xdr:colOff>177800</xdr:colOff>
      <xdr:row>96</xdr:row>
      <xdr:rowOff>126276</xdr:rowOff>
    </xdr:to>
    <xdr:cxnSp macro="">
      <xdr:nvCxnSpPr>
        <xdr:cNvPr id="714" name="直線コネクタ 713"/>
        <xdr:cNvCxnSpPr/>
      </xdr:nvCxnSpPr>
      <xdr:spPr>
        <a:xfrm>
          <a:off x="12814300" y="16555746"/>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6871</xdr:rowOff>
    </xdr:from>
    <xdr:to>
      <xdr:col>85</xdr:col>
      <xdr:colOff>177800</xdr:colOff>
      <xdr:row>96</xdr:row>
      <xdr:rowOff>108471</xdr:rowOff>
    </xdr:to>
    <xdr:sp macro="" textlink="">
      <xdr:nvSpPr>
        <xdr:cNvPr id="724" name="楕円 723"/>
        <xdr:cNvSpPr/>
      </xdr:nvSpPr>
      <xdr:spPr>
        <a:xfrm>
          <a:off x="16268700" y="164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156748</xdr:rowOff>
    </xdr:from>
    <xdr:ext cx="534377" cy="259045"/>
    <xdr:sp macro="" textlink="">
      <xdr:nvSpPr>
        <xdr:cNvPr id="725" name="公債費該当値テキスト"/>
        <xdr:cNvSpPr txBox="1"/>
      </xdr:nvSpPr>
      <xdr:spPr>
        <a:xfrm>
          <a:off x="16370300" y="164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39230</xdr:rowOff>
    </xdr:from>
    <xdr:to>
      <xdr:col>81</xdr:col>
      <xdr:colOff>101600</xdr:colOff>
      <xdr:row>96</xdr:row>
      <xdr:rowOff>140830</xdr:rowOff>
    </xdr:to>
    <xdr:sp macro="" textlink="">
      <xdr:nvSpPr>
        <xdr:cNvPr id="726" name="楕円 725"/>
        <xdr:cNvSpPr/>
      </xdr:nvSpPr>
      <xdr:spPr>
        <a:xfrm>
          <a:off x="15430500" y="164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131957</xdr:rowOff>
    </xdr:from>
    <xdr:ext cx="534377" cy="259045"/>
    <xdr:sp macro="" textlink="">
      <xdr:nvSpPr>
        <xdr:cNvPr id="727" name="テキスト ボックス 726"/>
        <xdr:cNvSpPr txBox="1"/>
      </xdr:nvSpPr>
      <xdr:spPr>
        <a:xfrm>
          <a:off x="15214111" y="165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100761</xdr:rowOff>
    </xdr:from>
    <xdr:to>
      <xdr:col>76</xdr:col>
      <xdr:colOff>165100</xdr:colOff>
      <xdr:row>97</xdr:row>
      <xdr:rowOff>30911</xdr:rowOff>
    </xdr:to>
    <xdr:sp macro="" textlink="">
      <xdr:nvSpPr>
        <xdr:cNvPr id="728" name="楕円 727"/>
        <xdr:cNvSpPr/>
      </xdr:nvSpPr>
      <xdr:spPr>
        <a:xfrm>
          <a:off x="14541500" y="165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22038</xdr:rowOff>
    </xdr:from>
    <xdr:ext cx="534377" cy="259045"/>
    <xdr:sp macro="" textlink="">
      <xdr:nvSpPr>
        <xdr:cNvPr id="729" name="テキスト ボックス 728"/>
        <xdr:cNvSpPr txBox="1"/>
      </xdr:nvSpPr>
      <xdr:spPr>
        <a:xfrm>
          <a:off x="14325111" y="166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75476</xdr:rowOff>
    </xdr:from>
    <xdr:to>
      <xdr:col>72</xdr:col>
      <xdr:colOff>38100</xdr:colOff>
      <xdr:row>97</xdr:row>
      <xdr:rowOff>5626</xdr:rowOff>
    </xdr:to>
    <xdr:sp macro="" textlink="">
      <xdr:nvSpPr>
        <xdr:cNvPr id="730" name="楕円 729"/>
        <xdr:cNvSpPr/>
      </xdr:nvSpPr>
      <xdr:spPr>
        <a:xfrm>
          <a:off x="13652500" y="16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168203</xdr:rowOff>
    </xdr:from>
    <xdr:ext cx="534377" cy="259045"/>
    <xdr:sp macro="" textlink="">
      <xdr:nvSpPr>
        <xdr:cNvPr id="731" name="テキスト ボックス 730"/>
        <xdr:cNvSpPr txBox="1"/>
      </xdr:nvSpPr>
      <xdr:spPr>
        <a:xfrm>
          <a:off x="13436111" y="166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45746</xdr:rowOff>
    </xdr:from>
    <xdr:to>
      <xdr:col>67</xdr:col>
      <xdr:colOff>101600</xdr:colOff>
      <xdr:row>96</xdr:row>
      <xdr:rowOff>147346</xdr:rowOff>
    </xdr:to>
    <xdr:sp macro="" textlink="">
      <xdr:nvSpPr>
        <xdr:cNvPr id="732" name="楕円 731"/>
        <xdr:cNvSpPr/>
      </xdr:nvSpPr>
      <xdr:spPr>
        <a:xfrm>
          <a:off x="12763500" y="165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138473</xdr:rowOff>
    </xdr:from>
    <xdr:ext cx="534377" cy="259045"/>
    <xdr:sp macro="" textlink="">
      <xdr:nvSpPr>
        <xdr:cNvPr id="733" name="テキスト ボックス 732"/>
        <xdr:cNvSpPr txBox="1"/>
      </xdr:nvSpPr>
      <xdr:spPr>
        <a:xfrm>
          <a:off x="12547111" y="165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総務費、衛生費及び災害復旧費等が、類似団体平均と比較して住民一人当たりのコストが高くなっている。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令和元年東日本台風に対する災害復旧事業債の償還に備えるための減債基金の積み立てや、事前防災及び減災等に資する公共施設の整備及び大規模な改修に関する事業の計画的な推進を図るための公共施設強靭化対策基金の積み立てを行ったため、類似団体平均を上回った。衛生費や災害復旧費についても前述の令和元年東日本台風に対する災害廃棄物処理や復旧事業を行ったため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現時点では類似団体平均を下回っている公債費についても、令和元年度は学校給食センター整備事業の元金償還が始まったことにより前年度と比較して上昇しており、今後も賑わいの交流拠点施設整備事業や小・中学校空調設備設置事業に係る市債の償還開始により更なる上昇が見込まれる。</a:t>
          </a:r>
        </a:p>
        <a:p>
          <a:r>
            <a:rPr kumimoji="1" lang="ja-JP" altLang="en-US" sz="1300">
              <a:latin typeface="ＭＳ Ｐゴシック" panose="020B0600070205080204" pitchFamily="50" charset="-128"/>
              <a:ea typeface="ＭＳ Ｐゴシック" panose="020B0600070205080204" pitchFamily="50" charset="-128"/>
            </a:rPr>
            <a:t>　以上のコスト高に対応するため、引き続き市税等の確保に努めるとともに、「角田市第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次行財政集中改革プラン」に掲げた定員適正化及び財政健全化等の取組を通じて、計画的かつ効率的な財政運営に努める。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令和元年度については、歳入歳出財源不足に対応するため、財政調整基金より</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万円取り崩した一方で、平成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年度決算剰余金</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664</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万円及び令和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年度に震災復興特別交付税が精算減額されることを見据えた</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1,352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万円を積み立てたことにより、財政調整基金残高は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翌年度に繰り越すべき財源が前年度に比べ増となったものの、形式収支も前年度に比べ増となったため、実質収支額は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今後も賑わいの交流拠点施設整備事業や小・中学校空調設備設置事業に係る市債の償還開始による公債費の増加により、基金残高は令和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年度以降も減少する見込みとなっていることから、今後も基金の適正水準を確保していくため、引き続き経費の削減と事業の適正化に努める。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一般会計においては、翌年度へ繰り越すべき財源が増加、形式収支についても前年度比でプラスとなったため、実質収支が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万円の増となった。その結果、標準財政規模比で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その他の会計の連結実質赤字比率についても、全会計で黒字であり、赤字比率の算定には至っていない。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今後も計画的な事業運営を図り、健全な財政運営に努める。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16341078</v>
      </c>
      <c r="BO4" s="462"/>
      <c r="BP4" s="462"/>
      <c r="BQ4" s="462"/>
      <c r="BR4" s="462"/>
      <c r="BS4" s="462"/>
      <c r="BT4" s="462"/>
      <c r="BU4" s="463"/>
      <c r="BV4" s="461">
        <v>13883003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15553729</v>
      </c>
      <c r="BO5" s="467"/>
      <c r="BP5" s="467"/>
      <c r="BQ5" s="467"/>
      <c r="BR5" s="467"/>
      <c r="BS5" s="467"/>
      <c r="BT5" s="467"/>
      <c r="BU5" s="468"/>
      <c r="BV5" s="466">
        <v>13433362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105.2</v>
      </c>
      <c r="CU5" s="437"/>
      <c r="CV5" s="437"/>
      <c r="CW5" s="437"/>
      <c r="CX5" s="437"/>
      <c r="CY5" s="437"/>
      <c r="CZ5" s="437"/>
      <c r="DA5" s="438"/>
      <c r="DB5" s="436">
        <v>103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787349</v>
      </c>
      <c r="BO6" s="467"/>
      <c r="BP6" s="467"/>
      <c r="BQ6" s="467"/>
      <c r="BR6" s="467"/>
      <c r="BS6" s="467"/>
      <c r="BT6" s="467"/>
      <c r="BU6" s="468"/>
      <c r="BV6" s="466">
        <v>449641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110.4</v>
      </c>
      <c r="CU6" s="620"/>
      <c r="CV6" s="620"/>
      <c r="CW6" s="620"/>
      <c r="CX6" s="620"/>
      <c r="CY6" s="620"/>
      <c r="CZ6" s="620"/>
      <c r="DA6" s="621"/>
      <c r="DB6" s="619">
        <v>109.4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374508</v>
      </c>
      <c r="BO7" s="467"/>
      <c r="BP7" s="467"/>
      <c r="BQ7" s="467"/>
      <c r="BR7" s="467"/>
      <c r="BS7" s="467"/>
      <c r="BT7" s="467"/>
      <c r="BU7" s="468"/>
      <c r="BV7" s="466">
        <v>43002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7766842</v>
      </c>
      <c r="CU7" s="467"/>
      <c r="CV7" s="467"/>
      <c r="CW7" s="467"/>
      <c r="CX7" s="467"/>
      <c r="CY7" s="467"/>
      <c r="CZ7" s="467"/>
      <c r="DA7" s="468"/>
      <c r="DB7" s="466">
        <v>7786807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412841</v>
      </c>
      <c r="BO8" s="467"/>
      <c r="BP8" s="467"/>
      <c r="BQ8" s="467"/>
      <c r="BR8" s="467"/>
      <c r="BS8" s="467"/>
      <c r="BT8" s="467"/>
      <c r="BU8" s="468"/>
      <c r="BV8" s="466">
        <v>406639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30180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6202</v>
      </c>
      <c r="BO9" s="467"/>
      <c r="BP9" s="467"/>
      <c r="BQ9" s="467"/>
      <c r="BR9" s="467"/>
      <c r="BS9" s="467"/>
      <c r="BT9" s="467"/>
      <c r="BU9" s="468"/>
      <c r="BV9" s="466">
        <v>41100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9.6999999999999993</v>
      </c>
      <c r="CU9" s="437"/>
      <c r="CV9" s="437"/>
      <c r="CW9" s="437"/>
      <c r="CX9" s="437"/>
      <c r="CY9" s="437"/>
      <c r="CZ9" s="437"/>
      <c r="DA9" s="438"/>
      <c r="DB9" s="436">
        <v>11.3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31336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113599</v>
      </c>
      <c r="BO10" s="467"/>
      <c r="BP10" s="467"/>
      <c r="BQ10" s="467"/>
      <c r="BR10" s="467"/>
      <c r="BS10" s="467"/>
      <c r="BT10" s="467"/>
      <c r="BU10" s="468"/>
      <c r="BV10" s="466">
        <v>97</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28728</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270000</v>
      </c>
      <c r="BO12" s="467"/>
      <c r="BP12" s="467"/>
      <c r="BQ12" s="467"/>
      <c r="BR12" s="467"/>
      <c r="BS12" s="467"/>
      <c r="BT12" s="467"/>
      <c r="BU12" s="468"/>
      <c r="BV12" s="466">
        <v>350000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28510</v>
      </c>
      <c r="S13" s="570"/>
      <c r="T13" s="570"/>
      <c r="U13" s="570"/>
      <c r="V13" s="571"/>
      <c r="W13" s="557" t="s">
        <v>139</v>
      </c>
      <c r="X13" s="479"/>
      <c r="Y13" s="479"/>
      <c r="Z13" s="479"/>
      <c r="AA13" s="479"/>
      <c r="AB13" s="480"/>
      <c r="AC13" s="442">
        <v>1099</v>
      </c>
      <c r="AD13" s="443"/>
      <c r="AE13" s="443"/>
      <c r="AF13" s="443"/>
      <c r="AG13" s="444"/>
      <c r="AH13" s="442">
        <v>1073</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-150199</v>
      </c>
      <c r="BO13" s="467"/>
      <c r="BP13" s="467"/>
      <c r="BQ13" s="467"/>
      <c r="BR13" s="467"/>
      <c r="BS13" s="467"/>
      <c r="BT13" s="467"/>
      <c r="BU13" s="468"/>
      <c r="BV13" s="466">
        <v>-308803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8.1999999999999993</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29243</v>
      </c>
      <c r="S14" s="570"/>
      <c r="T14" s="570"/>
      <c r="U14" s="570"/>
      <c r="V14" s="571"/>
      <c r="W14" s="572"/>
      <c r="X14" s="482"/>
      <c r="Y14" s="482"/>
      <c r="Z14" s="482"/>
      <c r="AA14" s="482"/>
      <c r="AB14" s="483"/>
      <c r="AC14" s="562">
        <v>7.8</v>
      </c>
      <c r="AD14" s="563"/>
      <c r="AE14" s="563"/>
      <c r="AF14" s="563"/>
      <c r="AG14" s="564"/>
      <c r="AH14" s="562">
        <v>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97.6</v>
      </c>
      <c r="CU14" s="574"/>
      <c r="CV14" s="574"/>
      <c r="CW14" s="574"/>
      <c r="CX14" s="574"/>
      <c r="CY14" s="574"/>
      <c r="CZ14" s="574"/>
      <c r="DA14" s="575"/>
      <c r="DB14" s="573">
        <v>105.2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29037</v>
      </c>
      <c r="S15" s="570"/>
      <c r="T15" s="570"/>
      <c r="U15" s="570"/>
      <c r="V15" s="571"/>
      <c r="W15" s="557" t="s">
        <v>147</v>
      </c>
      <c r="X15" s="479"/>
      <c r="Y15" s="479"/>
      <c r="Z15" s="479"/>
      <c r="AA15" s="479"/>
      <c r="AB15" s="480"/>
      <c r="AC15" s="442">
        <v>5528</v>
      </c>
      <c r="AD15" s="443"/>
      <c r="AE15" s="443"/>
      <c r="AF15" s="443"/>
      <c r="AG15" s="444"/>
      <c r="AH15" s="442">
        <v>5714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3386625</v>
      </c>
      <c r="BO15" s="462"/>
      <c r="BP15" s="462"/>
      <c r="BQ15" s="462"/>
      <c r="BR15" s="462"/>
      <c r="BS15" s="462"/>
      <c r="BT15" s="462"/>
      <c r="BU15" s="463"/>
      <c r="BV15" s="461">
        <v>3353247</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39.200000000000003</v>
      </c>
      <c r="AD16" s="563"/>
      <c r="AE16" s="563"/>
      <c r="AF16" s="563"/>
      <c r="AG16" s="564"/>
      <c r="AH16" s="562">
        <v>39.9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6529016</v>
      </c>
      <c r="BO16" s="467"/>
      <c r="BP16" s="467"/>
      <c r="BQ16" s="467"/>
      <c r="BR16" s="467"/>
      <c r="BS16" s="467"/>
      <c r="BT16" s="467"/>
      <c r="BU16" s="468"/>
      <c r="BV16" s="466">
        <v>6479727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151</v>
      </c>
      <c r="S17" s="555"/>
      <c r="T17" s="555"/>
      <c r="U17" s="555"/>
      <c r="V17" s="556"/>
      <c r="W17" s="557" t="s">
        <v>154</v>
      </c>
      <c r="X17" s="479"/>
      <c r="Y17" s="479"/>
      <c r="Z17" s="479"/>
      <c r="AA17" s="479"/>
      <c r="AB17" s="480"/>
      <c r="AC17" s="442">
        <v>7458</v>
      </c>
      <c r="AD17" s="443"/>
      <c r="AE17" s="443"/>
      <c r="AF17" s="443"/>
      <c r="AG17" s="444"/>
      <c r="AH17" s="442">
        <v>7540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4271679</v>
      </c>
      <c r="BO17" s="467"/>
      <c r="BP17" s="467"/>
      <c r="BQ17" s="467"/>
      <c r="BR17" s="467"/>
      <c r="BS17" s="467"/>
      <c r="BT17" s="467"/>
      <c r="BU17" s="468"/>
      <c r="BV17" s="466">
        <v>4225363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147.53</v>
      </c>
      <c r="M18" s="531"/>
      <c r="N18" s="531"/>
      <c r="O18" s="531"/>
      <c r="P18" s="531"/>
      <c r="Q18" s="531"/>
      <c r="R18" s="532"/>
      <c r="S18" s="532"/>
      <c r="T18" s="532"/>
      <c r="U18" s="532"/>
      <c r="V18" s="533"/>
      <c r="W18" s="547"/>
      <c r="X18" s="548"/>
      <c r="Y18" s="548"/>
      <c r="Z18" s="548"/>
      <c r="AA18" s="548"/>
      <c r="AB18" s="558"/>
      <c r="AC18" s="430">
        <v>52.9</v>
      </c>
      <c r="AD18" s="431"/>
      <c r="AE18" s="431"/>
      <c r="AF18" s="431"/>
      <c r="AG18" s="534"/>
      <c r="AH18" s="430">
        <v>52.6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8001780</v>
      </c>
      <c r="BO18" s="467"/>
      <c r="BP18" s="467"/>
      <c r="BQ18" s="467"/>
      <c r="BR18" s="467"/>
      <c r="BS18" s="467"/>
      <c r="BT18" s="467"/>
      <c r="BU18" s="468"/>
      <c r="BV18" s="466">
        <v>7918500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205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11593485</v>
      </c>
      <c r="BO19" s="467"/>
      <c r="BP19" s="467"/>
      <c r="BQ19" s="467"/>
      <c r="BR19" s="467"/>
      <c r="BS19" s="467"/>
      <c r="BT19" s="467"/>
      <c r="BU19" s="468"/>
      <c r="BV19" s="466">
        <v>9472325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10398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15364608</v>
      </c>
      <c r="BO23" s="467"/>
      <c r="BP23" s="467"/>
      <c r="BQ23" s="467"/>
      <c r="BR23" s="467"/>
      <c r="BS23" s="467"/>
      <c r="BT23" s="467"/>
      <c r="BU23" s="468"/>
      <c r="BV23" s="466">
        <v>14778988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7408</v>
      </c>
      <c r="R24" s="443"/>
      <c r="S24" s="443"/>
      <c r="T24" s="443"/>
      <c r="U24" s="443"/>
      <c r="V24" s="444"/>
      <c r="W24" s="508"/>
      <c r="X24" s="499"/>
      <c r="Y24" s="500"/>
      <c r="Z24" s="439" t="s">
        <v>170</v>
      </c>
      <c r="AA24" s="440"/>
      <c r="AB24" s="440"/>
      <c r="AC24" s="440"/>
      <c r="AD24" s="440"/>
      <c r="AE24" s="440"/>
      <c r="AF24" s="440"/>
      <c r="AG24" s="441"/>
      <c r="AH24" s="442">
        <v>242</v>
      </c>
      <c r="AI24" s="443"/>
      <c r="AJ24" s="443"/>
      <c r="AK24" s="443"/>
      <c r="AL24" s="444"/>
      <c r="AM24" s="442">
        <v>706640</v>
      </c>
      <c r="AN24" s="443"/>
      <c r="AO24" s="443"/>
      <c r="AP24" s="443"/>
      <c r="AQ24" s="443"/>
      <c r="AR24" s="444"/>
      <c r="AS24" s="442">
        <v>2920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10512453</v>
      </c>
      <c r="BO24" s="467"/>
      <c r="BP24" s="467"/>
      <c r="BQ24" s="467"/>
      <c r="BR24" s="467"/>
      <c r="BS24" s="467"/>
      <c r="BT24" s="467"/>
      <c r="BU24" s="468"/>
      <c r="BV24" s="466">
        <v>9957415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6222</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127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1499366</v>
      </c>
      <c r="BO25" s="462"/>
      <c r="BP25" s="462"/>
      <c r="BQ25" s="462"/>
      <c r="BR25" s="462"/>
      <c r="BS25" s="462"/>
      <c r="BT25" s="462"/>
      <c r="BU25" s="463"/>
      <c r="BV25" s="461">
        <v>1979524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5420</v>
      </c>
      <c r="R26" s="443"/>
      <c r="S26" s="443"/>
      <c r="T26" s="443"/>
      <c r="U26" s="443"/>
      <c r="V26" s="444"/>
      <c r="W26" s="508"/>
      <c r="X26" s="499"/>
      <c r="Y26" s="500"/>
      <c r="Z26" s="439" t="s">
        <v>176</v>
      </c>
      <c r="AA26" s="521"/>
      <c r="AB26" s="521"/>
      <c r="AC26" s="521"/>
      <c r="AD26" s="521"/>
      <c r="AE26" s="521"/>
      <c r="AF26" s="521"/>
      <c r="AG26" s="522"/>
      <c r="AH26" s="442">
        <v>9</v>
      </c>
      <c r="AI26" s="443"/>
      <c r="AJ26" s="443"/>
      <c r="AK26" s="443"/>
      <c r="AL26" s="444"/>
      <c r="AM26" s="442">
        <v>27594</v>
      </c>
      <c r="AN26" s="443"/>
      <c r="AO26" s="443"/>
      <c r="AP26" s="443"/>
      <c r="AQ26" s="443"/>
      <c r="AR26" s="444"/>
      <c r="AS26" s="442">
        <v>3066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4480</v>
      </c>
      <c r="R27" s="443"/>
      <c r="S27" s="443"/>
      <c r="T27" s="443"/>
      <c r="U27" s="443"/>
      <c r="V27" s="444"/>
      <c r="W27" s="508"/>
      <c r="X27" s="499"/>
      <c r="Y27" s="500"/>
      <c r="Z27" s="439" t="s">
        <v>179</v>
      </c>
      <c r="AA27" s="440"/>
      <c r="AB27" s="440"/>
      <c r="AC27" s="440"/>
      <c r="AD27" s="440"/>
      <c r="AE27" s="440"/>
      <c r="AF27" s="440"/>
      <c r="AG27" s="441"/>
      <c r="AH27" s="442">
        <v>2</v>
      </c>
      <c r="AI27" s="443"/>
      <c r="AJ27" s="443"/>
      <c r="AK27" s="443"/>
      <c r="AL27" s="444"/>
      <c r="AM27" s="442" t="s">
        <v>180</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450000</v>
      </c>
      <c r="BO27" s="470"/>
      <c r="BP27" s="470"/>
      <c r="BQ27" s="470"/>
      <c r="BR27" s="470"/>
      <c r="BS27" s="470"/>
      <c r="BT27" s="470"/>
      <c r="BU27" s="471"/>
      <c r="BV27" s="469">
        <v>450000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3770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126</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1396315</v>
      </c>
      <c r="BO28" s="462"/>
      <c r="BP28" s="462"/>
      <c r="BQ28" s="462"/>
      <c r="BR28" s="462"/>
      <c r="BS28" s="462"/>
      <c r="BT28" s="462"/>
      <c r="BU28" s="463"/>
      <c r="BV28" s="461">
        <v>1346077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14</v>
      </c>
      <c r="M29" s="443"/>
      <c r="N29" s="443"/>
      <c r="O29" s="443"/>
      <c r="P29" s="444"/>
      <c r="Q29" s="442">
        <v>3530</v>
      </c>
      <c r="R29" s="443"/>
      <c r="S29" s="443"/>
      <c r="T29" s="443"/>
      <c r="U29" s="443"/>
      <c r="V29" s="444"/>
      <c r="W29" s="509"/>
      <c r="X29" s="510"/>
      <c r="Y29" s="511"/>
      <c r="Z29" s="439" t="s">
        <v>187</v>
      </c>
      <c r="AA29" s="440"/>
      <c r="AB29" s="440"/>
      <c r="AC29" s="440"/>
      <c r="AD29" s="440"/>
      <c r="AE29" s="440"/>
      <c r="AF29" s="440"/>
      <c r="AG29" s="441"/>
      <c r="AH29" s="442">
        <v>244</v>
      </c>
      <c r="AI29" s="443"/>
      <c r="AJ29" s="443"/>
      <c r="AK29" s="443"/>
      <c r="AL29" s="444"/>
      <c r="AM29" s="442">
        <v>711254</v>
      </c>
      <c r="AN29" s="443"/>
      <c r="AO29" s="443"/>
      <c r="AP29" s="443"/>
      <c r="AQ29" s="443"/>
      <c r="AR29" s="444"/>
      <c r="AS29" s="442">
        <v>2915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1081737</v>
      </c>
      <c r="BO29" s="467"/>
      <c r="BP29" s="467"/>
      <c r="BQ29" s="467"/>
      <c r="BR29" s="467"/>
      <c r="BS29" s="467"/>
      <c r="BT29" s="467"/>
      <c r="BU29" s="468"/>
      <c r="BV29" s="466">
        <v>631691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594801</v>
      </c>
      <c r="BO30" s="470"/>
      <c r="BP30" s="470"/>
      <c r="BQ30" s="470"/>
      <c r="BR30" s="470"/>
      <c r="BS30" s="470"/>
      <c r="BT30" s="470"/>
      <c r="BU30" s="471"/>
      <c r="BV30" s="469">
        <v>315346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角田市国民健康保険事業特別会計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角田市水道事業会計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角田市公共下水道事業特別会計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仙南地域広域行政事務組合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角田市地域振興公社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角田市介護保険特別会計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角田市農業集落排水事業特別会計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みやぎ県南中核病院企業団</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角田市農業振興公社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角田市後期高齢者医療特別会計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宮城県市町村非常勤消防団員補償報償組合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角田市土地開発公社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宮城県市町村職員退職手当組合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まちづくり角田</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宮城県市町村自治振興センター</v>
      </c>
      <c r="BZ38" s="424"/>
      <c r="CA38" s="424"/>
      <c r="CB38" s="424"/>
      <c r="CC38" s="424"/>
      <c r="CD38" s="424"/>
      <c r="CE38" s="424"/>
      <c r="CF38" s="424"/>
      <c r="CG38" s="424"/>
      <c r="CH38" s="424"/>
      <c r="CI38" s="424"/>
      <c r="CJ38" s="424"/>
      <c r="CK38" s="424"/>
      <c r="CL38" s="424"/>
      <c r="CM38" s="424"/>
      <c r="CN38" s="214"/>
      <c r="CO38" s="425">
        <f t="shared" si="3"/>
        <v>19</v>
      </c>
      <c r="CP38" s="425"/>
      <c r="CQ38" s="424" t="str">
        <f>IF('各会計、関係団体の財政状況及び健全化判断比率'!BS11="","",'各会計、関係団体の財政状況及び健全化判断比率'!BS11)</f>
        <v>阿武隈急行株式会社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宮城県後期高齢者医療広域連合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宮城県後期高齢者医療事業会計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3ISmQa7TN9HiMz2epdiTLH+HyPP7+bQXe1R4kNTMB2ur6Tx1xNiUYRTBZ1Ef7NipOR8dhYwsfPgSQEUDuDrkw==" saltValue="R4PDwZEVQX0XsJDv5HKN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565</v>
      </c>
      <c r="D34" s="1248"/>
      <c r="E34" s="1249"/>
      <c r="F34" s="32">
        <v>15.18</v>
      </c>
      <c r="G34" s="33">
        <v>12.6</v>
      </c>
      <c r="H34" s="33">
        <v>11.98</v>
      </c>
      <c r="I34" s="33">
        <v>10.38</v>
      </c>
      <c r="J34" s="34">
        <v>10.210000000000001</v>
      </c>
      <c r="K34" s="22"/>
      <c r="L34" s="22"/>
      <c r="M34" s="22"/>
      <c r="N34" s="22"/>
      <c r="O34" s="22"/>
      <c r="P34" s="22"/>
    </row>
    <row r="35" spans="1:16" ht="39" customHeight="1" x14ac:dyDescent="0.15">
      <c r="A35" s="22"/>
      <c r="B35" s="35"/>
      <c r="C35" s="1242" t="s">
        <v>566</v>
      </c>
      <c r="D35" s="1243"/>
      <c r="E35" s="1244"/>
      <c r="F35" s="36">
        <v>4.75</v>
      </c>
      <c r="G35" s="37">
        <v>4.6900000000000004</v>
      </c>
      <c r="H35" s="37">
        <v>4.71</v>
      </c>
      <c r="I35" s="37">
        <v>5.22</v>
      </c>
      <c r="J35" s="38">
        <v>5.31</v>
      </c>
      <c r="K35" s="22"/>
      <c r="L35" s="22"/>
      <c r="M35" s="22"/>
      <c r="N35" s="22"/>
      <c r="O35" s="22"/>
      <c r="P35" s="22"/>
    </row>
    <row r="36" spans="1:16" ht="39" customHeight="1" x14ac:dyDescent="0.15">
      <c r="A36" s="22"/>
      <c r="B36" s="35"/>
      <c r="C36" s="1242" t="s">
        <v>567</v>
      </c>
      <c r="D36" s="1243"/>
      <c r="E36" s="1244"/>
      <c r="F36" s="36">
        <v>1.06</v>
      </c>
      <c r="G36" s="37">
        <v>1.8</v>
      </c>
      <c r="H36" s="37">
        <v>0.89</v>
      </c>
      <c r="I36" s="37">
        <v>1.39</v>
      </c>
      <c r="J36" s="38">
        <v>0.18</v>
      </c>
      <c r="K36" s="22"/>
      <c r="L36" s="22"/>
      <c r="M36" s="22"/>
      <c r="N36" s="22"/>
      <c r="O36" s="22"/>
      <c r="P36" s="22"/>
    </row>
    <row r="37" spans="1:16" ht="39" customHeight="1" x14ac:dyDescent="0.15">
      <c r="A37" s="22"/>
      <c r="B37" s="35"/>
      <c r="C37" s="1242" t="s">
        <v>568</v>
      </c>
      <c r="D37" s="1243"/>
      <c r="E37" s="1244"/>
      <c r="F37" s="36">
        <v>2.25</v>
      </c>
      <c r="G37" s="37">
        <v>0.61</v>
      </c>
      <c r="H37" s="37">
        <v>1.27</v>
      </c>
      <c r="I37" s="37">
        <v>0.09</v>
      </c>
      <c r="J37" s="38">
        <v>0.1</v>
      </c>
      <c r="K37" s="22"/>
      <c r="L37" s="22"/>
      <c r="M37" s="22"/>
      <c r="N37" s="22"/>
      <c r="O37" s="22"/>
      <c r="P37" s="22"/>
    </row>
    <row r="38" spans="1:16" ht="39" customHeight="1" x14ac:dyDescent="0.15">
      <c r="A38" s="22"/>
      <c r="B38" s="35"/>
      <c r="C38" s="1242" t="s">
        <v>569</v>
      </c>
      <c r="D38" s="1243"/>
      <c r="E38" s="1244"/>
      <c r="F38" s="36">
        <v>0.01</v>
      </c>
      <c r="G38" s="37">
        <v>0.01</v>
      </c>
      <c r="H38" s="37">
        <v>0</v>
      </c>
      <c r="I38" s="37">
        <v>0.02</v>
      </c>
      <c r="J38" s="38">
        <v>0.03</v>
      </c>
      <c r="K38" s="22"/>
      <c r="L38" s="22"/>
      <c r="M38" s="22"/>
      <c r="N38" s="22"/>
      <c r="O38" s="22"/>
      <c r="P38" s="22"/>
    </row>
    <row r="39" spans="1:16" ht="39" customHeight="1" x14ac:dyDescent="0.15">
      <c r="A39" s="22"/>
      <c r="B39" s="35"/>
      <c r="C39" s="1242" t="s">
        <v>570</v>
      </c>
      <c r="D39" s="1243"/>
      <c r="E39" s="1244"/>
      <c r="F39" s="36">
        <v>0</v>
      </c>
      <c r="G39" s="37">
        <v>0</v>
      </c>
      <c r="H39" s="37">
        <v>0</v>
      </c>
      <c r="I39" s="37">
        <v>0</v>
      </c>
      <c r="J39" s="38">
        <v>0.01</v>
      </c>
      <c r="K39" s="22"/>
      <c r="L39" s="22"/>
      <c r="M39" s="22"/>
      <c r="N39" s="22"/>
      <c r="O39" s="22"/>
      <c r="P39" s="22"/>
    </row>
    <row r="40" spans="1:16" ht="39" customHeight="1" x14ac:dyDescent="0.15">
      <c r="A40" s="22"/>
      <c r="B40" s="35"/>
      <c r="C40" s="1242" t="s">
        <v>571</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573</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apRfwyiG4dz642SSXXfror7jwm30FC9k+DJRCwG3YEz1HjkR9tSz16O+wcjM2qgl1SK961UbKJB1VaULFzZug==" saltValue="bGiPDVakZvD3IBVwos/V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1107</v>
      </c>
      <c r="L45" s="60">
        <v>1025</v>
      </c>
      <c r="M45" s="60">
        <v>953</v>
      </c>
      <c r="N45" s="60">
        <v>1079</v>
      </c>
      <c r="O45" s="61">
        <v>1134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531</v>
      </c>
      <c r="L48" s="64">
        <v>545</v>
      </c>
      <c r="M48" s="64">
        <v>582</v>
      </c>
      <c r="N48" s="64">
        <v>671</v>
      </c>
      <c r="O48" s="65">
        <v>685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144</v>
      </c>
      <c r="L49" s="64">
        <v>142</v>
      </c>
      <c r="M49" s="64">
        <v>125</v>
      </c>
      <c r="N49" s="64">
        <v>125</v>
      </c>
      <c r="O49" s="65">
        <v>132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1279</v>
      </c>
      <c r="L52" s="64">
        <v>1281</v>
      </c>
      <c r="M52" s="64">
        <v>1243</v>
      </c>
      <c r="N52" s="64">
        <v>1296</v>
      </c>
      <c r="O52" s="65">
        <v>1297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503</v>
      </c>
      <c r="L53" s="69">
        <v>431</v>
      </c>
      <c r="M53" s="69">
        <v>417</v>
      </c>
      <c r="N53" s="69">
        <v>579</v>
      </c>
      <c r="O53" s="70">
        <v>655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FLMFojV2ZL+bOp9MMFXAmHVjv8O0R6wGyepfWoNK/LCXCxvFxlxz1doFmLIaniB2gmF9yy/QhvraEFsTW6fw==" saltValue="K3qvg13Ja+2Y0lIDTzL8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8" t="s">
        <v>30</v>
      </c>
      <c r="C41" s="1289"/>
      <c r="D41" s="102"/>
      <c r="E41" s="1290" t="s">
        <v>31</v>
      </c>
      <c r="F41" s="1290"/>
      <c r="G41" s="1290"/>
      <c r="H41" s="1291"/>
      <c r="I41" s="103">
        <v>13487</v>
      </c>
      <c r="J41" s="104">
        <v>13956</v>
      </c>
      <c r="K41" s="104">
        <v>14249</v>
      </c>
      <c r="L41" s="104">
        <v>14779</v>
      </c>
      <c r="M41" s="105">
        <v>14804</v>
      </c>
    </row>
    <row r="42" spans="2:13" ht="27.75" customHeight="1" x14ac:dyDescent="0.15">
      <c r="B42" s="1278"/>
      <c r="C42" s="1279"/>
      <c r="D42" s="106"/>
      <c r="E42" s="1282" t="s">
        <v>32</v>
      </c>
      <c r="F42" s="1282"/>
      <c r="G42" s="1282"/>
      <c r="H42" s="1283"/>
      <c r="I42" s="107" t="s">
        <v>513</v>
      </c>
      <c r="J42" s="108" t="s">
        <v>513</v>
      </c>
      <c r="K42" s="108" t="s">
        <v>513</v>
      </c>
      <c r="L42" s="108" t="s">
        <v>513</v>
      </c>
      <c r="M42" s="109" t="s">
        <v>513</v>
      </c>
    </row>
    <row r="43" spans="2:13" ht="27.75" customHeight="1" x14ac:dyDescent="0.15">
      <c r="B43" s="1278"/>
      <c r="C43" s="1279"/>
      <c r="D43" s="106"/>
      <c r="E43" s="1282" t="s">
        <v>33</v>
      </c>
      <c r="F43" s="1282"/>
      <c r="G43" s="1282"/>
      <c r="H43" s="1283"/>
      <c r="I43" s="107">
        <v>9497</v>
      </c>
      <c r="J43" s="108">
        <v>9509</v>
      </c>
      <c r="K43" s="108">
        <v>9189</v>
      </c>
      <c r="L43" s="108">
        <v>9216</v>
      </c>
      <c r="M43" s="109">
        <v>9130</v>
      </c>
    </row>
    <row r="44" spans="2:13" ht="27.75" customHeight="1" x14ac:dyDescent="0.15">
      <c r="B44" s="1278"/>
      <c r="C44" s="1279"/>
      <c r="D44" s="106"/>
      <c r="E44" s="1282" t="s">
        <v>34</v>
      </c>
      <c r="F44" s="1282"/>
      <c r="G44" s="1282"/>
      <c r="H44" s="1283"/>
      <c r="I44" s="107">
        <v>1914</v>
      </c>
      <c r="J44" s="108">
        <v>1979</v>
      </c>
      <c r="K44" s="108">
        <v>1878</v>
      </c>
      <c r="L44" s="108">
        <v>1770</v>
      </c>
      <c r="M44" s="109">
        <v>1835</v>
      </c>
    </row>
    <row r="45" spans="2:13" ht="27.75" customHeight="1" x14ac:dyDescent="0.15">
      <c r="B45" s="1278"/>
      <c r="C45" s="1279"/>
      <c r="D45" s="106"/>
      <c r="E45" s="1282" t="s">
        <v>35</v>
      </c>
      <c r="F45" s="1282"/>
      <c r="G45" s="1282"/>
      <c r="H45" s="1283"/>
      <c r="I45" s="107">
        <v>2171</v>
      </c>
      <c r="J45" s="108">
        <v>2030</v>
      </c>
      <c r="K45" s="108">
        <v>1960</v>
      </c>
      <c r="L45" s="108">
        <v>1879</v>
      </c>
      <c r="M45" s="109">
        <v>1817</v>
      </c>
    </row>
    <row r="46" spans="2:13" ht="27.75" customHeight="1" x14ac:dyDescent="0.15">
      <c r="B46" s="1278"/>
      <c r="C46" s="1279"/>
      <c r="D46" s="110"/>
      <c r="E46" s="1282" t="s">
        <v>36</v>
      </c>
      <c r="F46" s="1282"/>
      <c r="G46" s="1282"/>
      <c r="H46" s="1283"/>
      <c r="I46" s="107" t="s">
        <v>513</v>
      </c>
      <c r="J46" s="108" t="s">
        <v>513</v>
      </c>
      <c r="K46" s="108" t="s">
        <v>513</v>
      </c>
      <c r="L46" s="108" t="s">
        <v>513</v>
      </c>
      <c r="M46" s="109" t="s">
        <v>513</v>
      </c>
    </row>
    <row r="47" spans="2:13" ht="27.75" customHeight="1" x14ac:dyDescent="0.15">
      <c r="B47" s="1278"/>
      <c r="C47" s="1279"/>
      <c r="D47" s="111"/>
      <c r="E47" s="1292" t="s">
        <v>37</v>
      </c>
      <c r="F47" s="1293"/>
      <c r="G47" s="1293"/>
      <c r="H47" s="1294"/>
      <c r="I47" s="107" t="s">
        <v>513</v>
      </c>
      <c r="J47" s="108" t="s">
        <v>513</v>
      </c>
      <c r="K47" s="108" t="s">
        <v>513</v>
      </c>
      <c r="L47" s="108" t="s">
        <v>513</v>
      </c>
      <c r="M47" s="109" t="s">
        <v>513</v>
      </c>
    </row>
    <row r="48" spans="2:13" ht="27.75" customHeight="1" x14ac:dyDescent="0.15">
      <c r="B48" s="1278"/>
      <c r="C48" s="1279"/>
      <c r="D48" s="106"/>
      <c r="E48" s="1282" t="s">
        <v>38</v>
      </c>
      <c r="F48" s="1282"/>
      <c r="G48" s="1282"/>
      <c r="H48" s="1283"/>
      <c r="I48" s="107" t="s">
        <v>513</v>
      </c>
      <c r="J48" s="108" t="s">
        <v>513</v>
      </c>
      <c r="K48" s="108" t="s">
        <v>513</v>
      </c>
      <c r="L48" s="108" t="s">
        <v>513</v>
      </c>
      <c r="M48" s="109" t="s">
        <v>513</v>
      </c>
    </row>
    <row r="49" spans="2:13" ht="27.75" customHeight="1" x14ac:dyDescent="0.15">
      <c r="B49" s="1280"/>
      <c r="C49" s="1281"/>
      <c r="D49" s="106"/>
      <c r="E49" s="1282" t="s">
        <v>39</v>
      </c>
      <c r="F49" s="1282"/>
      <c r="G49" s="1282"/>
      <c r="H49" s="1283"/>
      <c r="I49" s="107" t="s">
        <v>513</v>
      </c>
      <c r="J49" s="108" t="s">
        <v>513</v>
      </c>
      <c r="K49" s="108">
        <v>126</v>
      </c>
      <c r="L49" s="108">
        <v>153</v>
      </c>
      <c r="M49" s="109">
        <v>187</v>
      </c>
    </row>
    <row r="50" spans="2:13" ht="27.75" customHeight="1" x14ac:dyDescent="0.15">
      <c r="B50" s="1276" t="s">
        <v>40</v>
      </c>
      <c r="C50" s="1277"/>
      <c r="D50" s="112"/>
      <c r="E50" s="1282" t="s">
        <v>41</v>
      </c>
      <c r="F50" s="1282"/>
      <c r="G50" s="1282"/>
      <c r="H50" s="1283"/>
      <c r="I50" s="107">
        <v>3829</v>
      </c>
      <c r="J50" s="108">
        <v>3942</v>
      </c>
      <c r="K50" s="108">
        <v>3524</v>
      </c>
      <c r="L50" s="108">
        <v>3240</v>
      </c>
      <c r="M50" s="109">
        <v>3985</v>
      </c>
    </row>
    <row r="51" spans="2:13" ht="27.75" customHeight="1" x14ac:dyDescent="0.15">
      <c r="B51" s="1278"/>
      <c r="C51" s="1279"/>
      <c r="D51" s="106"/>
      <c r="E51" s="1282" t="s">
        <v>42</v>
      </c>
      <c r="F51" s="1282"/>
      <c r="G51" s="1282"/>
      <c r="H51" s="1283"/>
      <c r="I51" s="107">
        <v>2559</v>
      </c>
      <c r="J51" s="108">
        <v>2735</v>
      </c>
      <c r="K51" s="108">
        <v>2679</v>
      </c>
      <c r="L51" s="108">
        <v>2616</v>
      </c>
      <c r="M51" s="109">
        <v>2481</v>
      </c>
    </row>
    <row r="52" spans="2:13" ht="27.75" customHeight="1" x14ac:dyDescent="0.15">
      <c r="B52" s="1280"/>
      <c r="C52" s="1281"/>
      <c r="D52" s="106"/>
      <c r="E52" s="1282" t="s">
        <v>43</v>
      </c>
      <c r="F52" s="1282"/>
      <c r="G52" s="1282"/>
      <c r="H52" s="1283"/>
      <c r="I52" s="107">
        <v>15434</v>
      </c>
      <c r="J52" s="108">
        <v>15273</v>
      </c>
      <c r="K52" s="108">
        <v>15112</v>
      </c>
      <c r="L52" s="108">
        <v>14924</v>
      </c>
      <c r="M52" s="109">
        <v>14815</v>
      </c>
    </row>
    <row r="53" spans="2:13" ht="27.75" customHeight="1" thickBot="1" x14ac:dyDescent="0.2">
      <c r="B53" s="1284" t="s">
        <v>44</v>
      </c>
      <c r="C53" s="1285"/>
      <c r="D53" s="113"/>
      <c r="E53" s="1286" t="s">
        <v>45</v>
      </c>
      <c r="F53" s="1286"/>
      <c r="G53" s="1286"/>
      <c r="H53" s="1287"/>
      <c r="I53" s="114">
        <v>5245</v>
      </c>
      <c r="J53" s="115">
        <v>5523</v>
      </c>
      <c r="K53" s="115">
        <v>6087</v>
      </c>
      <c r="L53" s="115">
        <v>7017</v>
      </c>
      <c r="M53" s="116">
        <v>6493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FnyLkkqiyje3NjMjUt8uDeLBvk/HQneO0cGlXkxnd6HiTG28LUC0RTCcMkAxP9FxxYhVDxrj33FDxs+e5IHg==" saltValue="9LdPGE+clkuCYGaYoSLy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1510</v>
      </c>
      <c r="G55" s="128">
        <v>1346</v>
      </c>
      <c r="H55" s="129">
        <v>1396</v>
      </c>
    </row>
    <row r="56" spans="2:8" ht="52.5" customHeight="1" x14ac:dyDescent="0.15">
      <c r="B56" s="130"/>
      <c r="C56" s="1305" t="s">
        <v>49</v>
      </c>
      <c r="D56" s="1305"/>
      <c r="E56" s="1306"/>
      <c r="F56" s="131">
        <v>682</v>
      </c>
      <c r="G56" s="131">
        <v>632</v>
      </c>
      <c r="H56" s="132">
        <v>1082</v>
      </c>
    </row>
    <row r="57" spans="2:8" ht="53.25" customHeight="1" x14ac:dyDescent="0.15">
      <c r="B57" s="130"/>
      <c r="C57" s="1307" t="s">
        <v>50</v>
      </c>
      <c r="D57" s="1307"/>
      <c r="E57" s="1308"/>
      <c r="F57" s="133">
        <v>377</v>
      </c>
      <c r="G57" s="133">
        <v>315</v>
      </c>
      <c r="H57" s="134">
        <v>595</v>
      </c>
    </row>
    <row r="58" spans="2:8" ht="45.75" customHeight="1" x14ac:dyDescent="0.15">
      <c r="B58" s="135"/>
      <c r="C58" s="1295" t="s">
        <v>597</v>
      </c>
      <c r="D58" s="1296"/>
      <c r="E58" s="1297"/>
      <c r="F58" s="136" t="s">
        <v>602</v>
      </c>
      <c r="G58" s="136" t="s">
        <v>602</v>
      </c>
      <c r="H58" s="137">
        <v>200</v>
      </c>
    </row>
    <row r="59" spans="2:8" ht="45.75" customHeight="1" x14ac:dyDescent="0.15">
      <c r="B59" s="135"/>
      <c r="C59" s="1295" t="s">
        <v>598</v>
      </c>
      <c r="D59" s="1296"/>
      <c r="E59" s="1297"/>
      <c r="F59" s="136">
        <v>197</v>
      </c>
      <c r="G59" s="136">
        <v>150</v>
      </c>
      <c r="H59" s="137">
        <v>150</v>
      </c>
    </row>
    <row r="60" spans="2:8" ht="45.75" customHeight="1" x14ac:dyDescent="0.15">
      <c r="B60" s="135"/>
      <c r="C60" s="1295" t="s">
        <v>599</v>
      </c>
      <c r="D60" s="1296"/>
      <c r="E60" s="1297"/>
      <c r="F60" s="136">
        <v>90</v>
      </c>
      <c r="G60" s="136">
        <v>85</v>
      </c>
      <c r="H60" s="137">
        <v>82</v>
      </c>
    </row>
    <row r="61" spans="2:8" ht="45.75" customHeight="1" x14ac:dyDescent="0.15">
      <c r="B61" s="135"/>
      <c r="C61" s="1295" t="s">
        <v>600</v>
      </c>
      <c r="D61" s="1296"/>
      <c r="E61" s="1297"/>
      <c r="F61" s="136" t="s">
        <v>602</v>
      </c>
      <c r="G61" s="136" t="s">
        <v>602</v>
      </c>
      <c r="H61" s="137">
        <v>47</v>
      </c>
    </row>
    <row r="62" spans="2:8" ht="45.75" customHeight="1" thickBot="1" x14ac:dyDescent="0.2">
      <c r="B62" s="138"/>
      <c r="C62" s="1298" t="s">
        <v>601</v>
      </c>
      <c r="D62" s="1299"/>
      <c r="E62" s="1300"/>
      <c r="F62" s="139">
        <v>49</v>
      </c>
      <c r="G62" s="139">
        <v>44</v>
      </c>
      <c r="H62" s="140">
        <v>40</v>
      </c>
    </row>
    <row r="63" spans="2:8" ht="52.5" customHeight="1" thickBot="1" x14ac:dyDescent="0.2">
      <c r="B63" s="141"/>
      <c r="C63" s="1301" t="s">
        <v>51</v>
      </c>
      <c r="D63" s="1301"/>
      <c r="E63" s="1302"/>
      <c r="F63" s="142">
        <v>2569</v>
      </c>
      <c r="G63" s="142">
        <v>2293</v>
      </c>
      <c r="H63" s="143">
        <v>3073</v>
      </c>
    </row>
    <row r="64" spans="2:8" ht="15" customHeight="1" x14ac:dyDescent="0.15"/>
  </sheetData>
  <sheetProtection algorithmName="SHA-512" hashValue="P9QH9Or6mJEpfxA3038B0ywVv23zad9ypoZ8OkQgtSpkIHDeCIg/nD5rxJSkgtC56GMcaagrT/m1OH3KF7H9aA==" saltValue="DjVXbmFVjvjZ2UUbjZwM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59" zoomScale="115" zoomScaleNormal="115" zoomScaleSheetLayoutView="55" workbookViewId="0">
      <selection activeCell="BP64" sqref="BP6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609</v>
      </c>
      <c r="AO51" s="1326"/>
      <c r="AP51" s="1326"/>
      <c r="AQ51" s="1326"/>
      <c r="AR51" s="1326"/>
      <c r="AS51" s="1326"/>
      <c r="AT51" s="1326"/>
      <c r="AU51" s="1326"/>
      <c r="AV51" s="1326"/>
      <c r="AW51" s="1326"/>
      <c r="AX51" s="1326"/>
      <c r="AY51" s="1326"/>
      <c r="AZ51" s="1326"/>
      <c r="BA51" s="1326"/>
      <c r="BB51" s="1326" t="s">
        <v>610</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v>82.9</v>
      </c>
      <c r="BY51" s="1324"/>
      <c r="BZ51" s="1324"/>
      <c r="CA51" s="1324"/>
      <c r="CB51" s="1324"/>
      <c r="CC51" s="1324"/>
      <c r="CD51" s="1324"/>
      <c r="CE51" s="1324"/>
      <c r="CF51" s="1324">
        <v>90.9</v>
      </c>
      <c r="CG51" s="1324"/>
      <c r="CH51" s="1324"/>
      <c r="CI51" s="1324"/>
      <c r="CJ51" s="1324"/>
      <c r="CK51" s="1324"/>
      <c r="CL51" s="1324"/>
      <c r="CM51" s="1324"/>
      <c r="CN51" s="1324">
        <v>105.2</v>
      </c>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611</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54.4</v>
      </c>
      <c r="BY53" s="1324"/>
      <c r="BZ53" s="1324"/>
      <c r="CA53" s="1324"/>
      <c r="CB53" s="1324"/>
      <c r="CC53" s="1324"/>
      <c r="CD53" s="1324"/>
      <c r="CE53" s="1324"/>
      <c r="CF53" s="1324">
        <v>58.1</v>
      </c>
      <c r="CG53" s="1324"/>
      <c r="CH53" s="1324"/>
      <c r="CI53" s="1324"/>
      <c r="CJ53" s="1324"/>
      <c r="CK53" s="1324"/>
      <c r="CL53" s="1324"/>
      <c r="CM53" s="1324"/>
      <c r="CN53" s="1324">
        <v>59.8</v>
      </c>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612</v>
      </c>
      <c r="AO55" s="1322"/>
      <c r="AP55" s="1322"/>
      <c r="AQ55" s="1322"/>
      <c r="AR55" s="1322"/>
      <c r="AS55" s="1322"/>
      <c r="AT55" s="1322"/>
      <c r="AU55" s="1322"/>
      <c r="AV55" s="1322"/>
      <c r="AW55" s="1322"/>
      <c r="AX55" s="1322"/>
      <c r="AY55" s="1322"/>
      <c r="AZ55" s="1322"/>
      <c r="BA55" s="1322"/>
      <c r="BB55" s="1326" t="s">
        <v>610</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52.3</v>
      </c>
      <c r="BY55" s="1324"/>
      <c r="BZ55" s="1324"/>
      <c r="CA55" s="1324"/>
      <c r="CB55" s="1324"/>
      <c r="CC55" s="1324"/>
      <c r="CD55" s="1324"/>
      <c r="CE55" s="1324"/>
      <c r="CF55" s="1324">
        <v>55.4</v>
      </c>
      <c r="CG55" s="1324"/>
      <c r="CH55" s="1324"/>
      <c r="CI55" s="1324"/>
      <c r="CJ55" s="1324"/>
      <c r="CK55" s="1324"/>
      <c r="CL55" s="1324"/>
      <c r="CM55" s="1324"/>
      <c r="CN55" s="1324">
        <v>52.7</v>
      </c>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611</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57.1</v>
      </c>
      <c r="BY57" s="1324"/>
      <c r="BZ57" s="1324"/>
      <c r="CA57" s="1324"/>
      <c r="CB57" s="1324"/>
      <c r="CC57" s="1324"/>
      <c r="CD57" s="1324"/>
      <c r="CE57" s="1324"/>
      <c r="CF57" s="1324">
        <v>58.7</v>
      </c>
      <c r="CG57" s="1324"/>
      <c r="CH57" s="1324"/>
      <c r="CI57" s="1324"/>
      <c r="CJ57" s="1324"/>
      <c r="CK57" s="1324"/>
      <c r="CL57" s="1324"/>
      <c r="CM57" s="1324"/>
      <c r="CN57" s="1324">
        <v>59.9</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615</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x14ac:dyDescent="0.15">
      <c r="B73" s="395"/>
      <c r="G73" s="1329"/>
      <c r="H73" s="1329"/>
      <c r="I73" s="1329"/>
      <c r="J73" s="1329"/>
      <c r="K73" s="1338"/>
      <c r="L73" s="1338"/>
      <c r="M73" s="1338"/>
      <c r="N73" s="1338"/>
      <c r="AM73" s="404"/>
      <c r="AN73" s="1326" t="s">
        <v>609</v>
      </c>
      <c r="AO73" s="1326"/>
      <c r="AP73" s="1326"/>
      <c r="AQ73" s="1326"/>
      <c r="AR73" s="1326"/>
      <c r="AS73" s="1326"/>
      <c r="AT73" s="1326"/>
      <c r="AU73" s="1326"/>
      <c r="AV73" s="1326"/>
      <c r="AW73" s="1326"/>
      <c r="AX73" s="1326"/>
      <c r="AY73" s="1326"/>
      <c r="AZ73" s="1326"/>
      <c r="BA73" s="1326"/>
      <c r="BB73" s="1326" t="s">
        <v>610</v>
      </c>
      <c r="BC73" s="1326"/>
      <c r="BD73" s="1326"/>
      <c r="BE73" s="1326"/>
      <c r="BF73" s="1326"/>
      <c r="BG73" s="1326"/>
      <c r="BH73" s="1326"/>
      <c r="BI73" s="1326"/>
      <c r="BJ73" s="1326"/>
      <c r="BK73" s="1326"/>
      <c r="BL73" s="1326"/>
      <c r="BM73" s="1326"/>
      <c r="BN73" s="1326"/>
      <c r="BO73" s="1326"/>
      <c r="BP73" s="1324">
        <v>76.900000000000006</v>
      </c>
      <c r="BQ73" s="1324"/>
      <c r="BR73" s="1324"/>
      <c r="BS73" s="1324"/>
      <c r="BT73" s="1324"/>
      <c r="BU73" s="1324"/>
      <c r="BV73" s="1324"/>
      <c r="BW73" s="1324"/>
      <c r="BX73" s="1324">
        <v>82.9</v>
      </c>
      <c r="BY73" s="1324"/>
      <c r="BZ73" s="1324"/>
      <c r="CA73" s="1324"/>
      <c r="CB73" s="1324"/>
      <c r="CC73" s="1324"/>
      <c r="CD73" s="1324"/>
      <c r="CE73" s="1324"/>
      <c r="CF73" s="1324">
        <v>90.9</v>
      </c>
      <c r="CG73" s="1324"/>
      <c r="CH73" s="1324"/>
      <c r="CI73" s="1324"/>
      <c r="CJ73" s="1324"/>
      <c r="CK73" s="1324"/>
      <c r="CL73" s="1324"/>
      <c r="CM73" s="1324"/>
      <c r="CN73" s="1324">
        <v>105.2</v>
      </c>
      <c r="CO73" s="1324"/>
      <c r="CP73" s="1324"/>
      <c r="CQ73" s="1324"/>
      <c r="CR73" s="1324"/>
      <c r="CS73" s="1324"/>
      <c r="CT73" s="1324"/>
      <c r="CU73" s="1324"/>
      <c r="CV73" s="1324">
        <v>97.6</v>
      </c>
      <c r="CW73" s="1324"/>
      <c r="CX73" s="1324"/>
      <c r="CY73" s="1324"/>
      <c r="CZ73" s="1324"/>
      <c r="DA73" s="1324"/>
      <c r="DB73" s="1324"/>
      <c r="DC73" s="1324"/>
    </row>
    <row r="74" spans="2:107" x14ac:dyDescent="0.15">
      <c r="B74" s="395"/>
      <c r="G74" s="1329"/>
      <c r="H74" s="1329"/>
      <c r="I74" s="1329"/>
      <c r="J74" s="1329"/>
      <c r="K74" s="1338"/>
      <c r="L74" s="1338"/>
      <c r="M74" s="1338"/>
      <c r="N74" s="1338"/>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614</v>
      </c>
      <c r="BC75" s="1326"/>
      <c r="BD75" s="1326"/>
      <c r="BE75" s="1326"/>
      <c r="BF75" s="1326"/>
      <c r="BG75" s="1326"/>
      <c r="BH75" s="1326"/>
      <c r="BI75" s="1326"/>
      <c r="BJ75" s="1326"/>
      <c r="BK75" s="1326"/>
      <c r="BL75" s="1326"/>
      <c r="BM75" s="1326"/>
      <c r="BN75" s="1326"/>
      <c r="BO75" s="1326"/>
      <c r="BP75" s="1324">
        <v>8</v>
      </c>
      <c r="BQ75" s="1324"/>
      <c r="BR75" s="1324"/>
      <c r="BS75" s="1324"/>
      <c r="BT75" s="1324"/>
      <c r="BU75" s="1324"/>
      <c r="BV75" s="1324"/>
      <c r="BW75" s="1324"/>
      <c r="BX75" s="1324">
        <v>7</v>
      </c>
      <c r="BY75" s="1324"/>
      <c r="BZ75" s="1324"/>
      <c r="CA75" s="1324"/>
      <c r="CB75" s="1324"/>
      <c r="CC75" s="1324"/>
      <c r="CD75" s="1324"/>
      <c r="CE75" s="1324"/>
      <c r="CF75" s="1324">
        <v>6.6</v>
      </c>
      <c r="CG75" s="1324"/>
      <c r="CH75" s="1324"/>
      <c r="CI75" s="1324"/>
      <c r="CJ75" s="1324"/>
      <c r="CK75" s="1324"/>
      <c r="CL75" s="1324"/>
      <c r="CM75" s="1324"/>
      <c r="CN75" s="1324">
        <v>7.1</v>
      </c>
      <c r="CO75" s="1324"/>
      <c r="CP75" s="1324"/>
      <c r="CQ75" s="1324"/>
      <c r="CR75" s="1324"/>
      <c r="CS75" s="1324"/>
      <c r="CT75" s="1324"/>
      <c r="CU75" s="1324"/>
      <c r="CV75" s="1324">
        <v>8.1999999999999993</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8"/>
      <c r="L77" s="1338"/>
      <c r="M77" s="1338"/>
      <c r="N77" s="1338"/>
      <c r="AN77" s="1322" t="s">
        <v>612</v>
      </c>
      <c r="AO77" s="1322"/>
      <c r="AP77" s="1322"/>
      <c r="AQ77" s="1322"/>
      <c r="AR77" s="1322"/>
      <c r="AS77" s="1322"/>
      <c r="AT77" s="1322"/>
      <c r="AU77" s="1322"/>
      <c r="AV77" s="1322"/>
      <c r="AW77" s="1322"/>
      <c r="AX77" s="1322"/>
      <c r="AY77" s="1322"/>
      <c r="AZ77" s="1322"/>
      <c r="BA77" s="1322"/>
      <c r="BB77" s="1326" t="s">
        <v>610</v>
      </c>
      <c r="BC77" s="1326"/>
      <c r="BD77" s="1326"/>
      <c r="BE77" s="1326"/>
      <c r="BF77" s="1326"/>
      <c r="BG77" s="1326"/>
      <c r="BH77" s="1326"/>
      <c r="BI77" s="1326"/>
      <c r="BJ77" s="1326"/>
      <c r="BK77" s="1326"/>
      <c r="BL77" s="1326"/>
      <c r="BM77" s="1326"/>
      <c r="BN77" s="1326"/>
      <c r="BO77" s="1326"/>
      <c r="BP77" s="1324">
        <v>56.8</v>
      </c>
      <c r="BQ77" s="1324"/>
      <c r="BR77" s="1324"/>
      <c r="BS77" s="1324"/>
      <c r="BT77" s="1324"/>
      <c r="BU77" s="1324"/>
      <c r="BV77" s="1324"/>
      <c r="BW77" s="1324"/>
      <c r="BX77" s="1324">
        <v>52.3</v>
      </c>
      <c r="BY77" s="1324"/>
      <c r="BZ77" s="1324"/>
      <c r="CA77" s="1324"/>
      <c r="CB77" s="1324"/>
      <c r="CC77" s="1324"/>
      <c r="CD77" s="1324"/>
      <c r="CE77" s="1324"/>
      <c r="CF77" s="1324">
        <v>55.4</v>
      </c>
      <c r="CG77" s="1324"/>
      <c r="CH77" s="1324"/>
      <c r="CI77" s="1324"/>
      <c r="CJ77" s="1324"/>
      <c r="CK77" s="1324"/>
      <c r="CL77" s="1324"/>
      <c r="CM77" s="1324"/>
      <c r="CN77" s="1324">
        <v>52.7</v>
      </c>
      <c r="CO77" s="1324"/>
      <c r="CP77" s="1324"/>
      <c r="CQ77" s="1324"/>
      <c r="CR77" s="1324"/>
      <c r="CS77" s="1324"/>
      <c r="CT77" s="1324"/>
      <c r="CU77" s="1324"/>
      <c r="CV77" s="1324">
        <v>49.7</v>
      </c>
      <c r="CW77" s="1324"/>
      <c r="CX77" s="1324"/>
      <c r="CY77" s="1324"/>
      <c r="CZ77" s="1324"/>
      <c r="DA77" s="1324"/>
      <c r="DB77" s="1324"/>
      <c r="DC77" s="1324"/>
    </row>
    <row r="78" spans="2:107" x14ac:dyDescent="0.15">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9"/>
      <c r="L79" s="1339"/>
      <c r="M79" s="1339"/>
      <c r="N79" s="1339"/>
      <c r="AN79" s="1322"/>
      <c r="AO79" s="1322"/>
      <c r="AP79" s="1322"/>
      <c r="AQ79" s="1322"/>
      <c r="AR79" s="1322"/>
      <c r="AS79" s="1322"/>
      <c r="AT79" s="1322"/>
      <c r="AU79" s="1322"/>
      <c r="AV79" s="1322"/>
      <c r="AW79" s="1322"/>
      <c r="AX79" s="1322"/>
      <c r="AY79" s="1322"/>
      <c r="AZ79" s="1322"/>
      <c r="BA79" s="1322"/>
      <c r="BB79" s="1326" t="s">
        <v>614</v>
      </c>
      <c r="BC79" s="1326"/>
      <c r="BD79" s="1326"/>
      <c r="BE79" s="1326"/>
      <c r="BF79" s="1326"/>
      <c r="BG79" s="1326"/>
      <c r="BH79" s="1326"/>
      <c r="BI79" s="1326"/>
      <c r="BJ79" s="1326"/>
      <c r="BK79" s="1326"/>
      <c r="BL79" s="1326"/>
      <c r="BM79" s="1326"/>
      <c r="BN79" s="1326"/>
      <c r="BO79" s="1326"/>
      <c r="BP79" s="1324">
        <v>10.199999999999999</v>
      </c>
      <c r="BQ79" s="1324"/>
      <c r="BR79" s="1324"/>
      <c r="BS79" s="1324"/>
      <c r="BT79" s="1324"/>
      <c r="BU79" s="1324"/>
      <c r="BV79" s="1324"/>
      <c r="BW79" s="1324"/>
      <c r="BX79" s="1324">
        <v>10</v>
      </c>
      <c r="BY79" s="1324"/>
      <c r="BZ79" s="1324"/>
      <c r="CA79" s="1324"/>
      <c r="CB79" s="1324"/>
      <c r="CC79" s="1324"/>
      <c r="CD79" s="1324"/>
      <c r="CE79" s="1324"/>
      <c r="CF79" s="1324">
        <v>9.6999999999999993</v>
      </c>
      <c r="CG79" s="1324"/>
      <c r="CH79" s="1324"/>
      <c r="CI79" s="1324"/>
      <c r="CJ79" s="1324"/>
      <c r="CK79" s="1324"/>
      <c r="CL79" s="1324"/>
      <c r="CM79" s="1324"/>
      <c r="CN79" s="1324">
        <v>9.5</v>
      </c>
      <c r="CO79" s="1324"/>
      <c r="CP79" s="1324"/>
      <c r="CQ79" s="1324"/>
      <c r="CR79" s="1324"/>
      <c r="CS79" s="1324"/>
      <c r="CT79" s="1324"/>
      <c r="CU79" s="1324"/>
      <c r="CV79" s="1324">
        <v>9.1999999999999993</v>
      </c>
      <c r="CW79" s="1324"/>
      <c r="CX79" s="1324"/>
      <c r="CY79" s="1324"/>
      <c r="CZ79" s="1324"/>
      <c r="DA79" s="1324"/>
      <c r="DB79" s="1324"/>
      <c r="DC79" s="1324"/>
    </row>
    <row r="80" spans="2:107" x14ac:dyDescent="0.15">
      <c r="B80" s="395"/>
      <c r="G80" s="1318"/>
      <c r="H80" s="1318"/>
      <c r="I80" s="1328"/>
      <c r="J80" s="1328"/>
      <c r="K80" s="1339"/>
      <c r="L80" s="1339"/>
      <c r="M80" s="1339"/>
      <c r="N80" s="1339"/>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yty+TZsVjV+Y1S5GF2dhQPoc6Y7IWPDsjCWcphrITQGbz7krXAcS6EkHntuVFxQ07WdMkXxgLsvBvb+Adrj2w==" saltValue="quhQ6rd7fUnPR+Z/JEc2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Aa5WYRoi4gkcQkHb2m2SQtKXcMZVkURSTAuYKpG9g+6T3vEFvBI2wI1KKj5X6SbMh0QaVMnkN9Zop2gAFSaDog==" saltValue="kRAlem97YsS/mv7HiIJ6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zulD2W9fC4c+olycKZqX1cc5L9RgCFd6qZh912yq/fM+FoRD4+RpCTPwM4be5mz6BjvylJAbXkem3xeb6oaQGA==" saltValue="vtGgtMs5jNv4tl2wGpcW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78428</v>
      </c>
      <c r="E3" s="162"/>
      <c r="F3" s="163">
        <v>81768</v>
      </c>
      <c r="G3" s="164"/>
      <c r="H3" s="165"/>
    </row>
    <row r="4" spans="1:8" x14ac:dyDescent="0.15">
      <c r="A4" s="166"/>
      <c r="B4" s="167"/>
      <c r="C4" s="168"/>
      <c r="D4" s="169">
        <v>53516</v>
      </c>
      <c r="E4" s="170"/>
      <c r="F4" s="171">
        <v>37917</v>
      </c>
      <c r="G4" s="172"/>
      <c r="H4" s="173"/>
    </row>
    <row r="5" spans="1:8" x14ac:dyDescent="0.15">
      <c r="A5" s="154" t="s">
        <v>547</v>
      </c>
      <c r="B5" s="159"/>
      <c r="C5" s="160"/>
      <c r="D5" s="161">
        <v>73219</v>
      </c>
      <c r="E5" s="162"/>
      <c r="F5" s="163">
        <v>65876</v>
      </c>
      <c r="G5" s="164"/>
      <c r="H5" s="165"/>
    </row>
    <row r="6" spans="1:8" x14ac:dyDescent="0.15">
      <c r="A6" s="166"/>
      <c r="B6" s="167"/>
      <c r="C6" s="168"/>
      <c r="D6" s="169">
        <v>40983</v>
      </c>
      <c r="E6" s="170"/>
      <c r="F6" s="171">
        <v>36484</v>
      </c>
      <c r="G6" s="172"/>
      <c r="H6" s="173"/>
    </row>
    <row r="7" spans="1:8" x14ac:dyDescent="0.15">
      <c r="A7" s="154" t="s">
        <v>548</v>
      </c>
      <c r="B7" s="159"/>
      <c r="C7" s="160"/>
      <c r="D7" s="161">
        <v>70240</v>
      </c>
      <c r="E7" s="162"/>
      <c r="F7" s="163">
        <v>68468</v>
      </c>
      <c r="G7" s="164"/>
      <c r="H7" s="165"/>
    </row>
    <row r="8" spans="1:8" x14ac:dyDescent="0.15">
      <c r="A8" s="166"/>
      <c r="B8" s="167"/>
      <c r="C8" s="168"/>
      <c r="D8" s="169">
        <v>24430</v>
      </c>
      <c r="E8" s="170"/>
      <c r="F8" s="171">
        <v>34140</v>
      </c>
      <c r="G8" s="172"/>
      <c r="H8" s="173"/>
    </row>
    <row r="9" spans="1:8" x14ac:dyDescent="0.15">
      <c r="A9" s="154" t="s">
        <v>549</v>
      </c>
      <c r="B9" s="159"/>
      <c r="C9" s="160"/>
      <c r="D9" s="161">
        <v>86639</v>
      </c>
      <c r="E9" s="162"/>
      <c r="F9" s="163">
        <v>69729</v>
      </c>
      <c r="G9" s="164"/>
      <c r="H9" s="165"/>
    </row>
    <row r="10" spans="1:8" x14ac:dyDescent="0.15">
      <c r="A10" s="166"/>
      <c r="B10" s="167"/>
      <c r="C10" s="168"/>
      <c r="D10" s="169">
        <v>31929</v>
      </c>
      <c r="E10" s="170"/>
      <c r="F10" s="171">
        <v>38908</v>
      </c>
      <c r="G10" s="172"/>
      <c r="H10" s="173"/>
    </row>
    <row r="11" spans="1:8" x14ac:dyDescent="0.15">
      <c r="A11" s="154" t="s">
        <v>550</v>
      </c>
      <c r="B11" s="159"/>
      <c r="C11" s="160"/>
      <c r="D11" s="161">
        <v>48136</v>
      </c>
      <c r="E11" s="162"/>
      <c r="F11" s="163">
        <v>74581</v>
      </c>
      <c r="G11" s="164"/>
      <c r="H11" s="165"/>
    </row>
    <row r="12" spans="1:8" x14ac:dyDescent="0.15">
      <c r="A12" s="166"/>
      <c r="B12" s="167"/>
      <c r="C12" s="174"/>
      <c r="D12" s="169">
        <v>19142</v>
      </c>
      <c r="E12" s="170"/>
      <c r="F12" s="171">
        <v>41563</v>
      </c>
      <c r="G12" s="172"/>
      <c r="H12" s="173"/>
    </row>
    <row r="13" spans="1:8" x14ac:dyDescent="0.15">
      <c r="A13" s="154"/>
      <c r="B13" s="159"/>
      <c r="C13" s="175"/>
      <c r="D13" s="176">
        <v>71332</v>
      </c>
      <c r="E13" s="177"/>
      <c r="F13" s="178">
        <v>72084</v>
      </c>
      <c r="G13" s="179"/>
      <c r="H13" s="165"/>
    </row>
    <row r="14" spans="1:8" x14ac:dyDescent="0.15">
      <c r="A14" s="166"/>
      <c r="B14" s="167"/>
      <c r="C14" s="168"/>
      <c r="D14" s="169">
        <v>34000</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4.76</v>
      </c>
      <c r="C19" s="180">
        <f>ROUND(VALUE(SUBSTITUTE(実質収支比率等に係る経年分析!G$48,"▲","-")),2)</f>
        <v>4.6900000000000004</v>
      </c>
      <c r="D19" s="180">
        <f>ROUND(VALUE(SUBSTITUTE(実質収支比率等に係る経年分析!H$48,"▲","-")),2)</f>
        <v>4.72</v>
      </c>
      <c r="E19" s="180">
        <f>ROUND(VALUE(SUBSTITUTE(実質収支比率等に係る経年分析!I$48,"▲","-")),2)</f>
        <v>5.22</v>
      </c>
      <c r="F19" s="180">
        <f>ROUND(VALUE(SUBSTITUTE(実質収支比率等に係る経年分析!J$48,"▲","-")),2)</f>
        <v>5.32</v>
      </c>
    </row>
    <row r="20" spans="1:11" x14ac:dyDescent="0.15">
      <c r="A20" s="180" t="s">
        <v>55</v>
      </c>
      <c r="B20" s="180">
        <f>ROUND(VALUE(SUBSTITUTE(実質収支比率等に係る経年分析!F$47,"▲","-")),2)</f>
        <v>25.03</v>
      </c>
      <c r="C20" s="180">
        <f>ROUND(VALUE(SUBSTITUTE(実質収支比率等に係る経年分析!G$47,"▲","-")),2)</f>
        <v>23.52</v>
      </c>
      <c r="D20" s="180">
        <f>ROUND(VALUE(SUBSTITUTE(実質収支比率等に係る経年分析!H$47,"▲","-")),2)</f>
        <v>19.48</v>
      </c>
      <c r="E20" s="180">
        <f>ROUND(VALUE(SUBSTITUTE(実質収支比率等に係る経年分析!I$47,"▲","-")),2)</f>
        <v>17.29</v>
      </c>
      <c r="F20" s="180">
        <f>ROUND(VALUE(SUBSTITUTE(実質収支比率等に係る経年分析!J$47,"▲","-")),2)</f>
        <v>17.98</v>
      </c>
    </row>
    <row r="21" spans="1:11" x14ac:dyDescent="0.15">
      <c r="A21" s="180" t="s">
        <v>56</v>
      </c>
      <c r="B21" s="180">
        <f>IF(ISNUMBER(VALUE(SUBSTITUTE(実質収支比率等に係る経年分析!F$49,"▲","-"))),ROUND(VALUE(SUBSTITUTE(実質収支比率等に係る経年分析!F$49,"▲","-")),2),NA())</f>
        <v>-2.2599999999999998</v>
      </c>
      <c r="C21" s="180">
        <f>IF(ISNUMBER(VALUE(SUBSTITUTE(実質収支比率等に係る経年分析!G$49,"▲","-"))),ROUND(VALUE(SUBSTITUTE(実質収支比率等に係る経年分析!G$49,"▲","-")),2),NA())</f>
        <v>-4.66</v>
      </c>
      <c r="D21" s="180">
        <f>IF(ISNUMBER(VALUE(SUBSTITUTE(実質収支比率等に係る経年分析!H$49,"▲","-"))),ROUND(VALUE(SUBSTITUTE(実質収支比率等に係る経年分析!H$49,"▲","-")),2),NA())</f>
        <v>-6.43</v>
      </c>
      <c r="E21" s="180">
        <f>IF(ISNUMBER(VALUE(SUBSTITUTE(実質収支比率等に係る経年分析!I$49,"▲","-"))),ROUND(VALUE(SUBSTITUTE(実質収支比率等に係る経年分析!I$49,"▲","-")),2),NA())</f>
        <v>-3.97</v>
      </c>
      <c r="F21" s="180">
        <f>IF(ISNUMBER(VALUE(SUBSTITUTE(実質収支比率等に係る経年分析!J$49,"▲","-"))),ROUND(VALUE(SUBSTITUTE(実質収支比率等に係る経年分析!J$49,"▲","-")),2),NA())</f>
        <v>-1.93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角田市農業集落排水事業特別会計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角田市公共下水道事業特別会計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角田市後期高齢者医療特別会計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角田市国民健康保険事業特別会計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角田市介護保険特別会計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5.31</v>
      </c>
    </row>
    <row r="36" spans="1:16" x14ac:dyDescent="0.15">
      <c r="A36" s="181" t="str">
        <f>IF(連結実質赤字比率に係る赤字・黒字の構成分析!C$34="",NA(),連結実質赤字比率に係る赤字・黒字の構成分析!C$34)</f>
        <v>角田市水道事業会計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10.210000000000001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1279</v>
      </c>
      <c r="E42" s="182"/>
      <c r="F42" s="182"/>
      <c r="G42" s="182">
        <f>'実質公債費比率（分子）の構造'!L$52</f>
        <v>1281</v>
      </c>
      <c r="H42" s="182"/>
      <c r="I42" s="182"/>
      <c r="J42" s="182">
        <f>'実質公債費比率（分子）の構造'!M$52</f>
        <v>1243</v>
      </c>
      <c r="K42" s="182"/>
      <c r="L42" s="182"/>
      <c r="M42" s="182">
        <f>'実質公債費比率（分子）の構造'!N$52</f>
        <v>1296</v>
      </c>
      <c r="N42" s="182"/>
      <c r="O42" s="182"/>
      <c r="P42" s="182">
        <f>'実質公債費比率（分子）の構造'!O$52</f>
        <v>1297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1</v>
      </c>
      <c r="O44" s="182"/>
      <c r="P44" s="182"/>
    </row>
    <row r="45" spans="1:16" x14ac:dyDescent="0.15">
      <c r="A45" s="182" t="s">
        <v>66</v>
      </c>
      <c r="B45" s="182">
        <f>'実質公債費比率（分子）の構造'!K$49</f>
        <v>144</v>
      </c>
      <c r="C45" s="182"/>
      <c r="D45" s="182"/>
      <c r="E45" s="182">
        <f>'実質公債費比率（分子）の構造'!L$49</f>
        <v>142</v>
      </c>
      <c r="F45" s="182"/>
      <c r="G45" s="182"/>
      <c r="H45" s="182">
        <f>'実質公債費比率（分子）の構造'!M$49</f>
        <v>125</v>
      </c>
      <c r="I45" s="182"/>
      <c r="J45" s="182"/>
      <c r="K45" s="182">
        <f>'実質公債費比率（分子）の構造'!N$49</f>
        <v>125</v>
      </c>
      <c r="L45" s="182"/>
      <c r="M45" s="182"/>
      <c r="N45" s="182">
        <f>'実質公債費比率（分子）の構造'!O$49</f>
        <v>132</v>
      </c>
      <c r="O45" s="182"/>
      <c r="P45" s="182"/>
    </row>
    <row r="46" spans="1:16" x14ac:dyDescent="0.15">
      <c r="A46" s="182" t="s">
        <v>67</v>
      </c>
      <c r="B46" s="182">
        <f>'実質公債費比率（分子）の構造'!K$48</f>
        <v>531</v>
      </c>
      <c r="C46" s="182"/>
      <c r="D46" s="182"/>
      <c r="E46" s="182">
        <f>'実質公債費比率（分子）の構造'!L$48</f>
        <v>545</v>
      </c>
      <c r="F46" s="182"/>
      <c r="G46" s="182"/>
      <c r="H46" s="182">
        <f>'実質公債費比率（分子）の構造'!M$48</f>
        <v>582</v>
      </c>
      <c r="I46" s="182"/>
      <c r="J46" s="182"/>
      <c r="K46" s="182">
        <f>'実質公債費比率（分子）の構造'!N$48</f>
        <v>671</v>
      </c>
      <c r="L46" s="182"/>
      <c r="M46" s="182"/>
      <c r="N46" s="182">
        <f>'実質公債費比率（分子）の構造'!O$48</f>
        <v>685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1107</v>
      </c>
      <c r="C49" s="182"/>
      <c r="D49" s="182"/>
      <c r="E49" s="182">
        <f>'実質公債費比率（分子）の構造'!L$45</f>
        <v>1025</v>
      </c>
      <c r="F49" s="182"/>
      <c r="G49" s="182"/>
      <c r="H49" s="182">
        <f>'実質公債費比率（分子）の構造'!M$45</f>
        <v>953</v>
      </c>
      <c r="I49" s="182"/>
      <c r="J49" s="182"/>
      <c r="K49" s="182">
        <f>'実質公債費比率（分子）の構造'!N$45</f>
        <v>1079</v>
      </c>
      <c r="L49" s="182"/>
      <c r="M49" s="182"/>
      <c r="N49" s="182">
        <f>'実質公債費比率（分子）の構造'!O$45</f>
        <v>1134</v>
      </c>
      <c r="O49" s="182"/>
      <c r="P49" s="182"/>
    </row>
    <row r="50" spans="1:16" x14ac:dyDescent="0.15">
      <c r="A50" s="182" t="s">
        <v>71</v>
      </c>
      <c r="B50" s="182" t="e">
        <f>NA()</f>
        <v>#N/A</v>
      </c>
      <c r="C50" s="182">
        <f>IF(ISNUMBER('実質公債費比率（分子）の構造'!K$53),'実質公債費比率（分子）の構造'!K$53,NA())</f>
        <v>503</v>
      </c>
      <c r="D50" s="182" t="e">
        <f>NA()</f>
        <v>#N/A</v>
      </c>
      <c r="E50" s="182" t="e">
        <f>NA()</f>
        <v>#N/A</v>
      </c>
      <c r="F50" s="182">
        <f>IF(ISNUMBER('実質公債費比率（分子）の構造'!L$53),'実質公債費比率（分子）の構造'!L$53,NA())</f>
        <v>431</v>
      </c>
      <c r="G50" s="182" t="e">
        <f>NA()</f>
        <v>#N/A</v>
      </c>
      <c r="H50" s="182" t="e">
        <f>NA()</f>
        <v>#N/A</v>
      </c>
      <c r="I50" s="182">
        <f>IF(ISNUMBER('実質公債費比率（分子）の構造'!M$53),'実質公債費比率（分子）の構造'!M$53,NA())</f>
        <v>417</v>
      </c>
      <c r="J50" s="182" t="e">
        <f>NA()</f>
        <v>#N/A</v>
      </c>
      <c r="K50" s="182" t="e">
        <f>NA()</f>
        <v>#N/A</v>
      </c>
      <c r="L50" s="182">
        <f>IF(ISNUMBER('実質公債費比率（分子）の構造'!N$53),'実質公債費比率（分子）の構造'!N$53,NA())</f>
        <v>579</v>
      </c>
      <c r="M50" s="182" t="e">
        <f>NA()</f>
        <v>#N/A</v>
      </c>
      <c r="N50" s="182" t="e">
        <f>NA()</f>
        <v>#N/A</v>
      </c>
      <c r="O50" s="182">
        <f>IF(ISNUMBER('実質公債費比率（分子）の構造'!O$53),'実質公債費比率（分子）の構造'!O$53,NA())</f>
        <v>655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15434</v>
      </c>
      <c r="E56" s="181"/>
      <c r="F56" s="181"/>
      <c r="G56" s="181">
        <f>'将来負担比率（分子）の構造'!J$52</f>
        <v>15273</v>
      </c>
      <c r="H56" s="181"/>
      <c r="I56" s="181"/>
      <c r="J56" s="181">
        <f>'将来負担比率（分子）の構造'!K$52</f>
        <v>15112</v>
      </c>
      <c r="K56" s="181"/>
      <c r="L56" s="181"/>
      <c r="M56" s="181">
        <f>'将来負担比率（分子）の構造'!L$52</f>
        <v>14924</v>
      </c>
      <c r="N56" s="181"/>
      <c r="O56" s="181"/>
      <c r="P56" s="181">
        <f>'将来負担比率（分子）の構造'!M$52</f>
        <v>14815</v>
      </c>
    </row>
    <row r="57" spans="1:16" x14ac:dyDescent="0.15">
      <c r="A57" s="181" t="s">
        <v>42</v>
      </c>
      <c r="B57" s="181"/>
      <c r="C57" s="181"/>
      <c r="D57" s="181">
        <f>'将来負担比率（分子）の構造'!I$51</f>
        <v>2559</v>
      </c>
      <c r="E57" s="181"/>
      <c r="F57" s="181"/>
      <c r="G57" s="181">
        <f>'将来負担比率（分子）の構造'!J$51</f>
        <v>2735</v>
      </c>
      <c r="H57" s="181"/>
      <c r="I57" s="181"/>
      <c r="J57" s="181">
        <f>'将来負担比率（分子）の構造'!K$51</f>
        <v>2679</v>
      </c>
      <c r="K57" s="181"/>
      <c r="L57" s="181"/>
      <c r="M57" s="181">
        <f>'将来負担比率（分子）の構造'!L$51</f>
        <v>2616</v>
      </c>
      <c r="N57" s="181"/>
      <c r="O57" s="181"/>
      <c r="P57" s="181">
        <f>'将来負担比率（分子）の構造'!M$51</f>
        <v>2481</v>
      </c>
    </row>
    <row r="58" spans="1:16" x14ac:dyDescent="0.15">
      <c r="A58" s="181" t="s">
        <v>41</v>
      </c>
      <c r="B58" s="181"/>
      <c r="C58" s="181"/>
      <c r="D58" s="181">
        <f>'将来負担比率（分子）の構造'!I$50</f>
        <v>3829</v>
      </c>
      <c r="E58" s="181"/>
      <c r="F58" s="181"/>
      <c r="G58" s="181">
        <f>'将来負担比率（分子）の構造'!J$50</f>
        <v>3942</v>
      </c>
      <c r="H58" s="181"/>
      <c r="I58" s="181"/>
      <c r="J58" s="181">
        <f>'将来負担比率（分子）の構造'!K$50</f>
        <v>3524</v>
      </c>
      <c r="K58" s="181"/>
      <c r="L58" s="181"/>
      <c r="M58" s="181">
        <f>'将来負担比率（分子）の構造'!L$50</f>
        <v>3240</v>
      </c>
      <c r="N58" s="181"/>
      <c r="O58" s="181"/>
      <c r="P58" s="181">
        <f>'将来負担比率（分子）の構造'!M$50</f>
        <v>3985</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126</v>
      </c>
      <c r="I59" s="181"/>
      <c r="J59" s="181"/>
      <c r="K59" s="181">
        <f>'将来負担比率（分子）の構造'!L$49</f>
        <v>153</v>
      </c>
      <c r="L59" s="181"/>
      <c r="M59" s="181"/>
      <c r="N59" s="181">
        <f>'将来負担比率（分子）の構造'!M$49</f>
        <v>187</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2171</v>
      </c>
      <c r="C62" s="181"/>
      <c r="D62" s="181"/>
      <c r="E62" s="181">
        <f>'将来負担比率（分子）の構造'!J$45</f>
        <v>2030</v>
      </c>
      <c r="F62" s="181"/>
      <c r="G62" s="181"/>
      <c r="H62" s="181">
        <f>'将来負担比率（分子）の構造'!K$45</f>
        <v>1960</v>
      </c>
      <c r="I62" s="181"/>
      <c r="J62" s="181"/>
      <c r="K62" s="181">
        <f>'将来負担比率（分子）の構造'!L$45</f>
        <v>1879</v>
      </c>
      <c r="L62" s="181"/>
      <c r="M62" s="181"/>
      <c r="N62" s="181">
        <f>'将来負担比率（分子）の構造'!M$45</f>
        <v>1817</v>
      </c>
      <c r="O62" s="181"/>
      <c r="P62" s="181"/>
    </row>
    <row r="63" spans="1:16" x14ac:dyDescent="0.15">
      <c r="A63" s="181" t="s">
        <v>34</v>
      </c>
      <c r="B63" s="181">
        <f>'将来負担比率（分子）の構造'!I$44</f>
        <v>1914</v>
      </c>
      <c r="C63" s="181"/>
      <c r="D63" s="181"/>
      <c r="E63" s="181">
        <f>'将来負担比率（分子）の構造'!J$44</f>
        <v>1979</v>
      </c>
      <c r="F63" s="181"/>
      <c r="G63" s="181"/>
      <c r="H63" s="181">
        <f>'将来負担比率（分子）の構造'!K$44</f>
        <v>1878</v>
      </c>
      <c r="I63" s="181"/>
      <c r="J63" s="181"/>
      <c r="K63" s="181">
        <f>'将来負担比率（分子）の構造'!L$44</f>
        <v>1770</v>
      </c>
      <c r="L63" s="181"/>
      <c r="M63" s="181"/>
      <c r="N63" s="181">
        <f>'将来負担比率（分子）の構造'!M$44</f>
        <v>1835</v>
      </c>
      <c r="O63" s="181"/>
      <c r="P63" s="181"/>
    </row>
    <row r="64" spans="1:16" x14ac:dyDescent="0.15">
      <c r="A64" s="181" t="s">
        <v>33</v>
      </c>
      <c r="B64" s="181">
        <f>'将来負担比率（分子）の構造'!I$43</f>
        <v>9497</v>
      </c>
      <c r="C64" s="181"/>
      <c r="D64" s="181"/>
      <c r="E64" s="181">
        <f>'将来負担比率（分子）の構造'!J$43</f>
        <v>9509</v>
      </c>
      <c r="F64" s="181"/>
      <c r="G64" s="181"/>
      <c r="H64" s="181">
        <f>'将来負担比率（分子）の構造'!K$43</f>
        <v>9189</v>
      </c>
      <c r="I64" s="181"/>
      <c r="J64" s="181"/>
      <c r="K64" s="181">
        <f>'将来負担比率（分子）の構造'!L$43</f>
        <v>9216</v>
      </c>
      <c r="L64" s="181"/>
      <c r="M64" s="181"/>
      <c r="N64" s="181">
        <f>'将来負担比率（分子）の構造'!M$43</f>
        <v>9130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13487</v>
      </c>
      <c r="C66" s="181"/>
      <c r="D66" s="181"/>
      <c r="E66" s="181">
        <f>'将来負担比率（分子）の構造'!J$41</f>
        <v>13956</v>
      </c>
      <c r="F66" s="181"/>
      <c r="G66" s="181"/>
      <c r="H66" s="181">
        <f>'将来負担比率（分子）の構造'!K$41</f>
        <v>14249</v>
      </c>
      <c r="I66" s="181"/>
      <c r="J66" s="181"/>
      <c r="K66" s="181">
        <f>'将来負担比率（分子）の構造'!L$41</f>
        <v>14779</v>
      </c>
      <c r="L66" s="181"/>
      <c r="M66" s="181"/>
      <c r="N66" s="181">
        <f>'将来負担比率（分子）の構造'!M$41</f>
        <v>14804</v>
      </c>
      <c r="O66" s="181"/>
      <c r="P66" s="181"/>
    </row>
    <row r="67" spans="1:16" x14ac:dyDescent="0.15">
      <c r="A67" s="181" t="s">
        <v>75</v>
      </c>
      <c r="B67" s="181" t="e">
        <f>NA()</f>
        <v>#N/A</v>
      </c>
      <c r="C67" s="181">
        <f>IF(ISNUMBER('将来負担比率（分子）の構造'!I$53), IF('将来負担比率（分子）の構造'!I$53 &lt; 0, 0, '将来負担比率（分子）の構造'!I$53), NA())</f>
        <v>5245</v>
      </c>
      <c r="D67" s="181" t="e">
        <f>NA()</f>
        <v>#N/A</v>
      </c>
      <c r="E67" s="181" t="e">
        <f>NA()</f>
        <v>#N/A</v>
      </c>
      <c r="F67" s="181">
        <f>IF(ISNUMBER('将来負担比率（分子）の構造'!J$53), IF('将来負担比率（分子）の構造'!J$53 &lt; 0, 0, '将来負担比率（分子）の構造'!J$53), NA())</f>
        <v>5523</v>
      </c>
      <c r="G67" s="181" t="e">
        <f>NA()</f>
        <v>#N/A</v>
      </c>
      <c r="H67" s="181" t="e">
        <f>NA()</f>
        <v>#N/A</v>
      </c>
      <c r="I67" s="181">
        <f>IF(ISNUMBER('将来負担比率（分子）の構造'!K$53), IF('将来負担比率（分子）の構造'!K$53 &lt; 0, 0, '将来負担比率（分子）の構造'!K$53), NA())</f>
        <v>6087</v>
      </c>
      <c r="J67" s="181" t="e">
        <f>NA()</f>
        <v>#N/A</v>
      </c>
      <c r="K67" s="181" t="e">
        <f>NA()</f>
        <v>#N/A</v>
      </c>
      <c r="L67" s="181">
        <f>IF(ISNUMBER('将来負担比率（分子）の構造'!L$53), IF('将来負担比率（分子）の構造'!L$53 &lt; 0, 0, '将来負担比率（分子）の構造'!L$53), NA())</f>
        <v>7017</v>
      </c>
      <c r="M67" s="181" t="e">
        <f>NA()</f>
        <v>#N/A</v>
      </c>
      <c r="N67" s="181" t="e">
        <f>NA()</f>
        <v>#N/A</v>
      </c>
      <c r="O67" s="181">
        <f>IF(ISNUMBER('将来負担比率（分子）の構造'!M$53), IF('将来負担比率（分子）の構造'!M$53 &lt; 0, 0, '将来負担比率（分子）の構造'!M$53), NA())</f>
        <v>6493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1510</v>
      </c>
      <c r="C72" s="185">
        <f>基金残高に係る経年分析!G55</f>
        <v>1346</v>
      </c>
      <c r="D72" s="185">
        <f>基金残高に係る経年分析!H55</f>
        <v>1396</v>
      </c>
    </row>
    <row r="73" spans="1:16" x14ac:dyDescent="0.15">
      <c r="A73" s="184" t="s">
        <v>78</v>
      </c>
      <c r="B73" s="185">
        <f>基金残高に係る経年分析!F56</f>
        <v>682</v>
      </c>
      <c r="C73" s="185">
        <f>基金残高に係る経年分析!G56</f>
        <v>632</v>
      </c>
      <c r="D73" s="185">
        <f>基金残高に係る経年分析!H56</f>
        <v>1082</v>
      </c>
    </row>
    <row r="74" spans="1:16" x14ac:dyDescent="0.15">
      <c r="A74" s="184" t="s">
        <v>79</v>
      </c>
      <c r="B74" s="185">
        <f>基金残高に係る経年分析!F57</f>
        <v>377</v>
      </c>
      <c r="C74" s="185">
        <f>基金残高に係る経年分析!G57</f>
        <v>315</v>
      </c>
      <c r="D74" s="185">
        <f>基金残高に係る経年分析!H57</f>
        <v>595</v>
      </c>
    </row>
  </sheetData>
  <sheetProtection algorithmName="SHA-512" hashValue="BrkOIvkEJUbs4OLk18jdBi4jU1o3vz0Jr8Y8cdzJcQgbOaGQ5HDSLSMiPVlGbuuEn1vuR/3+76+LCq61kcRtwg==" saltValue="VjJa5DxmuwZckWKK3hAejQ=="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3388108</v>
      </c>
      <c r="S5" s="734"/>
      <c r="T5" s="734"/>
      <c r="U5" s="734"/>
      <c r="V5" s="734"/>
      <c r="W5" s="734"/>
      <c r="X5" s="734"/>
      <c r="Y5" s="777"/>
      <c r="Z5" s="795">
        <v>20.7</v>
      </c>
      <c r="AA5" s="795"/>
      <c r="AB5" s="795"/>
      <c r="AC5" s="795"/>
      <c r="AD5" s="796">
        <v>3214921</v>
      </c>
      <c r="AE5" s="796"/>
      <c r="AF5" s="796"/>
      <c r="AG5" s="796"/>
      <c r="AH5" s="796"/>
      <c r="AI5" s="796"/>
      <c r="AJ5" s="796"/>
      <c r="AK5" s="796"/>
      <c r="AL5" s="778">
        <v>44.4</v>
      </c>
      <c r="AM5" s="749"/>
      <c r="AN5" s="749"/>
      <c r="AO5" s="779"/>
      <c r="AP5" s="744" t="s">
        <v>228</v>
      </c>
      <c r="AQ5" s="745"/>
      <c r="AR5" s="745"/>
      <c r="AS5" s="745"/>
      <c r="AT5" s="745"/>
      <c r="AU5" s="745"/>
      <c r="AV5" s="745"/>
      <c r="AW5" s="745"/>
      <c r="AX5" s="745"/>
      <c r="AY5" s="745"/>
      <c r="AZ5" s="745"/>
      <c r="BA5" s="745"/>
      <c r="BB5" s="745"/>
      <c r="BC5" s="745"/>
      <c r="BD5" s="745"/>
      <c r="BE5" s="745"/>
      <c r="BF5" s="746"/>
      <c r="BG5" s="678">
        <v>3214921</v>
      </c>
      <c r="BH5" s="679"/>
      <c r="BI5" s="679"/>
      <c r="BJ5" s="679"/>
      <c r="BK5" s="679"/>
      <c r="BL5" s="679"/>
      <c r="BM5" s="679"/>
      <c r="BN5" s="680"/>
      <c r="BO5" s="715">
        <v>94.9</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189923</v>
      </c>
      <c r="S6" s="679"/>
      <c r="T6" s="679"/>
      <c r="U6" s="679"/>
      <c r="V6" s="679"/>
      <c r="W6" s="679"/>
      <c r="X6" s="679"/>
      <c r="Y6" s="680"/>
      <c r="Z6" s="715">
        <v>1.2</v>
      </c>
      <c r="AA6" s="715"/>
      <c r="AB6" s="715"/>
      <c r="AC6" s="715"/>
      <c r="AD6" s="716">
        <v>189923</v>
      </c>
      <c r="AE6" s="716"/>
      <c r="AF6" s="716"/>
      <c r="AG6" s="716"/>
      <c r="AH6" s="716"/>
      <c r="AI6" s="716"/>
      <c r="AJ6" s="716"/>
      <c r="AK6" s="716"/>
      <c r="AL6" s="681">
        <v>2.6</v>
      </c>
      <c r="AM6" s="682"/>
      <c r="AN6" s="682"/>
      <c r="AO6" s="717"/>
      <c r="AP6" s="675" t="s">
        <v>234</v>
      </c>
      <c r="AQ6" s="676"/>
      <c r="AR6" s="676"/>
      <c r="AS6" s="676"/>
      <c r="AT6" s="676"/>
      <c r="AU6" s="676"/>
      <c r="AV6" s="676"/>
      <c r="AW6" s="676"/>
      <c r="AX6" s="676"/>
      <c r="AY6" s="676"/>
      <c r="AZ6" s="676"/>
      <c r="BA6" s="676"/>
      <c r="BB6" s="676"/>
      <c r="BC6" s="676"/>
      <c r="BD6" s="676"/>
      <c r="BE6" s="676"/>
      <c r="BF6" s="677"/>
      <c r="BG6" s="678">
        <v>3214921</v>
      </c>
      <c r="BH6" s="679"/>
      <c r="BI6" s="679"/>
      <c r="BJ6" s="679"/>
      <c r="BK6" s="679"/>
      <c r="BL6" s="679"/>
      <c r="BM6" s="679"/>
      <c r="BN6" s="680"/>
      <c r="BO6" s="715">
        <v>94.9</v>
      </c>
      <c r="BP6" s="715"/>
      <c r="BQ6" s="715"/>
      <c r="BR6" s="715"/>
      <c r="BS6" s="716" t="s">
        <v>136</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161012</v>
      </c>
      <c r="CS6" s="679"/>
      <c r="CT6" s="679"/>
      <c r="CU6" s="679"/>
      <c r="CV6" s="679"/>
      <c r="CW6" s="679"/>
      <c r="CX6" s="679"/>
      <c r="CY6" s="680"/>
      <c r="CZ6" s="778">
        <v>1</v>
      </c>
      <c r="DA6" s="749"/>
      <c r="DB6" s="749"/>
      <c r="DC6" s="781"/>
      <c r="DD6" s="684" t="s">
        <v>136</v>
      </c>
      <c r="DE6" s="679"/>
      <c r="DF6" s="679"/>
      <c r="DG6" s="679"/>
      <c r="DH6" s="679"/>
      <c r="DI6" s="679"/>
      <c r="DJ6" s="679"/>
      <c r="DK6" s="679"/>
      <c r="DL6" s="679"/>
      <c r="DM6" s="679"/>
      <c r="DN6" s="679"/>
      <c r="DO6" s="679"/>
      <c r="DP6" s="680"/>
      <c r="DQ6" s="684">
        <v>161012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1719</v>
      </c>
      <c r="S7" s="679"/>
      <c r="T7" s="679"/>
      <c r="U7" s="679"/>
      <c r="V7" s="679"/>
      <c r="W7" s="679"/>
      <c r="X7" s="679"/>
      <c r="Y7" s="680"/>
      <c r="Z7" s="715">
        <v>0</v>
      </c>
      <c r="AA7" s="715"/>
      <c r="AB7" s="715"/>
      <c r="AC7" s="715"/>
      <c r="AD7" s="716">
        <v>1719</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1375354</v>
      </c>
      <c r="BH7" s="679"/>
      <c r="BI7" s="679"/>
      <c r="BJ7" s="679"/>
      <c r="BK7" s="679"/>
      <c r="BL7" s="679"/>
      <c r="BM7" s="679"/>
      <c r="BN7" s="680"/>
      <c r="BO7" s="715">
        <v>40.6</v>
      </c>
      <c r="BP7" s="715"/>
      <c r="BQ7" s="715"/>
      <c r="BR7" s="715"/>
      <c r="BS7" s="716" t="s">
        <v>136</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3411965</v>
      </c>
      <c r="CS7" s="679"/>
      <c r="CT7" s="679"/>
      <c r="CU7" s="679"/>
      <c r="CV7" s="679"/>
      <c r="CW7" s="679"/>
      <c r="CX7" s="679"/>
      <c r="CY7" s="680"/>
      <c r="CZ7" s="715">
        <v>21.9</v>
      </c>
      <c r="DA7" s="715"/>
      <c r="DB7" s="715"/>
      <c r="DC7" s="715"/>
      <c r="DD7" s="684">
        <v>57122</v>
      </c>
      <c r="DE7" s="679"/>
      <c r="DF7" s="679"/>
      <c r="DG7" s="679"/>
      <c r="DH7" s="679"/>
      <c r="DI7" s="679"/>
      <c r="DJ7" s="679"/>
      <c r="DK7" s="679"/>
      <c r="DL7" s="679"/>
      <c r="DM7" s="679"/>
      <c r="DN7" s="679"/>
      <c r="DO7" s="679"/>
      <c r="DP7" s="680"/>
      <c r="DQ7" s="684">
        <v>3171736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8194</v>
      </c>
      <c r="S8" s="679"/>
      <c r="T8" s="679"/>
      <c r="U8" s="679"/>
      <c r="V8" s="679"/>
      <c r="W8" s="679"/>
      <c r="X8" s="679"/>
      <c r="Y8" s="680"/>
      <c r="Z8" s="715">
        <v>0.1</v>
      </c>
      <c r="AA8" s="715"/>
      <c r="AB8" s="715"/>
      <c r="AC8" s="715"/>
      <c r="AD8" s="716">
        <v>8194</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47545</v>
      </c>
      <c r="BH8" s="679"/>
      <c r="BI8" s="679"/>
      <c r="BJ8" s="679"/>
      <c r="BK8" s="679"/>
      <c r="BL8" s="679"/>
      <c r="BM8" s="679"/>
      <c r="BN8" s="680"/>
      <c r="BO8" s="715">
        <v>1.4</v>
      </c>
      <c r="BP8" s="715"/>
      <c r="BQ8" s="715"/>
      <c r="BR8" s="715"/>
      <c r="BS8" s="684" t="s">
        <v>229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3926743</v>
      </c>
      <c r="CS8" s="679"/>
      <c r="CT8" s="679"/>
      <c r="CU8" s="679"/>
      <c r="CV8" s="679"/>
      <c r="CW8" s="679"/>
      <c r="CX8" s="679"/>
      <c r="CY8" s="680"/>
      <c r="CZ8" s="715">
        <v>25.2</v>
      </c>
      <c r="DA8" s="715"/>
      <c r="DB8" s="715"/>
      <c r="DC8" s="715"/>
      <c r="DD8" s="684" t="s">
        <v>136</v>
      </c>
      <c r="DE8" s="679"/>
      <c r="DF8" s="679"/>
      <c r="DG8" s="679"/>
      <c r="DH8" s="679"/>
      <c r="DI8" s="679"/>
      <c r="DJ8" s="679"/>
      <c r="DK8" s="679"/>
      <c r="DL8" s="679"/>
      <c r="DM8" s="679"/>
      <c r="DN8" s="679"/>
      <c r="DO8" s="679"/>
      <c r="DP8" s="680"/>
      <c r="DQ8" s="684">
        <v>2209749</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4984</v>
      </c>
      <c r="S9" s="679"/>
      <c r="T9" s="679"/>
      <c r="U9" s="679"/>
      <c r="V9" s="679"/>
      <c r="W9" s="679"/>
      <c r="X9" s="679"/>
      <c r="Y9" s="680"/>
      <c r="Z9" s="715">
        <v>0</v>
      </c>
      <c r="AA9" s="715"/>
      <c r="AB9" s="715"/>
      <c r="AC9" s="715"/>
      <c r="AD9" s="716">
        <v>4984</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1094034</v>
      </c>
      <c r="BH9" s="679"/>
      <c r="BI9" s="679"/>
      <c r="BJ9" s="679"/>
      <c r="BK9" s="679"/>
      <c r="BL9" s="679"/>
      <c r="BM9" s="679"/>
      <c r="BN9" s="680"/>
      <c r="BO9" s="715">
        <v>32.299999999999997</v>
      </c>
      <c r="BP9" s="715"/>
      <c r="BQ9" s="715"/>
      <c r="BR9" s="715"/>
      <c r="BS9" s="684" t="s">
        <v>136</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1642821</v>
      </c>
      <c r="CS9" s="679"/>
      <c r="CT9" s="679"/>
      <c r="CU9" s="679"/>
      <c r="CV9" s="679"/>
      <c r="CW9" s="679"/>
      <c r="CX9" s="679"/>
      <c r="CY9" s="680"/>
      <c r="CZ9" s="715">
        <v>10.6</v>
      </c>
      <c r="DA9" s="715"/>
      <c r="DB9" s="715"/>
      <c r="DC9" s="715"/>
      <c r="DD9" s="684">
        <v>15070</v>
      </c>
      <c r="DE9" s="679"/>
      <c r="DF9" s="679"/>
      <c r="DG9" s="679"/>
      <c r="DH9" s="679"/>
      <c r="DI9" s="679"/>
      <c r="DJ9" s="679"/>
      <c r="DK9" s="679"/>
      <c r="DL9" s="679"/>
      <c r="DM9" s="679"/>
      <c r="DN9" s="679"/>
      <c r="DO9" s="679"/>
      <c r="DP9" s="680"/>
      <c r="DQ9" s="684">
        <v>897252</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136</v>
      </c>
      <c r="AA10" s="715"/>
      <c r="AB10" s="715"/>
      <c r="AC10" s="715"/>
      <c r="AD10" s="716" t="s">
        <v>136</v>
      </c>
      <c r="AE10" s="716"/>
      <c r="AF10" s="716"/>
      <c r="AG10" s="716"/>
      <c r="AH10" s="716"/>
      <c r="AI10" s="716"/>
      <c r="AJ10" s="716"/>
      <c r="AK10" s="716"/>
      <c r="AL10" s="681" t="s">
        <v>136</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68055</v>
      </c>
      <c r="BH10" s="679"/>
      <c r="BI10" s="679"/>
      <c r="BJ10" s="679"/>
      <c r="BK10" s="679"/>
      <c r="BL10" s="679"/>
      <c r="BM10" s="679"/>
      <c r="BN10" s="680"/>
      <c r="BO10" s="715">
        <v>2</v>
      </c>
      <c r="BP10" s="715"/>
      <c r="BQ10" s="715"/>
      <c r="BR10" s="715"/>
      <c r="BS10" s="684" t="s">
        <v>229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15495</v>
      </c>
      <c r="CS10" s="679"/>
      <c r="CT10" s="679"/>
      <c r="CU10" s="679"/>
      <c r="CV10" s="679"/>
      <c r="CW10" s="679"/>
      <c r="CX10" s="679"/>
      <c r="CY10" s="680"/>
      <c r="CZ10" s="715">
        <v>0.1</v>
      </c>
      <c r="DA10" s="715"/>
      <c r="DB10" s="715"/>
      <c r="DC10" s="715"/>
      <c r="DD10" s="684" t="s">
        <v>136</v>
      </c>
      <c r="DE10" s="679"/>
      <c r="DF10" s="679"/>
      <c r="DG10" s="679"/>
      <c r="DH10" s="679"/>
      <c r="DI10" s="679"/>
      <c r="DJ10" s="679"/>
      <c r="DK10" s="679"/>
      <c r="DL10" s="679"/>
      <c r="DM10" s="679"/>
      <c r="DN10" s="679"/>
      <c r="DO10" s="679"/>
      <c r="DP10" s="680"/>
      <c r="DQ10" s="684">
        <v>15329</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548977</v>
      </c>
      <c r="S11" s="679"/>
      <c r="T11" s="679"/>
      <c r="U11" s="679"/>
      <c r="V11" s="679"/>
      <c r="W11" s="679"/>
      <c r="X11" s="679"/>
      <c r="Y11" s="680"/>
      <c r="Z11" s="681">
        <v>3.4</v>
      </c>
      <c r="AA11" s="682"/>
      <c r="AB11" s="682"/>
      <c r="AC11" s="683"/>
      <c r="AD11" s="684">
        <v>548977</v>
      </c>
      <c r="AE11" s="679"/>
      <c r="AF11" s="679"/>
      <c r="AG11" s="679"/>
      <c r="AH11" s="679"/>
      <c r="AI11" s="679"/>
      <c r="AJ11" s="679"/>
      <c r="AK11" s="680"/>
      <c r="AL11" s="681">
        <v>7.6</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165720</v>
      </c>
      <c r="BH11" s="679"/>
      <c r="BI11" s="679"/>
      <c r="BJ11" s="679"/>
      <c r="BK11" s="679"/>
      <c r="BL11" s="679"/>
      <c r="BM11" s="679"/>
      <c r="BN11" s="680"/>
      <c r="BO11" s="715">
        <v>4.9000000000000004</v>
      </c>
      <c r="BP11" s="715"/>
      <c r="BQ11" s="715"/>
      <c r="BR11" s="715"/>
      <c r="BS11" s="684" t="s">
        <v>136</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644250</v>
      </c>
      <c r="CS11" s="679"/>
      <c r="CT11" s="679"/>
      <c r="CU11" s="679"/>
      <c r="CV11" s="679"/>
      <c r="CW11" s="679"/>
      <c r="CX11" s="679"/>
      <c r="CY11" s="680"/>
      <c r="CZ11" s="715">
        <v>4.0999999999999996</v>
      </c>
      <c r="DA11" s="715"/>
      <c r="DB11" s="715"/>
      <c r="DC11" s="715"/>
      <c r="DD11" s="684">
        <v>182039</v>
      </c>
      <c r="DE11" s="679"/>
      <c r="DF11" s="679"/>
      <c r="DG11" s="679"/>
      <c r="DH11" s="679"/>
      <c r="DI11" s="679"/>
      <c r="DJ11" s="679"/>
      <c r="DK11" s="679"/>
      <c r="DL11" s="679"/>
      <c r="DM11" s="679"/>
      <c r="DN11" s="679"/>
      <c r="DO11" s="679"/>
      <c r="DP11" s="680"/>
      <c r="DQ11" s="684">
        <v>365026</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3229</v>
      </c>
      <c r="S12" s="679"/>
      <c r="T12" s="679"/>
      <c r="U12" s="679"/>
      <c r="V12" s="679"/>
      <c r="W12" s="679"/>
      <c r="X12" s="679"/>
      <c r="Y12" s="680"/>
      <c r="Z12" s="715">
        <v>0</v>
      </c>
      <c r="AA12" s="715"/>
      <c r="AB12" s="715"/>
      <c r="AC12" s="715"/>
      <c r="AD12" s="716">
        <v>3229</v>
      </c>
      <c r="AE12" s="716"/>
      <c r="AF12" s="716"/>
      <c r="AG12" s="716"/>
      <c r="AH12" s="716"/>
      <c r="AI12" s="716"/>
      <c r="AJ12" s="716"/>
      <c r="AK12" s="716"/>
      <c r="AL12" s="681">
        <v>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1507838</v>
      </c>
      <c r="BH12" s="679"/>
      <c r="BI12" s="679"/>
      <c r="BJ12" s="679"/>
      <c r="BK12" s="679"/>
      <c r="BL12" s="679"/>
      <c r="BM12" s="679"/>
      <c r="BN12" s="680"/>
      <c r="BO12" s="715">
        <v>44.5</v>
      </c>
      <c r="BP12" s="715"/>
      <c r="BQ12" s="715"/>
      <c r="BR12" s="715"/>
      <c r="BS12" s="684" t="s">
        <v>229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353437</v>
      </c>
      <c r="CS12" s="679"/>
      <c r="CT12" s="679"/>
      <c r="CU12" s="679"/>
      <c r="CV12" s="679"/>
      <c r="CW12" s="679"/>
      <c r="CX12" s="679"/>
      <c r="CY12" s="680"/>
      <c r="CZ12" s="715">
        <v>2.2999999999999998</v>
      </c>
      <c r="DA12" s="715"/>
      <c r="DB12" s="715"/>
      <c r="DC12" s="715"/>
      <c r="DD12" s="684">
        <v>313</v>
      </c>
      <c r="DE12" s="679"/>
      <c r="DF12" s="679"/>
      <c r="DG12" s="679"/>
      <c r="DH12" s="679"/>
      <c r="DI12" s="679"/>
      <c r="DJ12" s="679"/>
      <c r="DK12" s="679"/>
      <c r="DL12" s="679"/>
      <c r="DM12" s="679"/>
      <c r="DN12" s="679"/>
      <c r="DO12" s="679"/>
      <c r="DP12" s="680"/>
      <c r="DQ12" s="684">
        <v>151611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136</v>
      </c>
      <c r="AA13" s="715"/>
      <c r="AB13" s="715"/>
      <c r="AC13" s="715"/>
      <c r="AD13" s="716" t="s">
        <v>229</v>
      </c>
      <c r="AE13" s="716"/>
      <c r="AF13" s="716"/>
      <c r="AG13" s="716"/>
      <c r="AH13" s="716"/>
      <c r="AI13" s="716"/>
      <c r="AJ13" s="716"/>
      <c r="AK13" s="716"/>
      <c r="AL13" s="681" t="s">
        <v>136</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1506821</v>
      </c>
      <c r="BH13" s="679"/>
      <c r="BI13" s="679"/>
      <c r="BJ13" s="679"/>
      <c r="BK13" s="679"/>
      <c r="BL13" s="679"/>
      <c r="BM13" s="679"/>
      <c r="BN13" s="680"/>
      <c r="BO13" s="715">
        <v>44.5</v>
      </c>
      <c r="BP13" s="715"/>
      <c r="BQ13" s="715"/>
      <c r="BR13" s="715"/>
      <c r="BS13" s="684" t="s">
        <v>136</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1530551</v>
      </c>
      <c r="CS13" s="679"/>
      <c r="CT13" s="679"/>
      <c r="CU13" s="679"/>
      <c r="CV13" s="679"/>
      <c r="CW13" s="679"/>
      <c r="CX13" s="679"/>
      <c r="CY13" s="680"/>
      <c r="CZ13" s="715">
        <v>9.8000000000000007</v>
      </c>
      <c r="DA13" s="715"/>
      <c r="DB13" s="715"/>
      <c r="DC13" s="715"/>
      <c r="DD13" s="684">
        <v>651202</v>
      </c>
      <c r="DE13" s="679"/>
      <c r="DF13" s="679"/>
      <c r="DG13" s="679"/>
      <c r="DH13" s="679"/>
      <c r="DI13" s="679"/>
      <c r="DJ13" s="679"/>
      <c r="DK13" s="679"/>
      <c r="DL13" s="679"/>
      <c r="DM13" s="679"/>
      <c r="DN13" s="679"/>
      <c r="DO13" s="679"/>
      <c r="DP13" s="680"/>
      <c r="DQ13" s="684">
        <v>940749</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30099</v>
      </c>
      <c r="S14" s="679"/>
      <c r="T14" s="679"/>
      <c r="U14" s="679"/>
      <c r="V14" s="679"/>
      <c r="W14" s="679"/>
      <c r="X14" s="679"/>
      <c r="Y14" s="680"/>
      <c r="Z14" s="715">
        <v>0.2</v>
      </c>
      <c r="AA14" s="715"/>
      <c r="AB14" s="715"/>
      <c r="AC14" s="715"/>
      <c r="AD14" s="716">
        <v>30099</v>
      </c>
      <c r="AE14" s="716"/>
      <c r="AF14" s="716"/>
      <c r="AG14" s="716"/>
      <c r="AH14" s="716"/>
      <c r="AI14" s="716"/>
      <c r="AJ14" s="716"/>
      <c r="AK14" s="716"/>
      <c r="AL14" s="681">
        <v>0.4</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110142</v>
      </c>
      <c r="BH14" s="679"/>
      <c r="BI14" s="679"/>
      <c r="BJ14" s="679"/>
      <c r="BK14" s="679"/>
      <c r="BL14" s="679"/>
      <c r="BM14" s="679"/>
      <c r="BN14" s="680"/>
      <c r="BO14" s="715">
        <v>3.3</v>
      </c>
      <c r="BP14" s="715"/>
      <c r="BQ14" s="715"/>
      <c r="BR14" s="715"/>
      <c r="BS14" s="684" t="s">
        <v>136</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488429</v>
      </c>
      <c r="CS14" s="679"/>
      <c r="CT14" s="679"/>
      <c r="CU14" s="679"/>
      <c r="CV14" s="679"/>
      <c r="CW14" s="679"/>
      <c r="CX14" s="679"/>
      <c r="CY14" s="680"/>
      <c r="CZ14" s="715">
        <v>3.1</v>
      </c>
      <c r="DA14" s="715"/>
      <c r="DB14" s="715"/>
      <c r="DC14" s="715"/>
      <c r="DD14" s="684">
        <v>9757</v>
      </c>
      <c r="DE14" s="679"/>
      <c r="DF14" s="679"/>
      <c r="DG14" s="679"/>
      <c r="DH14" s="679"/>
      <c r="DI14" s="679"/>
      <c r="DJ14" s="679"/>
      <c r="DK14" s="679"/>
      <c r="DL14" s="679"/>
      <c r="DM14" s="679"/>
      <c r="DN14" s="679"/>
      <c r="DO14" s="679"/>
      <c r="DP14" s="680"/>
      <c r="DQ14" s="684">
        <v>477694</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136</v>
      </c>
      <c r="AA15" s="715"/>
      <c r="AB15" s="715"/>
      <c r="AC15" s="715"/>
      <c r="AD15" s="716" t="s">
        <v>137</v>
      </c>
      <c r="AE15" s="716"/>
      <c r="AF15" s="716"/>
      <c r="AG15" s="716"/>
      <c r="AH15" s="716"/>
      <c r="AI15" s="716"/>
      <c r="AJ15" s="716"/>
      <c r="AK15" s="716"/>
      <c r="AL15" s="681" t="s">
        <v>229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221587</v>
      </c>
      <c r="BH15" s="679"/>
      <c r="BI15" s="679"/>
      <c r="BJ15" s="679"/>
      <c r="BK15" s="679"/>
      <c r="BL15" s="679"/>
      <c r="BM15" s="679"/>
      <c r="BN15" s="680"/>
      <c r="BO15" s="715">
        <v>6.5</v>
      </c>
      <c r="BP15" s="715"/>
      <c r="BQ15" s="715"/>
      <c r="BR15" s="715"/>
      <c r="BS15" s="684" t="s">
        <v>136</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1821109</v>
      </c>
      <c r="CS15" s="679"/>
      <c r="CT15" s="679"/>
      <c r="CU15" s="679"/>
      <c r="CV15" s="679"/>
      <c r="CW15" s="679"/>
      <c r="CX15" s="679"/>
      <c r="CY15" s="680"/>
      <c r="CZ15" s="715">
        <v>11.7</v>
      </c>
      <c r="DA15" s="715"/>
      <c r="DB15" s="715"/>
      <c r="DC15" s="715"/>
      <c r="DD15" s="684">
        <v>467337</v>
      </c>
      <c r="DE15" s="679"/>
      <c r="DF15" s="679"/>
      <c r="DG15" s="679"/>
      <c r="DH15" s="679"/>
      <c r="DI15" s="679"/>
      <c r="DJ15" s="679"/>
      <c r="DK15" s="679"/>
      <c r="DL15" s="679"/>
      <c r="DM15" s="679"/>
      <c r="DN15" s="679"/>
      <c r="DO15" s="679"/>
      <c r="DP15" s="680"/>
      <c r="DQ15" s="684">
        <v>1148430</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7808</v>
      </c>
      <c r="S16" s="679"/>
      <c r="T16" s="679"/>
      <c r="U16" s="679"/>
      <c r="V16" s="679"/>
      <c r="W16" s="679"/>
      <c r="X16" s="679"/>
      <c r="Y16" s="680"/>
      <c r="Z16" s="715">
        <v>0</v>
      </c>
      <c r="AA16" s="715"/>
      <c r="AB16" s="715"/>
      <c r="AC16" s="715"/>
      <c r="AD16" s="716">
        <v>7808</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137</v>
      </c>
      <c r="BP16" s="715"/>
      <c r="BQ16" s="715"/>
      <c r="BR16" s="715"/>
      <c r="BS16" s="684" t="s">
        <v>136</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424333</v>
      </c>
      <c r="CS16" s="679"/>
      <c r="CT16" s="679"/>
      <c r="CU16" s="679"/>
      <c r="CV16" s="679"/>
      <c r="CW16" s="679"/>
      <c r="CX16" s="679"/>
      <c r="CY16" s="680"/>
      <c r="CZ16" s="715">
        <v>2.7</v>
      </c>
      <c r="DA16" s="715"/>
      <c r="DB16" s="715"/>
      <c r="DC16" s="715"/>
      <c r="DD16" s="684" t="s">
        <v>229</v>
      </c>
      <c r="DE16" s="679"/>
      <c r="DF16" s="679"/>
      <c r="DG16" s="679"/>
      <c r="DH16" s="679"/>
      <c r="DI16" s="679"/>
      <c r="DJ16" s="679"/>
      <c r="DK16" s="679"/>
      <c r="DL16" s="679"/>
      <c r="DM16" s="679"/>
      <c r="DN16" s="679"/>
      <c r="DO16" s="679"/>
      <c r="DP16" s="680"/>
      <c r="DQ16" s="684">
        <v>143889</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51472</v>
      </c>
      <c r="S17" s="679"/>
      <c r="T17" s="679"/>
      <c r="U17" s="679"/>
      <c r="V17" s="679"/>
      <c r="W17" s="679"/>
      <c r="X17" s="679"/>
      <c r="Y17" s="680"/>
      <c r="Z17" s="715">
        <v>0.3</v>
      </c>
      <c r="AA17" s="715"/>
      <c r="AB17" s="715"/>
      <c r="AC17" s="715"/>
      <c r="AD17" s="716">
        <v>51472</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229</v>
      </c>
      <c r="BP17" s="715"/>
      <c r="BQ17" s="715"/>
      <c r="BR17" s="715"/>
      <c r="BS17" s="684" t="s">
        <v>229</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1133584</v>
      </c>
      <c r="CS17" s="679"/>
      <c r="CT17" s="679"/>
      <c r="CU17" s="679"/>
      <c r="CV17" s="679"/>
      <c r="CW17" s="679"/>
      <c r="CX17" s="679"/>
      <c r="CY17" s="680"/>
      <c r="CZ17" s="715">
        <v>7.3</v>
      </c>
      <c r="DA17" s="715"/>
      <c r="DB17" s="715"/>
      <c r="DC17" s="715"/>
      <c r="DD17" s="684" t="s">
        <v>136</v>
      </c>
      <c r="DE17" s="679"/>
      <c r="DF17" s="679"/>
      <c r="DG17" s="679"/>
      <c r="DH17" s="679"/>
      <c r="DI17" s="679"/>
      <c r="DJ17" s="679"/>
      <c r="DK17" s="679"/>
      <c r="DL17" s="679"/>
      <c r="DM17" s="679"/>
      <c r="DN17" s="679"/>
      <c r="DO17" s="679"/>
      <c r="DP17" s="680"/>
      <c r="DQ17" s="684">
        <v>1123659</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18826</v>
      </c>
      <c r="S18" s="679"/>
      <c r="T18" s="679"/>
      <c r="U18" s="679"/>
      <c r="V18" s="679"/>
      <c r="W18" s="679"/>
      <c r="X18" s="679"/>
      <c r="Y18" s="680"/>
      <c r="Z18" s="715">
        <v>0.1</v>
      </c>
      <c r="AA18" s="715"/>
      <c r="AB18" s="715"/>
      <c r="AC18" s="715"/>
      <c r="AD18" s="716">
        <v>18826</v>
      </c>
      <c r="AE18" s="716"/>
      <c r="AF18" s="716"/>
      <c r="AG18" s="716"/>
      <c r="AH18" s="716"/>
      <c r="AI18" s="716"/>
      <c r="AJ18" s="716"/>
      <c r="AK18" s="716"/>
      <c r="AL18" s="681">
        <v>0.3</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137</v>
      </c>
      <c r="BP18" s="715"/>
      <c r="BQ18" s="715"/>
      <c r="BR18" s="715"/>
      <c r="BS18" s="684" t="s">
        <v>136</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137</v>
      </c>
      <c r="DA18" s="715"/>
      <c r="DB18" s="715"/>
      <c r="DC18" s="715"/>
      <c r="DD18" s="684" t="s">
        <v>136</v>
      </c>
      <c r="DE18" s="679"/>
      <c r="DF18" s="679"/>
      <c r="DG18" s="679"/>
      <c r="DH18" s="679"/>
      <c r="DI18" s="679"/>
      <c r="DJ18" s="679"/>
      <c r="DK18" s="679"/>
      <c r="DL18" s="679"/>
      <c r="DM18" s="679"/>
      <c r="DN18" s="679"/>
      <c r="DO18" s="679"/>
      <c r="DP18" s="680"/>
      <c r="DQ18" s="684" t="s">
        <v>136</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4048</v>
      </c>
      <c r="S19" s="679"/>
      <c r="T19" s="679"/>
      <c r="U19" s="679"/>
      <c r="V19" s="679"/>
      <c r="W19" s="679"/>
      <c r="X19" s="679"/>
      <c r="Y19" s="680"/>
      <c r="Z19" s="715">
        <v>0</v>
      </c>
      <c r="AA19" s="715"/>
      <c r="AB19" s="715"/>
      <c r="AC19" s="715"/>
      <c r="AD19" s="716">
        <v>4048</v>
      </c>
      <c r="AE19" s="716"/>
      <c r="AF19" s="716"/>
      <c r="AG19" s="716"/>
      <c r="AH19" s="716"/>
      <c r="AI19" s="716"/>
      <c r="AJ19" s="716"/>
      <c r="AK19" s="716"/>
      <c r="AL19" s="681">
        <v>0.1</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173187</v>
      </c>
      <c r="BH19" s="679"/>
      <c r="BI19" s="679"/>
      <c r="BJ19" s="679"/>
      <c r="BK19" s="679"/>
      <c r="BL19" s="679"/>
      <c r="BM19" s="679"/>
      <c r="BN19" s="680"/>
      <c r="BO19" s="715">
        <v>5.0999999999999996</v>
      </c>
      <c r="BP19" s="715"/>
      <c r="BQ19" s="715"/>
      <c r="BR19" s="715"/>
      <c r="BS19" s="684" t="s">
        <v>136</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229</v>
      </c>
      <c r="DA19" s="715"/>
      <c r="DB19" s="715"/>
      <c r="DC19" s="715"/>
      <c r="DD19" s="684" t="s">
        <v>229</v>
      </c>
      <c r="DE19" s="679"/>
      <c r="DF19" s="679"/>
      <c r="DG19" s="679"/>
      <c r="DH19" s="679"/>
      <c r="DI19" s="679"/>
      <c r="DJ19" s="679"/>
      <c r="DK19" s="679"/>
      <c r="DL19" s="679"/>
      <c r="DM19" s="679"/>
      <c r="DN19" s="679"/>
      <c r="DO19" s="679"/>
      <c r="DP19" s="680"/>
      <c r="DQ19" s="684" t="s">
        <v>136</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641</v>
      </c>
      <c r="S20" s="679"/>
      <c r="T20" s="679"/>
      <c r="U20" s="679"/>
      <c r="V20" s="679"/>
      <c r="W20" s="679"/>
      <c r="X20" s="679"/>
      <c r="Y20" s="680"/>
      <c r="Z20" s="715">
        <v>0</v>
      </c>
      <c r="AA20" s="715"/>
      <c r="AB20" s="715"/>
      <c r="AC20" s="715"/>
      <c r="AD20" s="716">
        <v>641</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173187</v>
      </c>
      <c r="BH20" s="679"/>
      <c r="BI20" s="679"/>
      <c r="BJ20" s="679"/>
      <c r="BK20" s="679"/>
      <c r="BL20" s="679"/>
      <c r="BM20" s="679"/>
      <c r="BN20" s="680"/>
      <c r="BO20" s="715">
        <v>5.0999999999999996</v>
      </c>
      <c r="BP20" s="715"/>
      <c r="BQ20" s="715"/>
      <c r="BR20" s="715"/>
      <c r="BS20" s="684" t="s">
        <v>136</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15553729</v>
      </c>
      <c r="CS20" s="679"/>
      <c r="CT20" s="679"/>
      <c r="CU20" s="679"/>
      <c r="CV20" s="679"/>
      <c r="CW20" s="679"/>
      <c r="CX20" s="679"/>
      <c r="CY20" s="680"/>
      <c r="CZ20" s="715">
        <v>100</v>
      </c>
      <c r="DA20" s="715"/>
      <c r="DB20" s="715"/>
      <c r="DC20" s="715"/>
      <c r="DD20" s="684">
        <v>1382840</v>
      </c>
      <c r="DE20" s="679"/>
      <c r="DF20" s="679"/>
      <c r="DG20" s="679"/>
      <c r="DH20" s="679"/>
      <c r="DI20" s="679"/>
      <c r="DJ20" s="679"/>
      <c r="DK20" s="679"/>
      <c r="DL20" s="679"/>
      <c r="DM20" s="679"/>
      <c r="DN20" s="679"/>
      <c r="DO20" s="679"/>
      <c r="DP20" s="680"/>
      <c r="DQ20" s="684">
        <v>10806136</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27957</v>
      </c>
      <c r="S21" s="679"/>
      <c r="T21" s="679"/>
      <c r="U21" s="679"/>
      <c r="V21" s="679"/>
      <c r="W21" s="679"/>
      <c r="X21" s="679"/>
      <c r="Y21" s="680"/>
      <c r="Z21" s="715">
        <v>0.2</v>
      </c>
      <c r="AA21" s="715"/>
      <c r="AB21" s="715"/>
      <c r="AC21" s="715"/>
      <c r="AD21" s="716">
        <v>27957</v>
      </c>
      <c r="AE21" s="716"/>
      <c r="AF21" s="716"/>
      <c r="AG21" s="716"/>
      <c r="AH21" s="716"/>
      <c r="AI21" s="716"/>
      <c r="AJ21" s="716"/>
      <c r="AK21" s="716"/>
      <c r="AL21" s="681">
        <v>0.4</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229</v>
      </c>
      <c r="BH21" s="679"/>
      <c r="BI21" s="679"/>
      <c r="BJ21" s="679"/>
      <c r="BK21" s="679"/>
      <c r="BL21" s="679"/>
      <c r="BM21" s="679"/>
      <c r="BN21" s="680"/>
      <c r="BO21" s="715" t="s">
        <v>136</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4542606</v>
      </c>
      <c r="S22" s="679"/>
      <c r="T22" s="679"/>
      <c r="U22" s="679"/>
      <c r="V22" s="679"/>
      <c r="W22" s="679"/>
      <c r="X22" s="679"/>
      <c r="Y22" s="680"/>
      <c r="Z22" s="715">
        <v>27.8</v>
      </c>
      <c r="AA22" s="715"/>
      <c r="AB22" s="715"/>
      <c r="AC22" s="715"/>
      <c r="AD22" s="716">
        <v>3136641</v>
      </c>
      <c r="AE22" s="716"/>
      <c r="AF22" s="716"/>
      <c r="AG22" s="716"/>
      <c r="AH22" s="716"/>
      <c r="AI22" s="716"/>
      <c r="AJ22" s="716"/>
      <c r="AK22" s="716"/>
      <c r="AL22" s="681">
        <v>43.3</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137</v>
      </c>
      <c r="BH22" s="679"/>
      <c r="BI22" s="679"/>
      <c r="BJ22" s="679"/>
      <c r="BK22" s="679"/>
      <c r="BL22" s="679"/>
      <c r="BM22" s="679"/>
      <c r="BN22" s="680"/>
      <c r="BO22" s="715" t="s">
        <v>136</v>
      </c>
      <c r="BP22" s="715"/>
      <c r="BQ22" s="715"/>
      <c r="BR22" s="715"/>
      <c r="BS22" s="684" t="s">
        <v>229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3136641</v>
      </c>
      <c r="S23" s="679"/>
      <c r="T23" s="679"/>
      <c r="U23" s="679"/>
      <c r="V23" s="679"/>
      <c r="W23" s="679"/>
      <c r="X23" s="679"/>
      <c r="Y23" s="680"/>
      <c r="Z23" s="715">
        <v>19.2</v>
      </c>
      <c r="AA23" s="715"/>
      <c r="AB23" s="715"/>
      <c r="AC23" s="715"/>
      <c r="AD23" s="716">
        <v>3136641</v>
      </c>
      <c r="AE23" s="716"/>
      <c r="AF23" s="716"/>
      <c r="AG23" s="716"/>
      <c r="AH23" s="716"/>
      <c r="AI23" s="716"/>
      <c r="AJ23" s="716"/>
      <c r="AK23" s="716"/>
      <c r="AL23" s="681">
        <v>43.3</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173187</v>
      </c>
      <c r="BH23" s="679"/>
      <c r="BI23" s="679"/>
      <c r="BJ23" s="679"/>
      <c r="BK23" s="679"/>
      <c r="BL23" s="679"/>
      <c r="BM23" s="679"/>
      <c r="BN23" s="680"/>
      <c r="BO23" s="715">
        <v>5.0999999999999996</v>
      </c>
      <c r="BP23" s="715"/>
      <c r="BQ23" s="715"/>
      <c r="BR23" s="715"/>
      <c r="BS23" s="684" t="s">
        <v>136</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1172338</v>
      </c>
      <c r="S24" s="679"/>
      <c r="T24" s="679"/>
      <c r="U24" s="679"/>
      <c r="V24" s="679"/>
      <c r="W24" s="679"/>
      <c r="X24" s="679"/>
      <c r="Y24" s="680"/>
      <c r="Z24" s="715">
        <v>7.2</v>
      </c>
      <c r="AA24" s="715"/>
      <c r="AB24" s="715"/>
      <c r="AC24" s="715"/>
      <c r="AD24" s="716" t="s">
        <v>229</v>
      </c>
      <c r="AE24" s="716"/>
      <c r="AF24" s="716"/>
      <c r="AG24" s="716"/>
      <c r="AH24" s="716"/>
      <c r="AI24" s="716"/>
      <c r="AJ24" s="716"/>
      <c r="AK24" s="716"/>
      <c r="AL24" s="681" t="s">
        <v>136</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5" t="s">
        <v>229</v>
      </c>
      <c r="BP24" s="715"/>
      <c r="BQ24" s="715"/>
      <c r="BR24" s="715"/>
      <c r="BS24" s="684" t="s">
        <v>137</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5494492</v>
      </c>
      <c r="CS24" s="734"/>
      <c r="CT24" s="734"/>
      <c r="CU24" s="734"/>
      <c r="CV24" s="734"/>
      <c r="CW24" s="734"/>
      <c r="CX24" s="734"/>
      <c r="CY24" s="777"/>
      <c r="CZ24" s="778">
        <v>35.299999999999997</v>
      </c>
      <c r="DA24" s="749"/>
      <c r="DB24" s="749"/>
      <c r="DC24" s="781"/>
      <c r="DD24" s="776">
        <v>4040027</v>
      </c>
      <c r="DE24" s="734"/>
      <c r="DF24" s="734"/>
      <c r="DG24" s="734"/>
      <c r="DH24" s="734"/>
      <c r="DI24" s="734"/>
      <c r="DJ24" s="734"/>
      <c r="DK24" s="777"/>
      <c r="DL24" s="776">
        <v>3917017</v>
      </c>
      <c r="DM24" s="734"/>
      <c r="DN24" s="734"/>
      <c r="DO24" s="734"/>
      <c r="DP24" s="734"/>
      <c r="DQ24" s="734"/>
      <c r="DR24" s="734"/>
      <c r="DS24" s="734"/>
      <c r="DT24" s="734"/>
      <c r="DU24" s="734"/>
      <c r="DV24" s="777"/>
      <c r="DW24" s="778">
        <v>51.5</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233627</v>
      </c>
      <c r="S25" s="679"/>
      <c r="T25" s="679"/>
      <c r="U25" s="679"/>
      <c r="V25" s="679"/>
      <c r="W25" s="679"/>
      <c r="X25" s="679"/>
      <c r="Y25" s="680"/>
      <c r="Z25" s="715">
        <v>1.4</v>
      </c>
      <c r="AA25" s="715"/>
      <c r="AB25" s="715"/>
      <c r="AC25" s="715"/>
      <c r="AD25" s="716" t="s">
        <v>229</v>
      </c>
      <c r="AE25" s="716"/>
      <c r="AF25" s="716"/>
      <c r="AG25" s="716"/>
      <c r="AH25" s="716"/>
      <c r="AI25" s="716"/>
      <c r="AJ25" s="716"/>
      <c r="AK25" s="716"/>
      <c r="AL25" s="681" t="s">
        <v>229</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5" t="s">
        <v>229</v>
      </c>
      <c r="BP25" s="715"/>
      <c r="BQ25" s="715"/>
      <c r="BR25" s="715"/>
      <c r="BS25" s="684" t="s">
        <v>136</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2347353</v>
      </c>
      <c r="CS25" s="697"/>
      <c r="CT25" s="697"/>
      <c r="CU25" s="697"/>
      <c r="CV25" s="697"/>
      <c r="CW25" s="697"/>
      <c r="CX25" s="697"/>
      <c r="CY25" s="698"/>
      <c r="CZ25" s="681">
        <v>15.1</v>
      </c>
      <c r="DA25" s="699"/>
      <c r="DB25" s="699"/>
      <c r="DC25" s="700"/>
      <c r="DD25" s="684">
        <v>2173126</v>
      </c>
      <c r="DE25" s="697"/>
      <c r="DF25" s="697"/>
      <c r="DG25" s="697"/>
      <c r="DH25" s="697"/>
      <c r="DI25" s="697"/>
      <c r="DJ25" s="697"/>
      <c r="DK25" s="698"/>
      <c r="DL25" s="684">
        <v>2102904</v>
      </c>
      <c r="DM25" s="697"/>
      <c r="DN25" s="697"/>
      <c r="DO25" s="697"/>
      <c r="DP25" s="697"/>
      <c r="DQ25" s="697"/>
      <c r="DR25" s="697"/>
      <c r="DS25" s="697"/>
      <c r="DT25" s="697"/>
      <c r="DU25" s="697"/>
      <c r="DV25" s="698"/>
      <c r="DW25" s="681">
        <v>27.7</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8777119</v>
      </c>
      <c r="S26" s="679"/>
      <c r="T26" s="679"/>
      <c r="U26" s="679"/>
      <c r="V26" s="679"/>
      <c r="W26" s="679"/>
      <c r="X26" s="679"/>
      <c r="Y26" s="680"/>
      <c r="Z26" s="715">
        <v>53.7</v>
      </c>
      <c r="AA26" s="715"/>
      <c r="AB26" s="715"/>
      <c r="AC26" s="715"/>
      <c r="AD26" s="716">
        <v>7197967</v>
      </c>
      <c r="AE26" s="716"/>
      <c r="AF26" s="716"/>
      <c r="AG26" s="716"/>
      <c r="AH26" s="716"/>
      <c r="AI26" s="716"/>
      <c r="AJ26" s="716"/>
      <c r="AK26" s="716"/>
      <c r="AL26" s="681">
        <v>99.3</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136</v>
      </c>
      <c r="BH26" s="679"/>
      <c r="BI26" s="679"/>
      <c r="BJ26" s="679"/>
      <c r="BK26" s="679"/>
      <c r="BL26" s="679"/>
      <c r="BM26" s="679"/>
      <c r="BN26" s="680"/>
      <c r="BO26" s="715" t="s">
        <v>137</v>
      </c>
      <c r="BP26" s="715"/>
      <c r="BQ26" s="715"/>
      <c r="BR26" s="715"/>
      <c r="BS26" s="684" t="s">
        <v>229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1371374</v>
      </c>
      <c r="CS26" s="679"/>
      <c r="CT26" s="679"/>
      <c r="CU26" s="679"/>
      <c r="CV26" s="679"/>
      <c r="CW26" s="679"/>
      <c r="CX26" s="679"/>
      <c r="CY26" s="680"/>
      <c r="CZ26" s="681">
        <v>8.8000000000000007</v>
      </c>
      <c r="DA26" s="699"/>
      <c r="DB26" s="699"/>
      <c r="DC26" s="700"/>
      <c r="DD26" s="684">
        <v>1242971</v>
      </c>
      <c r="DE26" s="679"/>
      <c r="DF26" s="679"/>
      <c r="DG26" s="679"/>
      <c r="DH26" s="679"/>
      <c r="DI26" s="679"/>
      <c r="DJ26" s="679"/>
      <c r="DK26" s="680"/>
      <c r="DL26" s="684" t="s">
        <v>136</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3568</v>
      </c>
      <c r="S27" s="679"/>
      <c r="T27" s="679"/>
      <c r="U27" s="679"/>
      <c r="V27" s="679"/>
      <c r="W27" s="679"/>
      <c r="X27" s="679"/>
      <c r="Y27" s="680"/>
      <c r="Z27" s="715">
        <v>0</v>
      </c>
      <c r="AA27" s="715"/>
      <c r="AB27" s="715"/>
      <c r="AC27" s="715"/>
      <c r="AD27" s="716">
        <v>3568</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3388108</v>
      </c>
      <c r="BH27" s="679"/>
      <c r="BI27" s="679"/>
      <c r="BJ27" s="679"/>
      <c r="BK27" s="679"/>
      <c r="BL27" s="679"/>
      <c r="BM27" s="679"/>
      <c r="BN27" s="680"/>
      <c r="BO27" s="715">
        <v>100</v>
      </c>
      <c r="BP27" s="715"/>
      <c r="BQ27" s="715"/>
      <c r="BR27" s="715"/>
      <c r="BS27" s="684" t="s">
        <v>136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2013555</v>
      </c>
      <c r="CS27" s="697"/>
      <c r="CT27" s="697"/>
      <c r="CU27" s="697"/>
      <c r="CV27" s="697"/>
      <c r="CW27" s="697"/>
      <c r="CX27" s="697"/>
      <c r="CY27" s="698"/>
      <c r="CZ27" s="681">
        <v>12.9</v>
      </c>
      <c r="DA27" s="699"/>
      <c r="DB27" s="699"/>
      <c r="DC27" s="700"/>
      <c r="DD27" s="684">
        <v>743242</v>
      </c>
      <c r="DE27" s="697"/>
      <c r="DF27" s="697"/>
      <c r="DG27" s="697"/>
      <c r="DH27" s="697"/>
      <c r="DI27" s="697"/>
      <c r="DJ27" s="697"/>
      <c r="DK27" s="698"/>
      <c r="DL27" s="684">
        <v>690454</v>
      </c>
      <c r="DM27" s="697"/>
      <c r="DN27" s="697"/>
      <c r="DO27" s="697"/>
      <c r="DP27" s="697"/>
      <c r="DQ27" s="697"/>
      <c r="DR27" s="697"/>
      <c r="DS27" s="697"/>
      <c r="DT27" s="697"/>
      <c r="DU27" s="697"/>
      <c r="DV27" s="698"/>
      <c r="DW27" s="681">
        <v>9.1</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72095</v>
      </c>
      <c r="S28" s="679"/>
      <c r="T28" s="679"/>
      <c r="U28" s="679"/>
      <c r="V28" s="679"/>
      <c r="W28" s="679"/>
      <c r="X28" s="679"/>
      <c r="Y28" s="680"/>
      <c r="Z28" s="715">
        <v>0.4</v>
      </c>
      <c r="AA28" s="715"/>
      <c r="AB28" s="715"/>
      <c r="AC28" s="715"/>
      <c r="AD28" s="716" t="s">
        <v>136</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1133584</v>
      </c>
      <c r="CS28" s="679"/>
      <c r="CT28" s="679"/>
      <c r="CU28" s="679"/>
      <c r="CV28" s="679"/>
      <c r="CW28" s="679"/>
      <c r="CX28" s="679"/>
      <c r="CY28" s="680"/>
      <c r="CZ28" s="681">
        <v>7.3</v>
      </c>
      <c r="DA28" s="699"/>
      <c r="DB28" s="699"/>
      <c r="DC28" s="700"/>
      <c r="DD28" s="684">
        <v>1123659</v>
      </c>
      <c r="DE28" s="679"/>
      <c r="DF28" s="679"/>
      <c r="DG28" s="679"/>
      <c r="DH28" s="679"/>
      <c r="DI28" s="679"/>
      <c r="DJ28" s="679"/>
      <c r="DK28" s="680"/>
      <c r="DL28" s="684">
        <v>1123659</v>
      </c>
      <c r="DM28" s="679"/>
      <c r="DN28" s="679"/>
      <c r="DO28" s="679"/>
      <c r="DP28" s="679"/>
      <c r="DQ28" s="679"/>
      <c r="DR28" s="679"/>
      <c r="DS28" s="679"/>
      <c r="DT28" s="679"/>
      <c r="DU28" s="679"/>
      <c r="DV28" s="680"/>
      <c r="DW28" s="681">
        <v>14.8</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122175</v>
      </c>
      <c r="S29" s="679"/>
      <c r="T29" s="679"/>
      <c r="U29" s="679"/>
      <c r="V29" s="679"/>
      <c r="W29" s="679"/>
      <c r="X29" s="679"/>
      <c r="Y29" s="680"/>
      <c r="Z29" s="715">
        <v>0.7</v>
      </c>
      <c r="AA29" s="715"/>
      <c r="AB29" s="715"/>
      <c r="AC29" s="715"/>
      <c r="AD29" s="716">
        <v>7318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70</v>
      </c>
      <c r="CG29" s="712"/>
      <c r="CH29" s="712"/>
      <c r="CI29" s="712"/>
      <c r="CJ29" s="712"/>
      <c r="CK29" s="712"/>
      <c r="CL29" s="712"/>
      <c r="CM29" s="712"/>
      <c r="CN29" s="712"/>
      <c r="CO29" s="712"/>
      <c r="CP29" s="712"/>
      <c r="CQ29" s="713"/>
      <c r="CR29" s="678">
        <v>1133560</v>
      </c>
      <c r="CS29" s="697"/>
      <c r="CT29" s="697"/>
      <c r="CU29" s="697"/>
      <c r="CV29" s="697"/>
      <c r="CW29" s="697"/>
      <c r="CX29" s="697"/>
      <c r="CY29" s="698"/>
      <c r="CZ29" s="681">
        <v>7.3</v>
      </c>
      <c r="DA29" s="699"/>
      <c r="DB29" s="699"/>
      <c r="DC29" s="700"/>
      <c r="DD29" s="684">
        <v>1123635</v>
      </c>
      <c r="DE29" s="697"/>
      <c r="DF29" s="697"/>
      <c r="DG29" s="697"/>
      <c r="DH29" s="697"/>
      <c r="DI29" s="697"/>
      <c r="DJ29" s="697"/>
      <c r="DK29" s="698"/>
      <c r="DL29" s="684">
        <v>1123635</v>
      </c>
      <c r="DM29" s="697"/>
      <c r="DN29" s="697"/>
      <c r="DO29" s="697"/>
      <c r="DP29" s="697"/>
      <c r="DQ29" s="697"/>
      <c r="DR29" s="697"/>
      <c r="DS29" s="697"/>
      <c r="DT29" s="697"/>
      <c r="DU29" s="697"/>
      <c r="DV29" s="698"/>
      <c r="DW29" s="681">
        <v>14.8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17973</v>
      </c>
      <c r="S30" s="679"/>
      <c r="T30" s="679"/>
      <c r="U30" s="679"/>
      <c r="V30" s="679"/>
      <c r="W30" s="679"/>
      <c r="X30" s="679"/>
      <c r="Y30" s="680"/>
      <c r="Z30" s="715">
        <v>0.1</v>
      </c>
      <c r="AA30" s="715"/>
      <c r="AB30" s="715"/>
      <c r="AC30" s="715"/>
      <c r="AD30" s="716" t="s">
        <v>136</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1066802</v>
      </c>
      <c r="CS30" s="679"/>
      <c r="CT30" s="679"/>
      <c r="CU30" s="679"/>
      <c r="CV30" s="679"/>
      <c r="CW30" s="679"/>
      <c r="CX30" s="679"/>
      <c r="CY30" s="680"/>
      <c r="CZ30" s="681">
        <v>6.9</v>
      </c>
      <c r="DA30" s="699"/>
      <c r="DB30" s="699"/>
      <c r="DC30" s="700"/>
      <c r="DD30" s="684">
        <v>1057193</v>
      </c>
      <c r="DE30" s="679"/>
      <c r="DF30" s="679"/>
      <c r="DG30" s="679"/>
      <c r="DH30" s="679"/>
      <c r="DI30" s="679"/>
      <c r="DJ30" s="679"/>
      <c r="DK30" s="680"/>
      <c r="DL30" s="684">
        <v>1057193</v>
      </c>
      <c r="DM30" s="679"/>
      <c r="DN30" s="679"/>
      <c r="DO30" s="679"/>
      <c r="DP30" s="679"/>
      <c r="DQ30" s="679"/>
      <c r="DR30" s="679"/>
      <c r="DS30" s="679"/>
      <c r="DT30" s="679"/>
      <c r="DU30" s="679"/>
      <c r="DV30" s="680"/>
      <c r="DW30" s="681">
        <v>13.9</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1721149</v>
      </c>
      <c r="S31" s="679"/>
      <c r="T31" s="679"/>
      <c r="U31" s="679"/>
      <c r="V31" s="679"/>
      <c r="W31" s="679"/>
      <c r="X31" s="679"/>
      <c r="Y31" s="680"/>
      <c r="Z31" s="715">
        <v>10.5</v>
      </c>
      <c r="AA31" s="715"/>
      <c r="AB31" s="715"/>
      <c r="AC31" s="715"/>
      <c r="AD31" s="716" t="s">
        <v>136</v>
      </c>
      <c r="AE31" s="716"/>
      <c r="AF31" s="716"/>
      <c r="AG31" s="716"/>
      <c r="AH31" s="716"/>
      <c r="AI31" s="716"/>
      <c r="AJ31" s="716"/>
      <c r="AK31" s="716"/>
      <c r="AL31" s="681" t="s">
        <v>136</v>
      </c>
      <c r="AM31" s="682"/>
      <c r="AN31" s="682"/>
      <c r="AO31" s="717"/>
      <c r="AP31" s="752" t="s">
        <v>311</v>
      </c>
      <c r="AQ31" s="753"/>
      <c r="AR31" s="753"/>
      <c r="AS31" s="753"/>
      <c r="AT31" s="758" t="s">
        <v>312</v>
      </c>
      <c r="AU31" s="231"/>
      <c r="AV31" s="231"/>
      <c r="AW31" s="231"/>
      <c r="AX31" s="744" t="s">
        <v>187</v>
      </c>
      <c r="AY31" s="745"/>
      <c r="AZ31" s="745"/>
      <c r="BA31" s="745"/>
      <c r="BB31" s="745"/>
      <c r="BC31" s="745"/>
      <c r="BD31" s="745"/>
      <c r="BE31" s="745"/>
      <c r="BF31" s="746"/>
      <c r="BG31" s="747">
        <v>98.9</v>
      </c>
      <c r="BH31" s="748"/>
      <c r="BI31" s="748"/>
      <c r="BJ31" s="748"/>
      <c r="BK31" s="748"/>
      <c r="BL31" s="748"/>
      <c r="BM31" s="749">
        <v>94.6</v>
      </c>
      <c r="BN31" s="748"/>
      <c r="BO31" s="748"/>
      <c r="BP31" s="748"/>
      <c r="BQ31" s="750"/>
      <c r="BR31" s="747">
        <v>98.8</v>
      </c>
      <c r="BS31" s="748"/>
      <c r="BT31" s="748"/>
      <c r="BU31" s="748"/>
      <c r="BV31" s="748"/>
      <c r="BW31" s="748"/>
      <c r="BX31" s="749">
        <v>94.5</v>
      </c>
      <c r="BY31" s="748"/>
      <c r="BZ31" s="748"/>
      <c r="CA31" s="748"/>
      <c r="CB31" s="750"/>
      <c r="CD31" s="768"/>
      <c r="CE31" s="769"/>
      <c r="CF31" s="711" t="s">
        <v>313</v>
      </c>
      <c r="CG31" s="712"/>
      <c r="CH31" s="712"/>
      <c r="CI31" s="712"/>
      <c r="CJ31" s="712"/>
      <c r="CK31" s="712"/>
      <c r="CL31" s="712"/>
      <c r="CM31" s="712"/>
      <c r="CN31" s="712"/>
      <c r="CO31" s="712"/>
      <c r="CP31" s="712"/>
      <c r="CQ31" s="713"/>
      <c r="CR31" s="678">
        <v>66758</v>
      </c>
      <c r="CS31" s="697"/>
      <c r="CT31" s="697"/>
      <c r="CU31" s="697"/>
      <c r="CV31" s="697"/>
      <c r="CW31" s="697"/>
      <c r="CX31" s="697"/>
      <c r="CY31" s="698"/>
      <c r="CZ31" s="681">
        <v>0.4</v>
      </c>
      <c r="DA31" s="699"/>
      <c r="DB31" s="699"/>
      <c r="DC31" s="700"/>
      <c r="DD31" s="684">
        <v>66442</v>
      </c>
      <c r="DE31" s="697"/>
      <c r="DF31" s="697"/>
      <c r="DG31" s="697"/>
      <c r="DH31" s="697"/>
      <c r="DI31" s="697"/>
      <c r="DJ31" s="697"/>
      <c r="DK31" s="698"/>
      <c r="DL31" s="684">
        <v>66442</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v>12590</v>
      </c>
      <c r="S32" s="679"/>
      <c r="T32" s="679"/>
      <c r="U32" s="679"/>
      <c r="V32" s="679"/>
      <c r="W32" s="679"/>
      <c r="X32" s="679"/>
      <c r="Y32" s="680"/>
      <c r="Z32" s="715">
        <v>0.1</v>
      </c>
      <c r="AA32" s="715"/>
      <c r="AB32" s="715"/>
      <c r="AC32" s="715"/>
      <c r="AD32" s="716">
        <v>12590</v>
      </c>
      <c r="AE32" s="716"/>
      <c r="AF32" s="716"/>
      <c r="AG32" s="716"/>
      <c r="AH32" s="716"/>
      <c r="AI32" s="716"/>
      <c r="AJ32" s="716"/>
      <c r="AK32" s="716"/>
      <c r="AL32" s="681">
        <v>0.2</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v>
      </c>
      <c r="BH32" s="697"/>
      <c r="BI32" s="697"/>
      <c r="BJ32" s="697"/>
      <c r="BK32" s="697"/>
      <c r="BL32" s="697"/>
      <c r="BM32" s="682">
        <v>95</v>
      </c>
      <c r="BN32" s="743"/>
      <c r="BO32" s="743"/>
      <c r="BP32" s="743"/>
      <c r="BQ32" s="721"/>
      <c r="BR32" s="751">
        <v>98.9</v>
      </c>
      <c r="BS32" s="697"/>
      <c r="BT32" s="697"/>
      <c r="BU32" s="697"/>
      <c r="BV32" s="697"/>
      <c r="BW32" s="697"/>
      <c r="BX32" s="682">
        <v>95</v>
      </c>
      <c r="BY32" s="743"/>
      <c r="BZ32" s="743"/>
      <c r="CA32" s="743"/>
      <c r="CB32" s="721"/>
      <c r="CD32" s="770"/>
      <c r="CE32" s="771"/>
      <c r="CF32" s="711" t="s">
        <v>317</v>
      </c>
      <c r="CG32" s="712"/>
      <c r="CH32" s="712"/>
      <c r="CI32" s="712"/>
      <c r="CJ32" s="712"/>
      <c r="CK32" s="712"/>
      <c r="CL32" s="712"/>
      <c r="CM32" s="712"/>
      <c r="CN32" s="712"/>
      <c r="CO32" s="712"/>
      <c r="CP32" s="712"/>
      <c r="CQ32" s="713"/>
      <c r="CR32" s="678">
        <v>24</v>
      </c>
      <c r="CS32" s="679"/>
      <c r="CT32" s="679"/>
      <c r="CU32" s="679"/>
      <c r="CV32" s="679"/>
      <c r="CW32" s="679"/>
      <c r="CX32" s="679"/>
      <c r="CY32" s="680"/>
      <c r="CZ32" s="681">
        <v>0</v>
      </c>
      <c r="DA32" s="699"/>
      <c r="DB32" s="699"/>
      <c r="DC32" s="700"/>
      <c r="DD32" s="684">
        <v>24</v>
      </c>
      <c r="DE32" s="679"/>
      <c r="DF32" s="679"/>
      <c r="DG32" s="679"/>
      <c r="DH32" s="679"/>
      <c r="DI32" s="679"/>
      <c r="DJ32" s="679"/>
      <c r="DK32" s="680"/>
      <c r="DL32" s="684">
        <v>24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1084561</v>
      </c>
      <c r="S33" s="679"/>
      <c r="T33" s="679"/>
      <c r="U33" s="679"/>
      <c r="V33" s="679"/>
      <c r="W33" s="679"/>
      <c r="X33" s="679"/>
      <c r="Y33" s="680"/>
      <c r="Z33" s="715">
        <v>6.6</v>
      </c>
      <c r="AA33" s="715"/>
      <c r="AB33" s="715"/>
      <c r="AC33" s="715"/>
      <c r="AD33" s="716" t="s">
        <v>229</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98.8</v>
      </c>
      <c r="BH33" s="663"/>
      <c r="BI33" s="663"/>
      <c r="BJ33" s="663"/>
      <c r="BK33" s="663"/>
      <c r="BL33" s="663"/>
      <c r="BM33" s="706">
        <v>94</v>
      </c>
      <c r="BN33" s="663"/>
      <c r="BO33" s="663"/>
      <c r="BP33" s="663"/>
      <c r="BQ33" s="727"/>
      <c r="BR33" s="742">
        <v>98.8</v>
      </c>
      <c r="BS33" s="663"/>
      <c r="BT33" s="663"/>
      <c r="BU33" s="663"/>
      <c r="BV33" s="663"/>
      <c r="BW33" s="663"/>
      <c r="BX33" s="706">
        <v>93.7</v>
      </c>
      <c r="BY33" s="663"/>
      <c r="BZ33" s="663"/>
      <c r="CA33" s="663"/>
      <c r="CB33" s="727"/>
      <c r="CD33" s="711" t="s">
        <v>320</v>
      </c>
      <c r="CE33" s="712"/>
      <c r="CF33" s="712"/>
      <c r="CG33" s="712"/>
      <c r="CH33" s="712"/>
      <c r="CI33" s="712"/>
      <c r="CJ33" s="712"/>
      <c r="CK33" s="712"/>
      <c r="CL33" s="712"/>
      <c r="CM33" s="712"/>
      <c r="CN33" s="712"/>
      <c r="CO33" s="712"/>
      <c r="CP33" s="712"/>
      <c r="CQ33" s="713"/>
      <c r="CR33" s="678">
        <v>8252064</v>
      </c>
      <c r="CS33" s="697"/>
      <c r="CT33" s="697"/>
      <c r="CU33" s="697"/>
      <c r="CV33" s="697"/>
      <c r="CW33" s="697"/>
      <c r="CX33" s="697"/>
      <c r="CY33" s="698"/>
      <c r="CZ33" s="681">
        <v>53.1</v>
      </c>
      <c r="DA33" s="699"/>
      <c r="DB33" s="699"/>
      <c r="DC33" s="700"/>
      <c r="DD33" s="684">
        <v>6416153</v>
      </c>
      <c r="DE33" s="697"/>
      <c r="DF33" s="697"/>
      <c r="DG33" s="697"/>
      <c r="DH33" s="697"/>
      <c r="DI33" s="697"/>
      <c r="DJ33" s="697"/>
      <c r="DK33" s="698"/>
      <c r="DL33" s="684">
        <v>4084763</v>
      </c>
      <c r="DM33" s="697"/>
      <c r="DN33" s="697"/>
      <c r="DO33" s="697"/>
      <c r="DP33" s="697"/>
      <c r="DQ33" s="697"/>
      <c r="DR33" s="697"/>
      <c r="DS33" s="697"/>
      <c r="DT33" s="697"/>
      <c r="DU33" s="697"/>
      <c r="DV33" s="698"/>
      <c r="DW33" s="681">
        <v>53.7</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24408</v>
      </c>
      <c r="S34" s="679"/>
      <c r="T34" s="679"/>
      <c r="U34" s="679"/>
      <c r="V34" s="679"/>
      <c r="W34" s="679"/>
      <c r="X34" s="679"/>
      <c r="Y34" s="680"/>
      <c r="Z34" s="715">
        <v>0.1</v>
      </c>
      <c r="AA34" s="715"/>
      <c r="AB34" s="715"/>
      <c r="AC34" s="715"/>
      <c r="AD34" s="716">
        <v>17644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2906293</v>
      </c>
      <c r="CS34" s="679"/>
      <c r="CT34" s="679"/>
      <c r="CU34" s="679"/>
      <c r="CV34" s="679"/>
      <c r="CW34" s="679"/>
      <c r="CX34" s="679"/>
      <c r="CY34" s="680"/>
      <c r="CZ34" s="681">
        <v>18.7</v>
      </c>
      <c r="DA34" s="699"/>
      <c r="DB34" s="699"/>
      <c r="DC34" s="700"/>
      <c r="DD34" s="684">
        <v>1914049</v>
      </c>
      <c r="DE34" s="679"/>
      <c r="DF34" s="679"/>
      <c r="DG34" s="679"/>
      <c r="DH34" s="679"/>
      <c r="DI34" s="679"/>
      <c r="DJ34" s="679"/>
      <c r="DK34" s="680"/>
      <c r="DL34" s="684">
        <v>1222197</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1715625</v>
      </c>
      <c r="S35" s="679"/>
      <c r="T35" s="679"/>
      <c r="U35" s="679"/>
      <c r="V35" s="679"/>
      <c r="W35" s="679"/>
      <c r="X35" s="679"/>
      <c r="Y35" s="680"/>
      <c r="Z35" s="715">
        <v>10.5</v>
      </c>
      <c r="AA35" s="715"/>
      <c r="AB35" s="715"/>
      <c r="AC35" s="715"/>
      <c r="AD35" s="716" t="s">
        <v>229</v>
      </c>
      <c r="AE35" s="716"/>
      <c r="AF35" s="716"/>
      <c r="AG35" s="716"/>
      <c r="AH35" s="716"/>
      <c r="AI35" s="716"/>
      <c r="AJ35" s="716"/>
      <c r="AK35" s="716"/>
      <c r="AL35" s="681" t="s">
        <v>229</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150116</v>
      </c>
      <c r="CS35" s="697"/>
      <c r="CT35" s="697"/>
      <c r="CU35" s="697"/>
      <c r="CV35" s="697"/>
      <c r="CW35" s="697"/>
      <c r="CX35" s="697"/>
      <c r="CY35" s="698"/>
      <c r="CZ35" s="681">
        <v>1</v>
      </c>
      <c r="DA35" s="699"/>
      <c r="DB35" s="699"/>
      <c r="DC35" s="700"/>
      <c r="DD35" s="684">
        <v>134342</v>
      </c>
      <c r="DE35" s="697"/>
      <c r="DF35" s="697"/>
      <c r="DG35" s="697"/>
      <c r="DH35" s="697"/>
      <c r="DI35" s="697"/>
      <c r="DJ35" s="697"/>
      <c r="DK35" s="698"/>
      <c r="DL35" s="684">
        <v>132955</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379211</v>
      </c>
      <c r="S36" s="679"/>
      <c r="T36" s="679"/>
      <c r="U36" s="679"/>
      <c r="V36" s="679"/>
      <c r="W36" s="679"/>
      <c r="X36" s="679"/>
      <c r="Y36" s="680"/>
      <c r="Z36" s="715">
        <v>2.2999999999999998</v>
      </c>
      <c r="AA36" s="715"/>
      <c r="AB36" s="715"/>
      <c r="AC36" s="715"/>
      <c r="AD36" s="716" t="s">
        <v>136</v>
      </c>
      <c r="AE36" s="716"/>
      <c r="AF36" s="716"/>
      <c r="AG36" s="716"/>
      <c r="AH36" s="716"/>
      <c r="AI36" s="716"/>
      <c r="AJ36" s="716"/>
      <c r="AK36" s="716"/>
      <c r="AL36" s="681" t="s">
        <v>229</v>
      </c>
      <c r="AM36" s="682"/>
      <c r="AN36" s="682"/>
      <c r="AO36" s="717"/>
      <c r="AP36" s="235"/>
      <c r="AQ36" s="730" t="s">
        <v>328</v>
      </c>
      <c r="AR36" s="731"/>
      <c r="AS36" s="731"/>
      <c r="AT36" s="731"/>
      <c r="AU36" s="731"/>
      <c r="AV36" s="731"/>
      <c r="AW36" s="731"/>
      <c r="AX36" s="731"/>
      <c r="AY36" s="732"/>
      <c r="AZ36" s="733">
        <v>2191792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8210</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2212432</v>
      </c>
      <c r="CS36" s="679"/>
      <c r="CT36" s="679"/>
      <c r="CU36" s="679"/>
      <c r="CV36" s="679"/>
      <c r="CW36" s="679"/>
      <c r="CX36" s="679"/>
      <c r="CY36" s="680"/>
      <c r="CZ36" s="681">
        <v>14.2</v>
      </c>
      <c r="DA36" s="699"/>
      <c r="DB36" s="699"/>
      <c r="DC36" s="700"/>
      <c r="DD36" s="684">
        <v>1792063</v>
      </c>
      <c r="DE36" s="679"/>
      <c r="DF36" s="679"/>
      <c r="DG36" s="679"/>
      <c r="DH36" s="679"/>
      <c r="DI36" s="679"/>
      <c r="DJ36" s="679"/>
      <c r="DK36" s="680"/>
      <c r="DL36" s="684">
        <v>1140332</v>
      </c>
      <c r="DM36" s="679"/>
      <c r="DN36" s="679"/>
      <c r="DO36" s="679"/>
      <c r="DP36" s="679"/>
      <c r="DQ36" s="679"/>
      <c r="DR36" s="679"/>
      <c r="DS36" s="679"/>
      <c r="DT36" s="679"/>
      <c r="DU36" s="679"/>
      <c r="DV36" s="680"/>
      <c r="DW36" s="681">
        <v>15</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243002</v>
      </c>
      <c r="S37" s="679"/>
      <c r="T37" s="679"/>
      <c r="U37" s="679"/>
      <c r="V37" s="679"/>
      <c r="W37" s="679"/>
      <c r="X37" s="679"/>
      <c r="Y37" s="680"/>
      <c r="Z37" s="715">
        <v>1.5</v>
      </c>
      <c r="AA37" s="715"/>
      <c r="AB37" s="715"/>
      <c r="AC37" s="715"/>
      <c r="AD37" s="716" t="s">
        <v>229</v>
      </c>
      <c r="AE37" s="716"/>
      <c r="AF37" s="716"/>
      <c r="AG37" s="716"/>
      <c r="AH37" s="716"/>
      <c r="AI37" s="716"/>
      <c r="AJ37" s="716"/>
      <c r="AK37" s="716"/>
      <c r="AL37" s="681" t="s">
        <v>136</v>
      </c>
      <c r="AM37" s="682"/>
      <c r="AN37" s="682"/>
      <c r="AO37" s="717"/>
      <c r="AQ37" s="718" t="s">
        <v>332</v>
      </c>
      <c r="AR37" s="719"/>
      <c r="AS37" s="719"/>
      <c r="AT37" s="719"/>
      <c r="AU37" s="719"/>
      <c r="AV37" s="719"/>
      <c r="AW37" s="719"/>
      <c r="AX37" s="719"/>
      <c r="AY37" s="720"/>
      <c r="AZ37" s="678">
        <v>633083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-33022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602366</v>
      </c>
      <c r="CS37" s="697"/>
      <c r="CT37" s="697"/>
      <c r="CU37" s="697"/>
      <c r="CV37" s="697"/>
      <c r="CW37" s="697"/>
      <c r="CX37" s="697"/>
      <c r="CY37" s="698"/>
      <c r="CZ37" s="681">
        <v>3.9</v>
      </c>
      <c r="DA37" s="699"/>
      <c r="DB37" s="699"/>
      <c r="DC37" s="700"/>
      <c r="DD37" s="684">
        <v>571170</v>
      </c>
      <c r="DE37" s="697"/>
      <c r="DF37" s="697"/>
      <c r="DG37" s="697"/>
      <c r="DH37" s="697"/>
      <c r="DI37" s="697"/>
      <c r="DJ37" s="697"/>
      <c r="DK37" s="698"/>
      <c r="DL37" s="684">
        <v>541074</v>
      </c>
      <c r="DM37" s="697"/>
      <c r="DN37" s="697"/>
      <c r="DO37" s="697"/>
      <c r="DP37" s="697"/>
      <c r="DQ37" s="697"/>
      <c r="DR37" s="697"/>
      <c r="DS37" s="697"/>
      <c r="DT37" s="697"/>
      <c r="DU37" s="697"/>
      <c r="DV37" s="698"/>
      <c r="DW37" s="681">
        <v>7.1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515180</v>
      </c>
      <c r="S38" s="679"/>
      <c r="T38" s="679"/>
      <c r="U38" s="679"/>
      <c r="V38" s="679"/>
      <c r="W38" s="679"/>
      <c r="X38" s="679"/>
      <c r="Y38" s="680"/>
      <c r="Z38" s="715">
        <v>3.2</v>
      </c>
      <c r="AA38" s="715"/>
      <c r="AB38" s="715"/>
      <c r="AC38" s="715"/>
      <c r="AD38" s="716">
        <v>6136</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307880</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4239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1780027</v>
      </c>
      <c r="CS38" s="679"/>
      <c r="CT38" s="679"/>
      <c r="CU38" s="679"/>
      <c r="CV38" s="679"/>
      <c r="CW38" s="679"/>
      <c r="CX38" s="679"/>
      <c r="CY38" s="680"/>
      <c r="CZ38" s="681">
        <v>11.4</v>
      </c>
      <c r="DA38" s="699"/>
      <c r="DB38" s="699"/>
      <c r="DC38" s="700"/>
      <c r="DD38" s="684">
        <v>1594874</v>
      </c>
      <c r="DE38" s="679"/>
      <c r="DF38" s="679"/>
      <c r="DG38" s="679"/>
      <c r="DH38" s="679"/>
      <c r="DI38" s="679"/>
      <c r="DJ38" s="679"/>
      <c r="DK38" s="680"/>
      <c r="DL38" s="684">
        <v>1513589</v>
      </c>
      <c r="DM38" s="679"/>
      <c r="DN38" s="679"/>
      <c r="DO38" s="679"/>
      <c r="DP38" s="679"/>
      <c r="DQ38" s="679"/>
      <c r="DR38" s="679"/>
      <c r="DS38" s="679"/>
      <c r="DT38" s="679"/>
      <c r="DU38" s="679"/>
      <c r="DV38" s="680"/>
      <c r="DW38" s="681">
        <v>19.899999999999999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1652422</v>
      </c>
      <c r="S39" s="679"/>
      <c r="T39" s="679"/>
      <c r="U39" s="679"/>
      <c r="V39" s="679"/>
      <c r="W39" s="679"/>
      <c r="X39" s="679"/>
      <c r="Y39" s="680"/>
      <c r="Z39" s="715">
        <v>10.1</v>
      </c>
      <c r="AA39" s="715"/>
      <c r="AB39" s="715"/>
      <c r="AC39" s="715"/>
      <c r="AD39" s="716" t="s">
        <v>229</v>
      </c>
      <c r="AE39" s="716"/>
      <c r="AF39" s="716"/>
      <c r="AG39" s="716"/>
      <c r="AH39" s="716"/>
      <c r="AI39" s="716"/>
      <c r="AJ39" s="716"/>
      <c r="AK39" s="716"/>
      <c r="AL39" s="681" t="s">
        <v>136</v>
      </c>
      <c r="AM39" s="682"/>
      <c r="AN39" s="682"/>
      <c r="AO39" s="717"/>
      <c r="AQ39" s="718" t="s">
        <v>340</v>
      </c>
      <c r="AR39" s="719"/>
      <c r="AS39" s="719"/>
      <c r="AT39" s="719"/>
      <c r="AU39" s="719"/>
      <c r="AV39" s="719"/>
      <c r="AW39" s="719"/>
      <c r="AX39" s="719"/>
      <c r="AY39" s="720"/>
      <c r="AZ39" s="678">
        <v>103885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6801</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911459</v>
      </c>
      <c r="CS39" s="697"/>
      <c r="CT39" s="697"/>
      <c r="CU39" s="697"/>
      <c r="CV39" s="697"/>
      <c r="CW39" s="697"/>
      <c r="CX39" s="697"/>
      <c r="CY39" s="698"/>
      <c r="CZ39" s="681">
        <v>5.9</v>
      </c>
      <c r="DA39" s="699"/>
      <c r="DB39" s="699"/>
      <c r="DC39" s="700"/>
      <c r="DD39" s="684">
        <v>860118</v>
      </c>
      <c r="DE39" s="697"/>
      <c r="DF39" s="697"/>
      <c r="DG39" s="697"/>
      <c r="DH39" s="697"/>
      <c r="DI39" s="697"/>
      <c r="DJ39" s="697"/>
      <c r="DK39" s="698"/>
      <c r="DL39" s="684" t="s">
        <v>136</v>
      </c>
      <c r="DM39" s="697"/>
      <c r="DN39" s="697"/>
      <c r="DO39" s="697"/>
      <c r="DP39" s="697"/>
      <c r="DQ39" s="697"/>
      <c r="DR39" s="697"/>
      <c r="DS39" s="697"/>
      <c r="DT39" s="697"/>
      <c r="DU39" s="697"/>
      <c r="DV39" s="698"/>
      <c r="DW39" s="681" t="s">
        <v>136</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229</v>
      </c>
      <c r="AA40" s="715"/>
      <c r="AB40" s="715"/>
      <c r="AC40" s="715"/>
      <c r="AD40" s="716" t="s">
        <v>229</v>
      </c>
      <c r="AE40" s="716"/>
      <c r="AF40" s="716"/>
      <c r="AG40" s="716"/>
      <c r="AH40" s="716"/>
      <c r="AI40" s="716"/>
      <c r="AJ40" s="716"/>
      <c r="AK40" s="716"/>
      <c r="AL40" s="681" t="s">
        <v>136</v>
      </c>
      <c r="AM40" s="682"/>
      <c r="AN40" s="682"/>
      <c r="AO40" s="717"/>
      <c r="AQ40" s="718" t="s">
        <v>344</v>
      </c>
      <c r="AR40" s="719"/>
      <c r="AS40" s="719"/>
      <c r="AT40" s="719"/>
      <c r="AU40" s="719"/>
      <c r="AV40" s="719"/>
      <c r="AW40" s="719"/>
      <c r="AX40" s="719"/>
      <c r="AY40" s="720"/>
      <c r="AZ40" s="678" t="s">
        <v>136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75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291737</v>
      </c>
      <c r="CS40" s="679"/>
      <c r="CT40" s="679"/>
      <c r="CU40" s="679"/>
      <c r="CV40" s="679"/>
      <c r="CW40" s="679"/>
      <c r="CX40" s="679"/>
      <c r="CY40" s="680"/>
      <c r="CZ40" s="681">
        <v>1.9</v>
      </c>
      <c r="DA40" s="699"/>
      <c r="DB40" s="699"/>
      <c r="DC40" s="700"/>
      <c r="DD40" s="684">
        <v>120707</v>
      </c>
      <c r="DE40" s="679"/>
      <c r="DF40" s="679"/>
      <c r="DG40" s="679"/>
      <c r="DH40" s="679"/>
      <c r="DI40" s="679"/>
      <c r="DJ40" s="679"/>
      <c r="DK40" s="680"/>
      <c r="DL40" s="684">
        <v>75690</v>
      </c>
      <c r="DM40" s="679"/>
      <c r="DN40" s="679"/>
      <c r="DO40" s="679"/>
      <c r="DP40" s="679"/>
      <c r="DQ40" s="679"/>
      <c r="DR40" s="679"/>
      <c r="DS40" s="679"/>
      <c r="DT40" s="679"/>
      <c r="DU40" s="679"/>
      <c r="DV40" s="680"/>
      <c r="DW40" s="681">
        <v>1</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358522</v>
      </c>
      <c r="S41" s="679"/>
      <c r="T41" s="679"/>
      <c r="U41" s="679"/>
      <c r="V41" s="679"/>
      <c r="W41" s="679"/>
      <c r="X41" s="679"/>
      <c r="Y41" s="680"/>
      <c r="Z41" s="715">
        <v>2.2000000000000002</v>
      </c>
      <c r="AA41" s="715"/>
      <c r="AB41" s="715"/>
      <c r="AC41" s="715"/>
      <c r="AD41" s="716" t="s">
        <v>136</v>
      </c>
      <c r="AE41" s="716"/>
      <c r="AF41" s="716"/>
      <c r="AG41" s="716"/>
      <c r="AH41" s="716"/>
      <c r="AI41" s="716"/>
      <c r="AJ41" s="716"/>
      <c r="AK41" s="716"/>
      <c r="AL41" s="681" t="s">
        <v>136</v>
      </c>
      <c r="AM41" s="682"/>
      <c r="AN41" s="682"/>
      <c r="AO41" s="717"/>
      <c r="AQ41" s="718" t="s">
        <v>349</v>
      </c>
      <c r="AR41" s="719"/>
      <c r="AS41" s="719"/>
      <c r="AT41" s="719"/>
      <c r="AU41" s="719"/>
      <c r="AV41" s="719"/>
      <c r="AW41" s="719"/>
      <c r="AX41" s="719"/>
      <c r="AY41" s="720"/>
      <c r="AZ41" s="678">
        <v>257015</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v>1</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136</v>
      </c>
      <c r="CS41" s="697"/>
      <c r="CT41" s="697"/>
      <c r="CU41" s="697"/>
      <c r="CV41" s="697"/>
      <c r="CW41" s="697"/>
      <c r="CX41" s="697"/>
      <c r="CY41" s="698"/>
      <c r="CZ41" s="681" t="s">
        <v>229</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16341078</v>
      </c>
      <c r="S42" s="701"/>
      <c r="T42" s="701"/>
      <c r="U42" s="701"/>
      <c r="V42" s="701"/>
      <c r="W42" s="701"/>
      <c r="X42" s="701"/>
      <c r="Y42" s="703"/>
      <c r="Z42" s="704">
        <v>100</v>
      </c>
      <c r="AA42" s="704"/>
      <c r="AB42" s="704"/>
      <c r="AC42" s="704"/>
      <c r="AD42" s="705">
        <v>7245223</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889929</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365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1807173</v>
      </c>
      <c r="CS42" s="679"/>
      <c r="CT42" s="679"/>
      <c r="CU42" s="679"/>
      <c r="CV42" s="679"/>
      <c r="CW42" s="679"/>
      <c r="CX42" s="679"/>
      <c r="CY42" s="680"/>
      <c r="CZ42" s="681">
        <v>11.6</v>
      </c>
      <c r="DA42" s="682"/>
      <c r="DB42" s="682"/>
      <c r="DC42" s="683"/>
      <c r="DD42" s="684">
        <v>349956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76514</v>
      </c>
      <c r="CS43" s="697"/>
      <c r="CT43" s="697"/>
      <c r="CU43" s="697"/>
      <c r="CV43" s="697"/>
      <c r="CW43" s="697"/>
      <c r="CX43" s="697"/>
      <c r="CY43" s="698"/>
      <c r="CZ43" s="681">
        <v>0.5</v>
      </c>
      <c r="DA43" s="699"/>
      <c r="DB43" s="699"/>
      <c r="DC43" s="700"/>
      <c r="DD43" s="684">
        <v>38340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1382840</v>
      </c>
      <c r="CS44" s="679"/>
      <c r="CT44" s="679"/>
      <c r="CU44" s="679"/>
      <c r="CV44" s="679"/>
      <c r="CW44" s="679"/>
      <c r="CX44" s="679"/>
      <c r="CY44" s="680"/>
      <c r="CZ44" s="681">
        <v>8.9</v>
      </c>
      <c r="DA44" s="682"/>
      <c r="DB44" s="682"/>
      <c r="DC44" s="683"/>
      <c r="DD44" s="684">
        <v>206067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761222</v>
      </c>
      <c r="CS45" s="697"/>
      <c r="CT45" s="697"/>
      <c r="CU45" s="697"/>
      <c r="CV45" s="697"/>
      <c r="CW45" s="697"/>
      <c r="CX45" s="697"/>
      <c r="CY45" s="698"/>
      <c r="CZ45" s="681">
        <v>4.9000000000000004</v>
      </c>
      <c r="DA45" s="699"/>
      <c r="DB45" s="699"/>
      <c r="DC45" s="700"/>
      <c r="DD45" s="684">
        <v>30217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549900</v>
      </c>
      <c r="CS46" s="679"/>
      <c r="CT46" s="679"/>
      <c r="CU46" s="679"/>
      <c r="CV46" s="679"/>
      <c r="CW46" s="679"/>
      <c r="CX46" s="679"/>
      <c r="CY46" s="680"/>
      <c r="CZ46" s="681">
        <v>3.5</v>
      </c>
      <c r="DA46" s="682"/>
      <c r="DB46" s="682"/>
      <c r="DC46" s="683"/>
      <c r="DD46" s="684">
        <v>164832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424333</v>
      </c>
      <c r="CS47" s="697"/>
      <c r="CT47" s="697"/>
      <c r="CU47" s="697"/>
      <c r="CV47" s="697"/>
      <c r="CW47" s="697"/>
      <c r="CX47" s="697"/>
      <c r="CY47" s="698"/>
      <c r="CZ47" s="681">
        <v>2.7</v>
      </c>
      <c r="DA47" s="699"/>
      <c r="DB47" s="699"/>
      <c r="DC47" s="700"/>
      <c r="DD47" s="684">
        <v>143889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229</v>
      </c>
      <c r="CS48" s="679"/>
      <c r="CT48" s="679"/>
      <c r="CU48" s="679"/>
      <c r="CV48" s="679"/>
      <c r="CW48" s="679"/>
      <c r="CX48" s="679"/>
      <c r="CY48" s="680"/>
      <c r="CZ48" s="681" t="s">
        <v>229</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15553729</v>
      </c>
      <c r="CS49" s="663"/>
      <c r="CT49" s="663"/>
      <c r="CU49" s="663"/>
      <c r="CV49" s="663"/>
      <c r="CW49" s="663"/>
      <c r="CX49" s="663"/>
      <c r="CY49" s="664"/>
      <c r="CZ49" s="665">
        <v>100</v>
      </c>
      <c r="DA49" s="666"/>
      <c r="DB49" s="666"/>
      <c r="DC49" s="667"/>
      <c r="DD49" s="668">
        <v>10806136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TZggjP//2sMBKdEzPvoQsbvy3Wq5FEEA4Qk8mUTMhLHFQLBIliu77wN7w6k6VOWwHKtHI4QUAKfPS5MV23wjQ==" saltValue="e7WqnTL8dFQVJAS92h8Tc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16357</v>
      </c>
      <c r="R7" s="1198"/>
      <c r="S7" s="1198"/>
      <c r="T7" s="1198"/>
      <c r="U7" s="1198"/>
      <c r="V7" s="1198">
        <v>15569</v>
      </c>
      <c r="W7" s="1198"/>
      <c r="X7" s="1198"/>
      <c r="Y7" s="1198"/>
      <c r="Z7" s="1198"/>
      <c r="AA7" s="1198">
        <v>787</v>
      </c>
      <c r="AB7" s="1198"/>
      <c r="AC7" s="1198"/>
      <c r="AD7" s="1198"/>
      <c r="AE7" s="1199"/>
      <c r="AF7" s="1200">
        <v>413</v>
      </c>
      <c r="AG7" s="1201"/>
      <c r="AH7" s="1201"/>
      <c r="AI7" s="1201"/>
      <c r="AJ7" s="1202"/>
      <c r="AK7" s="1184">
        <v>379</v>
      </c>
      <c r="AL7" s="1185"/>
      <c r="AM7" s="1185"/>
      <c r="AN7" s="1185"/>
      <c r="AO7" s="1185"/>
      <c r="AP7" s="1185">
        <v>14804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-6</v>
      </c>
      <c r="CI7" s="1182"/>
      <c r="CJ7" s="1182"/>
      <c r="CK7" s="1182"/>
      <c r="CL7" s="1183"/>
      <c r="CM7" s="1181">
        <v>96</v>
      </c>
      <c r="CN7" s="1182"/>
      <c r="CO7" s="1182"/>
      <c r="CP7" s="1182"/>
      <c r="CQ7" s="1183"/>
      <c r="CR7" s="1181">
        <v>45</v>
      </c>
      <c r="CS7" s="1182"/>
      <c r="CT7" s="1182"/>
      <c r="CU7" s="1182"/>
      <c r="CV7" s="1183"/>
      <c r="CW7" s="1181">
        <v>132</v>
      </c>
      <c r="CX7" s="1182"/>
      <c r="CY7" s="1182"/>
      <c r="CZ7" s="1182"/>
      <c r="DA7" s="1183"/>
      <c r="DB7" s="1181" t="s">
        <v>513</v>
      </c>
      <c r="DC7" s="1182"/>
      <c r="DD7" s="1182"/>
      <c r="DE7" s="1182"/>
      <c r="DF7" s="1183"/>
      <c r="DG7" s="1181" t="s">
        <v>594</v>
      </c>
      <c r="DH7" s="1182"/>
      <c r="DI7" s="1182"/>
      <c r="DJ7" s="1182"/>
      <c r="DK7" s="1183"/>
      <c r="DL7" s="1181" t="s">
        <v>595</v>
      </c>
      <c r="DM7" s="1182"/>
      <c r="DN7" s="1182"/>
      <c r="DO7" s="1182"/>
      <c r="DP7" s="1183"/>
      <c r="DQ7" s="1181" t="s">
        <v>594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3</v>
      </c>
      <c r="CI8" s="1083"/>
      <c r="CJ8" s="1083"/>
      <c r="CK8" s="1083"/>
      <c r="CL8" s="1084"/>
      <c r="CM8" s="1082">
        <v>22</v>
      </c>
      <c r="CN8" s="1083"/>
      <c r="CO8" s="1083"/>
      <c r="CP8" s="1083"/>
      <c r="CQ8" s="1084"/>
      <c r="CR8" s="1082">
        <v>10</v>
      </c>
      <c r="CS8" s="1083"/>
      <c r="CT8" s="1083"/>
      <c r="CU8" s="1083"/>
      <c r="CV8" s="1084"/>
      <c r="CW8" s="1082">
        <v>6</v>
      </c>
      <c r="CX8" s="1083"/>
      <c r="CY8" s="1083"/>
      <c r="CZ8" s="1083"/>
      <c r="DA8" s="1084"/>
      <c r="DB8" s="1082" t="s">
        <v>513</v>
      </c>
      <c r="DC8" s="1083"/>
      <c r="DD8" s="1083"/>
      <c r="DE8" s="1083"/>
      <c r="DF8" s="1084"/>
      <c r="DG8" s="1082" t="s">
        <v>513</v>
      </c>
      <c r="DH8" s="1083"/>
      <c r="DI8" s="1083"/>
      <c r="DJ8" s="1083"/>
      <c r="DK8" s="1084"/>
      <c r="DL8" s="1082" t="s">
        <v>513</v>
      </c>
      <c r="DM8" s="1083"/>
      <c r="DN8" s="1083"/>
      <c r="DO8" s="1083"/>
      <c r="DP8" s="1084"/>
      <c r="DQ8" s="1082" t="s">
        <v>513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t="s">
        <v>596</v>
      </c>
      <c r="CI9" s="1083"/>
      <c r="CJ9" s="1083"/>
      <c r="CK9" s="1083"/>
      <c r="CL9" s="1084"/>
      <c r="CM9" s="1082">
        <v>6</v>
      </c>
      <c r="CN9" s="1083"/>
      <c r="CO9" s="1083"/>
      <c r="CP9" s="1083"/>
      <c r="CQ9" s="1084"/>
      <c r="CR9" s="1082">
        <v>5</v>
      </c>
      <c r="CS9" s="1083"/>
      <c r="CT9" s="1083"/>
      <c r="CU9" s="1083"/>
      <c r="CV9" s="1084"/>
      <c r="CW9" s="1082" t="s">
        <v>587</v>
      </c>
      <c r="CX9" s="1083"/>
      <c r="CY9" s="1083"/>
      <c r="CZ9" s="1083"/>
      <c r="DA9" s="1084"/>
      <c r="DB9" s="1082" t="s">
        <v>513</v>
      </c>
      <c r="DC9" s="1083"/>
      <c r="DD9" s="1083"/>
      <c r="DE9" s="1083"/>
      <c r="DF9" s="1084"/>
      <c r="DG9" s="1082" t="s">
        <v>513</v>
      </c>
      <c r="DH9" s="1083"/>
      <c r="DI9" s="1083"/>
      <c r="DJ9" s="1083"/>
      <c r="DK9" s="1084"/>
      <c r="DL9" s="1082" t="s">
        <v>513</v>
      </c>
      <c r="DM9" s="1083"/>
      <c r="DN9" s="1083"/>
      <c r="DO9" s="1083"/>
      <c r="DP9" s="1084"/>
      <c r="DQ9" s="1082" t="s">
        <v>513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-10</v>
      </c>
      <c r="CI10" s="1083"/>
      <c r="CJ10" s="1083"/>
      <c r="CK10" s="1083"/>
      <c r="CL10" s="1084"/>
      <c r="CM10" s="1082">
        <v>37</v>
      </c>
      <c r="CN10" s="1083"/>
      <c r="CO10" s="1083"/>
      <c r="CP10" s="1083"/>
      <c r="CQ10" s="1084"/>
      <c r="CR10" s="1082">
        <v>50</v>
      </c>
      <c r="CS10" s="1083"/>
      <c r="CT10" s="1083"/>
      <c r="CU10" s="1083"/>
      <c r="CV10" s="1084"/>
      <c r="CW10" s="1082" t="s">
        <v>587</v>
      </c>
      <c r="CX10" s="1083"/>
      <c r="CY10" s="1083"/>
      <c r="CZ10" s="1083"/>
      <c r="DA10" s="1084"/>
      <c r="DB10" s="1082" t="s">
        <v>513</v>
      </c>
      <c r="DC10" s="1083"/>
      <c r="DD10" s="1083"/>
      <c r="DE10" s="1083"/>
      <c r="DF10" s="1084"/>
      <c r="DG10" s="1082" t="s">
        <v>513</v>
      </c>
      <c r="DH10" s="1083"/>
      <c r="DI10" s="1083"/>
      <c r="DJ10" s="1083"/>
      <c r="DK10" s="1084"/>
      <c r="DL10" s="1082" t="s">
        <v>513</v>
      </c>
      <c r="DM10" s="1083"/>
      <c r="DN10" s="1083"/>
      <c r="DO10" s="1083"/>
      <c r="DP10" s="1084"/>
      <c r="DQ10" s="1082" t="s">
        <v>513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-150</v>
      </c>
      <c r="CI11" s="1083"/>
      <c r="CJ11" s="1083"/>
      <c r="CK11" s="1083"/>
      <c r="CL11" s="1084"/>
      <c r="CM11" s="1082">
        <v>-669</v>
      </c>
      <c r="CN11" s="1083"/>
      <c r="CO11" s="1083"/>
      <c r="CP11" s="1083"/>
      <c r="CQ11" s="1084"/>
      <c r="CR11" s="1082">
        <v>75</v>
      </c>
      <c r="CS11" s="1083"/>
      <c r="CT11" s="1083"/>
      <c r="CU11" s="1083"/>
      <c r="CV11" s="1084"/>
      <c r="CW11" s="1082">
        <v>39</v>
      </c>
      <c r="CX11" s="1083"/>
      <c r="CY11" s="1083"/>
      <c r="CZ11" s="1083"/>
      <c r="DA11" s="1084"/>
      <c r="DB11" s="1082" t="s">
        <v>513</v>
      </c>
      <c r="DC11" s="1083"/>
      <c r="DD11" s="1083"/>
      <c r="DE11" s="1083"/>
      <c r="DF11" s="1084"/>
      <c r="DG11" s="1082" t="s">
        <v>513</v>
      </c>
      <c r="DH11" s="1083"/>
      <c r="DI11" s="1083"/>
      <c r="DJ11" s="1083"/>
      <c r="DK11" s="1084"/>
      <c r="DL11" s="1082" t="s">
        <v>513</v>
      </c>
      <c r="DM11" s="1083"/>
      <c r="DN11" s="1083"/>
      <c r="DO11" s="1083"/>
      <c r="DP11" s="1084"/>
      <c r="DQ11" s="1082" t="s">
        <v>513</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16347</v>
      </c>
      <c r="R23" s="1162"/>
      <c r="S23" s="1162"/>
      <c r="T23" s="1162"/>
      <c r="U23" s="1162"/>
      <c r="V23" s="1162">
        <v>15560</v>
      </c>
      <c r="W23" s="1162"/>
      <c r="X23" s="1162"/>
      <c r="Y23" s="1162"/>
      <c r="Z23" s="1162"/>
      <c r="AA23" s="1162">
        <v>787</v>
      </c>
      <c r="AB23" s="1162"/>
      <c r="AC23" s="1162"/>
      <c r="AD23" s="1162"/>
      <c r="AE23" s="1163"/>
      <c r="AF23" s="1164">
        <v>413</v>
      </c>
      <c r="AG23" s="1162"/>
      <c r="AH23" s="1162"/>
      <c r="AI23" s="1162"/>
      <c r="AJ23" s="1165"/>
      <c r="AK23" s="1166"/>
      <c r="AL23" s="1167"/>
      <c r="AM23" s="1167"/>
      <c r="AN23" s="1167"/>
      <c r="AO23" s="1167"/>
      <c r="AP23" s="1162">
        <f>SUBTOTAL(109,AP7:AT22)</f>
        <v>14804</v>
      </c>
      <c r="AQ23" s="1162"/>
      <c r="AR23" s="1162"/>
      <c r="AS23" s="1162"/>
      <c r="AT23" s="1162"/>
      <c r="AU23" s="1168"/>
      <c r="AV23" s="1168"/>
      <c r="AW23" s="1168"/>
      <c r="AX23" s="1168"/>
      <c r="AY23" s="1169"/>
      <c r="AZ23" s="1158" t="s">
        <v>136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3391</v>
      </c>
      <c r="R28" s="1147"/>
      <c r="S28" s="1147"/>
      <c r="T28" s="1147"/>
      <c r="U28" s="1147"/>
      <c r="V28" s="1147">
        <v>3383</v>
      </c>
      <c r="W28" s="1147"/>
      <c r="X28" s="1147"/>
      <c r="Y28" s="1147"/>
      <c r="Z28" s="1147"/>
      <c r="AA28" s="1147">
        <v>8</v>
      </c>
      <c r="AB28" s="1147"/>
      <c r="AC28" s="1147"/>
      <c r="AD28" s="1147"/>
      <c r="AE28" s="1148"/>
      <c r="AF28" s="1149">
        <v>8</v>
      </c>
      <c r="AG28" s="1147"/>
      <c r="AH28" s="1147"/>
      <c r="AI28" s="1147"/>
      <c r="AJ28" s="1150"/>
      <c r="AK28" s="1151">
        <v>313</v>
      </c>
      <c r="AL28" s="1139"/>
      <c r="AM28" s="1139"/>
      <c r="AN28" s="1139"/>
      <c r="AO28" s="1139"/>
      <c r="AP28" s="1139" t="s">
        <v>587</v>
      </c>
      <c r="AQ28" s="1139"/>
      <c r="AR28" s="1139"/>
      <c r="AS28" s="1139"/>
      <c r="AT28" s="1139"/>
      <c r="AU28" s="1139" t="s">
        <v>513</v>
      </c>
      <c r="AV28" s="1139"/>
      <c r="AW28" s="1139"/>
      <c r="AX28" s="1139"/>
      <c r="AY28" s="1139"/>
      <c r="AZ28" s="1140" t="s">
        <v>513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3035</v>
      </c>
      <c r="R29" s="1137"/>
      <c r="S29" s="1137"/>
      <c r="T29" s="1137"/>
      <c r="U29" s="1137"/>
      <c r="V29" s="1137">
        <v>3020</v>
      </c>
      <c r="W29" s="1137"/>
      <c r="X29" s="1137"/>
      <c r="Y29" s="1137"/>
      <c r="Z29" s="1137"/>
      <c r="AA29" s="1137">
        <v>14</v>
      </c>
      <c r="AB29" s="1137"/>
      <c r="AC29" s="1137"/>
      <c r="AD29" s="1137"/>
      <c r="AE29" s="1138"/>
      <c r="AF29" s="1112">
        <v>14</v>
      </c>
      <c r="AG29" s="1113"/>
      <c r="AH29" s="1113"/>
      <c r="AI29" s="1113"/>
      <c r="AJ29" s="1114"/>
      <c r="AK29" s="1073">
        <v>467</v>
      </c>
      <c r="AL29" s="1064"/>
      <c r="AM29" s="1064"/>
      <c r="AN29" s="1064"/>
      <c r="AO29" s="1064"/>
      <c r="AP29" s="1064" t="s">
        <v>513</v>
      </c>
      <c r="AQ29" s="1064"/>
      <c r="AR29" s="1064"/>
      <c r="AS29" s="1064"/>
      <c r="AT29" s="1064"/>
      <c r="AU29" s="1064" t="s">
        <v>513</v>
      </c>
      <c r="AV29" s="1064"/>
      <c r="AW29" s="1064"/>
      <c r="AX29" s="1064"/>
      <c r="AY29" s="1064"/>
      <c r="AZ29" s="1135" t="s">
        <v>513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334</v>
      </c>
      <c r="R30" s="1137"/>
      <c r="S30" s="1137"/>
      <c r="T30" s="1137"/>
      <c r="U30" s="1137"/>
      <c r="V30" s="1137">
        <v>331</v>
      </c>
      <c r="W30" s="1137"/>
      <c r="X30" s="1137"/>
      <c r="Y30" s="1137"/>
      <c r="Z30" s="1137"/>
      <c r="AA30" s="1137">
        <v>2</v>
      </c>
      <c r="AB30" s="1137"/>
      <c r="AC30" s="1137"/>
      <c r="AD30" s="1137"/>
      <c r="AE30" s="1138"/>
      <c r="AF30" s="1112">
        <v>2</v>
      </c>
      <c r="AG30" s="1113"/>
      <c r="AH30" s="1113"/>
      <c r="AI30" s="1113"/>
      <c r="AJ30" s="1114"/>
      <c r="AK30" s="1073">
        <v>96</v>
      </c>
      <c r="AL30" s="1064"/>
      <c r="AM30" s="1064"/>
      <c r="AN30" s="1064"/>
      <c r="AO30" s="1064"/>
      <c r="AP30" s="1064" t="s">
        <v>587</v>
      </c>
      <c r="AQ30" s="1064"/>
      <c r="AR30" s="1064"/>
      <c r="AS30" s="1064"/>
      <c r="AT30" s="1064"/>
      <c r="AU30" s="1064" t="s">
        <v>513</v>
      </c>
      <c r="AV30" s="1064"/>
      <c r="AW30" s="1064"/>
      <c r="AX30" s="1064"/>
      <c r="AY30" s="1064"/>
      <c r="AZ30" s="1135" t="s">
        <v>513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1042</v>
      </c>
      <c r="R31" s="1137"/>
      <c r="S31" s="1137"/>
      <c r="T31" s="1137"/>
      <c r="U31" s="1137"/>
      <c r="V31" s="1137">
        <v>995</v>
      </c>
      <c r="W31" s="1137"/>
      <c r="X31" s="1137"/>
      <c r="Y31" s="1137"/>
      <c r="Z31" s="1137"/>
      <c r="AA31" s="1137">
        <v>48</v>
      </c>
      <c r="AB31" s="1137"/>
      <c r="AC31" s="1137"/>
      <c r="AD31" s="1137"/>
      <c r="AE31" s="1138"/>
      <c r="AF31" s="1112">
        <v>794</v>
      </c>
      <c r="AG31" s="1113"/>
      <c r="AH31" s="1113"/>
      <c r="AI31" s="1113"/>
      <c r="AJ31" s="1114"/>
      <c r="AK31" s="1073">
        <v>104</v>
      </c>
      <c r="AL31" s="1064"/>
      <c r="AM31" s="1064"/>
      <c r="AN31" s="1064"/>
      <c r="AO31" s="1064"/>
      <c r="AP31" s="1064">
        <v>755</v>
      </c>
      <c r="AQ31" s="1064"/>
      <c r="AR31" s="1064"/>
      <c r="AS31" s="1064"/>
      <c r="AT31" s="1064"/>
      <c r="AU31" s="1064">
        <v>530</v>
      </c>
      <c r="AV31" s="1064"/>
      <c r="AW31" s="1064"/>
      <c r="AX31" s="1064"/>
      <c r="AY31" s="1064"/>
      <c r="AZ31" s="1135" t="s">
        <v>513</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1314</v>
      </c>
      <c r="R32" s="1137"/>
      <c r="S32" s="1137"/>
      <c r="T32" s="1137"/>
      <c r="U32" s="1137"/>
      <c r="V32" s="1137">
        <v>1314</v>
      </c>
      <c r="W32" s="1137"/>
      <c r="X32" s="1137"/>
      <c r="Y32" s="1137"/>
      <c r="Z32" s="1137"/>
      <c r="AA32" s="1137">
        <v>1</v>
      </c>
      <c r="AB32" s="1137"/>
      <c r="AC32" s="1137"/>
      <c r="AD32" s="1137"/>
      <c r="AE32" s="1138"/>
      <c r="AF32" s="1112">
        <v>1</v>
      </c>
      <c r="AG32" s="1113"/>
      <c r="AH32" s="1113"/>
      <c r="AI32" s="1113"/>
      <c r="AJ32" s="1114"/>
      <c r="AK32" s="1073">
        <v>584</v>
      </c>
      <c r="AL32" s="1064"/>
      <c r="AM32" s="1064"/>
      <c r="AN32" s="1064"/>
      <c r="AO32" s="1064"/>
      <c r="AP32" s="1064">
        <v>9540</v>
      </c>
      <c r="AQ32" s="1064"/>
      <c r="AR32" s="1064"/>
      <c r="AS32" s="1064"/>
      <c r="AT32" s="1064"/>
      <c r="AU32" s="1064">
        <v>7956</v>
      </c>
      <c r="AV32" s="1064"/>
      <c r="AW32" s="1064"/>
      <c r="AX32" s="1064"/>
      <c r="AY32" s="1064"/>
      <c r="AZ32" s="1135" t="s">
        <v>513</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92</v>
      </c>
      <c r="R33" s="1137"/>
      <c r="S33" s="1137"/>
      <c r="T33" s="1137"/>
      <c r="U33" s="1137"/>
      <c r="V33" s="1137">
        <v>91</v>
      </c>
      <c r="W33" s="1137"/>
      <c r="X33" s="1137"/>
      <c r="Y33" s="1137"/>
      <c r="Z33" s="1137"/>
      <c r="AA33" s="1137">
        <v>1</v>
      </c>
      <c r="AB33" s="1137"/>
      <c r="AC33" s="1137"/>
      <c r="AD33" s="1137"/>
      <c r="AE33" s="1138"/>
      <c r="AF33" s="1112">
        <v>1</v>
      </c>
      <c r="AG33" s="1113"/>
      <c r="AH33" s="1113"/>
      <c r="AI33" s="1113"/>
      <c r="AJ33" s="1114"/>
      <c r="AK33" s="1073">
        <v>49</v>
      </c>
      <c r="AL33" s="1064"/>
      <c r="AM33" s="1064"/>
      <c r="AN33" s="1064"/>
      <c r="AO33" s="1064"/>
      <c r="AP33" s="1064">
        <v>660</v>
      </c>
      <c r="AQ33" s="1064"/>
      <c r="AR33" s="1064"/>
      <c r="AS33" s="1064"/>
      <c r="AT33" s="1064"/>
      <c r="AU33" s="1064">
        <v>644</v>
      </c>
      <c r="AV33" s="1064"/>
      <c r="AW33" s="1064"/>
      <c r="AX33" s="1064"/>
      <c r="AY33" s="1064"/>
      <c r="AZ33" s="1135" t="s">
        <v>513</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820</v>
      </c>
      <c r="AG63" s="1052"/>
      <c r="AH63" s="1052"/>
      <c r="AI63" s="1052"/>
      <c r="AJ63" s="1123"/>
      <c r="AK63" s="1124"/>
      <c r="AL63" s="1056"/>
      <c r="AM63" s="1056"/>
      <c r="AN63" s="1056"/>
      <c r="AO63" s="1056"/>
      <c r="AP63" s="1052">
        <v>10956</v>
      </c>
      <c r="AQ63" s="1052"/>
      <c r="AR63" s="1052"/>
      <c r="AS63" s="1052"/>
      <c r="AT63" s="1052"/>
      <c r="AU63" s="1052">
        <v>9130</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398</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5706</v>
      </c>
      <c r="R68" s="1075"/>
      <c r="S68" s="1075"/>
      <c r="T68" s="1075"/>
      <c r="U68" s="1075"/>
      <c r="V68" s="1075">
        <v>5564</v>
      </c>
      <c r="W68" s="1075"/>
      <c r="X68" s="1075"/>
      <c r="Y68" s="1075"/>
      <c r="Z68" s="1075"/>
      <c r="AA68" s="1075">
        <v>142</v>
      </c>
      <c r="AB68" s="1075"/>
      <c r="AC68" s="1075"/>
      <c r="AD68" s="1075"/>
      <c r="AE68" s="1075"/>
      <c r="AF68" s="1075">
        <v>133</v>
      </c>
      <c r="AG68" s="1075"/>
      <c r="AH68" s="1075"/>
      <c r="AI68" s="1075"/>
      <c r="AJ68" s="1075"/>
      <c r="AK68" s="1075">
        <v>42</v>
      </c>
      <c r="AL68" s="1075"/>
      <c r="AM68" s="1075"/>
      <c r="AN68" s="1075"/>
      <c r="AO68" s="1075"/>
      <c r="AP68" s="1075">
        <v>4930</v>
      </c>
      <c r="AQ68" s="1075"/>
      <c r="AR68" s="1075"/>
      <c r="AS68" s="1075"/>
      <c r="AT68" s="1075"/>
      <c r="AU68" s="1075">
        <v>497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v>9029</v>
      </c>
      <c r="R69" s="1064"/>
      <c r="S69" s="1064"/>
      <c r="T69" s="1064"/>
      <c r="U69" s="1064"/>
      <c r="V69" s="1064">
        <v>9695</v>
      </c>
      <c r="W69" s="1064"/>
      <c r="X69" s="1064"/>
      <c r="Y69" s="1064"/>
      <c r="Z69" s="1064"/>
      <c r="AA69" s="1064">
        <v>-666</v>
      </c>
      <c r="AB69" s="1064"/>
      <c r="AC69" s="1064"/>
      <c r="AD69" s="1064"/>
      <c r="AE69" s="1064"/>
      <c r="AF69" s="1064">
        <v>-946</v>
      </c>
      <c r="AG69" s="1064"/>
      <c r="AH69" s="1064"/>
      <c r="AI69" s="1064"/>
      <c r="AJ69" s="1064"/>
      <c r="AK69" s="1064">
        <v>1558</v>
      </c>
      <c r="AL69" s="1064"/>
      <c r="AM69" s="1064"/>
      <c r="AN69" s="1064"/>
      <c r="AO69" s="1064"/>
      <c r="AP69" s="1064">
        <v>8482</v>
      </c>
      <c r="AQ69" s="1064"/>
      <c r="AR69" s="1064"/>
      <c r="AS69" s="1064"/>
      <c r="AT69" s="1064"/>
      <c r="AU69" s="1064">
        <v>1338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954</v>
      </c>
      <c r="R70" s="1064"/>
      <c r="S70" s="1064"/>
      <c r="T70" s="1064"/>
      <c r="U70" s="1064"/>
      <c r="V70" s="1064">
        <v>953</v>
      </c>
      <c r="W70" s="1064"/>
      <c r="X70" s="1064"/>
      <c r="Y70" s="1064"/>
      <c r="Z70" s="1064"/>
      <c r="AA70" s="1064">
        <v>2</v>
      </c>
      <c r="AB70" s="1064"/>
      <c r="AC70" s="1064"/>
      <c r="AD70" s="1064"/>
      <c r="AE70" s="1064"/>
      <c r="AF70" s="1064">
        <v>2</v>
      </c>
      <c r="AG70" s="1064"/>
      <c r="AH70" s="1064"/>
      <c r="AI70" s="1064"/>
      <c r="AJ70" s="1064"/>
      <c r="AK70" s="1064">
        <v>4</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0">
        <v>11972</v>
      </c>
      <c r="R71" s="1064"/>
      <c r="S71" s="1064"/>
      <c r="T71" s="1064"/>
      <c r="U71" s="1064"/>
      <c r="V71" s="1064">
        <v>11300</v>
      </c>
      <c r="W71" s="1064"/>
      <c r="X71" s="1064"/>
      <c r="Y71" s="1064"/>
      <c r="Z71" s="1064"/>
      <c r="AA71" s="1064">
        <v>671</v>
      </c>
      <c r="AB71" s="1064"/>
      <c r="AC71" s="1064"/>
      <c r="AD71" s="1064"/>
      <c r="AE71" s="1064"/>
      <c r="AF71" s="1064">
        <v>671</v>
      </c>
      <c r="AG71" s="1064"/>
      <c r="AH71" s="1064"/>
      <c r="AI71" s="1064"/>
      <c r="AJ71" s="1064"/>
      <c r="AK71" s="1064" t="s">
        <v>587</v>
      </c>
      <c r="AL71" s="1064"/>
      <c r="AM71" s="1064"/>
      <c r="AN71" s="1064"/>
      <c r="AO71" s="1064"/>
      <c r="AP71" s="1064" t="s">
        <v>587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584</v>
      </c>
      <c r="C72" s="1068"/>
      <c r="D72" s="1068"/>
      <c r="E72" s="1068"/>
      <c r="F72" s="1068"/>
      <c r="G72" s="1068"/>
      <c r="H72" s="1068"/>
      <c r="I72" s="1068"/>
      <c r="J72" s="1068"/>
      <c r="K72" s="1068"/>
      <c r="L72" s="1068"/>
      <c r="M72" s="1068"/>
      <c r="N72" s="1068"/>
      <c r="O72" s="1068"/>
      <c r="P72" s="1069"/>
      <c r="Q72" s="1070">
        <v>140</v>
      </c>
      <c r="R72" s="1064"/>
      <c r="S72" s="1064"/>
      <c r="T72" s="1064"/>
      <c r="U72" s="1064"/>
      <c r="V72" s="1064">
        <v>137</v>
      </c>
      <c r="W72" s="1064"/>
      <c r="X72" s="1064"/>
      <c r="Y72" s="1064"/>
      <c r="Z72" s="1064"/>
      <c r="AA72" s="1064">
        <v>3</v>
      </c>
      <c r="AB72" s="1064"/>
      <c r="AC72" s="1064"/>
      <c r="AD72" s="1064"/>
      <c r="AE72" s="1064"/>
      <c r="AF72" s="1064">
        <v>3</v>
      </c>
      <c r="AG72" s="1064"/>
      <c r="AH72" s="1064"/>
      <c r="AI72" s="1064"/>
      <c r="AJ72" s="1064"/>
      <c r="AK72" s="1064" t="s">
        <v>587</v>
      </c>
      <c r="AL72" s="1064"/>
      <c r="AM72" s="1064"/>
      <c r="AN72" s="1064"/>
      <c r="AO72" s="1064"/>
      <c r="AP72" s="1064" t="s">
        <v>587</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0">
        <v>279</v>
      </c>
      <c r="R73" s="1064"/>
      <c r="S73" s="1064"/>
      <c r="T73" s="1064"/>
      <c r="U73" s="1064"/>
      <c r="V73" s="1064">
        <v>217</v>
      </c>
      <c r="W73" s="1064"/>
      <c r="X73" s="1064"/>
      <c r="Y73" s="1064"/>
      <c r="Z73" s="1064"/>
      <c r="AA73" s="1064">
        <v>62</v>
      </c>
      <c r="AB73" s="1064"/>
      <c r="AC73" s="1064"/>
      <c r="AD73" s="1064"/>
      <c r="AE73" s="1064"/>
      <c r="AF73" s="1064">
        <v>62</v>
      </c>
      <c r="AG73" s="1064"/>
      <c r="AH73" s="1064"/>
      <c r="AI73" s="1064"/>
      <c r="AJ73" s="1064"/>
      <c r="AK73" s="1064">
        <v>25</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269094</v>
      </c>
      <c r="R74" s="1064"/>
      <c r="S74" s="1064"/>
      <c r="T74" s="1064"/>
      <c r="U74" s="1064"/>
      <c r="V74" s="1064">
        <v>261949</v>
      </c>
      <c r="W74" s="1064"/>
      <c r="X74" s="1064"/>
      <c r="Y74" s="1064"/>
      <c r="Z74" s="1064"/>
      <c r="AA74" s="1064">
        <v>7145</v>
      </c>
      <c r="AB74" s="1064"/>
      <c r="AC74" s="1064"/>
      <c r="AD74" s="1064"/>
      <c r="AE74" s="1064"/>
      <c r="AF74" s="1064">
        <v>7145</v>
      </c>
      <c r="AG74" s="1064"/>
      <c r="AH74" s="1064"/>
      <c r="AI74" s="1064"/>
      <c r="AJ74" s="1064"/>
      <c r="AK74" s="1064">
        <v>9718</v>
      </c>
      <c r="AL74" s="1064"/>
      <c r="AM74" s="1064"/>
      <c r="AN74" s="1064"/>
      <c r="AO74" s="1064"/>
      <c r="AP74" s="1064" t="s">
        <v>588</v>
      </c>
      <c r="AQ74" s="1064"/>
      <c r="AR74" s="1064"/>
      <c r="AS74" s="1064"/>
      <c r="AT74" s="1064"/>
      <c r="AU74" s="1064" t="s">
        <v>587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7070</v>
      </c>
      <c r="AG88" s="1052"/>
      <c r="AH88" s="1052"/>
      <c r="AI88" s="1052"/>
      <c r="AJ88" s="1052"/>
      <c r="AK88" s="1056"/>
      <c r="AL88" s="1056"/>
      <c r="AM88" s="1056"/>
      <c r="AN88" s="1056"/>
      <c r="AO88" s="1056"/>
      <c r="AP88" s="1052">
        <v>13412</v>
      </c>
      <c r="AQ88" s="1052"/>
      <c r="AR88" s="1052"/>
      <c r="AS88" s="1052"/>
      <c r="AT88" s="1052"/>
      <c r="AU88" s="1052">
        <v>1835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185</v>
      </c>
      <c r="CS102" s="1044"/>
      <c r="CT102" s="1044"/>
      <c r="CU102" s="1044"/>
      <c r="CV102" s="1045"/>
      <c r="CW102" s="1043">
        <v>177</v>
      </c>
      <c r="CX102" s="1044"/>
      <c r="CY102" s="1044"/>
      <c r="CZ102" s="1044"/>
      <c r="DA102" s="1045"/>
      <c r="DB102" s="1043" t="s">
        <v>513</v>
      </c>
      <c r="DC102" s="1044"/>
      <c r="DD102" s="1044"/>
      <c r="DE102" s="1044"/>
      <c r="DF102" s="1045"/>
      <c r="DG102" s="1043" t="s">
        <v>513</v>
      </c>
      <c r="DH102" s="1044"/>
      <c r="DI102" s="1044"/>
      <c r="DJ102" s="1044"/>
      <c r="DK102" s="1045"/>
      <c r="DL102" s="1043" t="s">
        <v>513</v>
      </c>
      <c r="DM102" s="1044"/>
      <c r="DN102" s="1044"/>
      <c r="DO102" s="1044"/>
      <c r="DP102" s="1045"/>
      <c r="DQ102" s="1043" t="s">
        <v>513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952703</v>
      </c>
      <c r="AB110" s="980"/>
      <c r="AC110" s="980"/>
      <c r="AD110" s="980"/>
      <c r="AE110" s="981"/>
      <c r="AF110" s="982">
        <v>1079354</v>
      </c>
      <c r="AG110" s="980"/>
      <c r="AH110" s="980"/>
      <c r="AI110" s="980"/>
      <c r="AJ110" s="981"/>
      <c r="AK110" s="982">
        <v>1133560</v>
      </c>
      <c r="AL110" s="980"/>
      <c r="AM110" s="980"/>
      <c r="AN110" s="980"/>
      <c r="AO110" s="981"/>
      <c r="AP110" s="983">
        <v>17.100000000000001</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14249366</v>
      </c>
      <c r="BR110" s="927"/>
      <c r="BS110" s="927"/>
      <c r="BT110" s="927"/>
      <c r="BU110" s="927"/>
      <c r="BV110" s="927">
        <v>14778988</v>
      </c>
      <c r="BW110" s="927"/>
      <c r="BX110" s="927"/>
      <c r="BY110" s="927"/>
      <c r="BZ110" s="927"/>
      <c r="CA110" s="927">
        <v>14803508</v>
      </c>
      <c r="CB110" s="927"/>
      <c r="CC110" s="927"/>
      <c r="CD110" s="927"/>
      <c r="CE110" s="927"/>
      <c r="CF110" s="951">
        <v>222.7</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413</v>
      </c>
      <c r="DH110" s="927"/>
      <c r="DI110" s="927"/>
      <c r="DJ110" s="927"/>
      <c r="DK110" s="927"/>
      <c r="DL110" s="927" t="s">
        <v>413</v>
      </c>
      <c r="DM110" s="927"/>
      <c r="DN110" s="927"/>
      <c r="DO110" s="927"/>
      <c r="DP110" s="927"/>
      <c r="DQ110" s="927" t="s">
        <v>413</v>
      </c>
      <c r="DR110" s="927"/>
      <c r="DS110" s="927"/>
      <c r="DT110" s="927"/>
      <c r="DU110" s="927"/>
      <c r="DV110" s="928" t="s">
        <v>136</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413</v>
      </c>
      <c r="AB111" s="1008"/>
      <c r="AC111" s="1008"/>
      <c r="AD111" s="1008"/>
      <c r="AE111" s="1009"/>
      <c r="AF111" s="1010" t="s">
        <v>413</v>
      </c>
      <c r="AG111" s="1008"/>
      <c r="AH111" s="1008"/>
      <c r="AI111" s="1008"/>
      <c r="AJ111" s="1009"/>
      <c r="AK111" s="1010" t="s">
        <v>439</v>
      </c>
      <c r="AL111" s="1008"/>
      <c r="AM111" s="1008"/>
      <c r="AN111" s="1008"/>
      <c r="AO111" s="1009"/>
      <c r="AP111" s="1011" t="s">
        <v>413</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136</v>
      </c>
      <c r="BR111" s="899"/>
      <c r="BS111" s="899"/>
      <c r="BT111" s="899"/>
      <c r="BU111" s="899"/>
      <c r="BV111" s="899" t="s">
        <v>413</v>
      </c>
      <c r="BW111" s="899"/>
      <c r="BX111" s="899"/>
      <c r="BY111" s="899"/>
      <c r="BZ111" s="899"/>
      <c r="CA111" s="899" t="s">
        <v>413</v>
      </c>
      <c r="CB111" s="899"/>
      <c r="CC111" s="899"/>
      <c r="CD111" s="899"/>
      <c r="CE111" s="899"/>
      <c r="CF111" s="960" t="s">
        <v>136</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136</v>
      </c>
      <c r="DH111" s="899"/>
      <c r="DI111" s="899"/>
      <c r="DJ111" s="899"/>
      <c r="DK111" s="899"/>
      <c r="DL111" s="899" t="s">
        <v>439</v>
      </c>
      <c r="DM111" s="899"/>
      <c r="DN111" s="899"/>
      <c r="DO111" s="899"/>
      <c r="DP111" s="899"/>
      <c r="DQ111" s="899" t="s">
        <v>413</v>
      </c>
      <c r="DR111" s="899"/>
      <c r="DS111" s="899"/>
      <c r="DT111" s="899"/>
      <c r="DU111" s="899"/>
      <c r="DV111" s="876" t="s">
        <v>439</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413</v>
      </c>
      <c r="AB112" s="862"/>
      <c r="AC112" s="862"/>
      <c r="AD112" s="862"/>
      <c r="AE112" s="863"/>
      <c r="AF112" s="864" t="s">
        <v>136</v>
      </c>
      <c r="AG112" s="862"/>
      <c r="AH112" s="862"/>
      <c r="AI112" s="862"/>
      <c r="AJ112" s="863"/>
      <c r="AK112" s="864" t="s">
        <v>136</v>
      </c>
      <c r="AL112" s="862"/>
      <c r="AM112" s="862"/>
      <c r="AN112" s="862"/>
      <c r="AO112" s="863"/>
      <c r="AP112" s="909" t="s">
        <v>136</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9188652</v>
      </c>
      <c r="BR112" s="899"/>
      <c r="BS112" s="899"/>
      <c r="BT112" s="899"/>
      <c r="BU112" s="899"/>
      <c r="BV112" s="899">
        <v>9216057</v>
      </c>
      <c r="BW112" s="899"/>
      <c r="BX112" s="899"/>
      <c r="BY112" s="899"/>
      <c r="BZ112" s="899"/>
      <c r="CA112" s="899">
        <v>9130404</v>
      </c>
      <c r="CB112" s="899"/>
      <c r="CC112" s="899"/>
      <c r="CD112" s="899"/>
      <c r="CE112" s="899"/>
      <c r="CF112" s="960">
        <v>137.30000000000001</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413</v>
      </c>
      <c r="DH112" s="899"/>
      <c r="DI112" s="899"/>
      <c r="DJ112" s="899"/>
      <c r="DK112" s="899"/>
      <c r="DL112" s="899" t="s">
        <v>413</v>
      </c>
      <c r="DM112" s="899"/>
      <c r="DN112" s="899"/>
      <c r="DO112" s="899"/>
      <c r="DP112" s="899"/>
      <c r="DQ112" s="899" t="s">
        <v>136</v>
      </c>
      <c r="DR112" s="899"/>
      <c r="DS112" s="899"/>
      <c r="DT112" s="899"/>
      <c r="DU112" s="899"/>
      <c r="DV112" s="876" t="s">
        <v>136</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581565</v>
      </c>
      <c r="AB113" s="1008"/>
      <c r="AC113" s="1008"/>
      <c r="AD113" s="1008"/>
      <c r="AE113" s="1009"/>
      <c r="AF113" s="1010">
        <v>670759</v>
      </c>
      <c r="AG113" s="1008"/>
      <c r="AH113" s="1008"/>
      <c r="AI113" s="1008"/>
      <c r="AJ113" s="1009"/>
      <c r="AK113" s="1010">
        <v>685465</v>
      </c>
      <c r="AL113" s="1008"/>
      <c r="AM113" s="1008"/>
      <c r="AN113" s="1008"/>
      <c r="AO113" s="1009"/>
      <c r="AP113" s="1011">
        <v>10.3</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1878234</v>
      </c>
      <c r="BR113" s="899"/>
      <c r="BS113" s="899"/>
      <c r="BT113" s="899"/>
      <c r="BU113" s="899"/>
      <c r="BV113" s="899">
        <v>1770027</v>
      </c>
      <c r="BW113" s="899"/>
      <c r="BX113" s="899"/>
      <c r="BY113" s="899"/>
      <c r="BZ113" s="899"/>
      <c r="CA113" s="899">
        <v>1835049</v>
      </c>
      <c r="CB113" s="899"/>
      <c r="CC113" s="899"/>
      <c r="CD113" s="899"/>
      <c r="CE113" s="899"/>
      <c r="CF113" s="960">
        <v>27.6</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136</v>
      </c>
      <c r="DM113" s="862"/>
      <c r="DN113" s="862"/>
      <c r="DO113" s="862"/>
      <c r="DP113" s="863"/>
      <c r="DQ113" s="864" t="s">
        <v>413</v>
      </c>
      <c r="DR113" s="862"/>
      <c r="DS113" s="862"/>
      <c r="DT113" s="862"/>
      <c r="DU113" s="863"/>
      <c r="DV113" s="909" t="s">
        <v>413</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125222</v>
      </c>
      <c r="AB114" s="862"/>
      <c r="AC114" s="862"/>
      <c r="AD114" s="862"/>
      <c r="AE114" s="863"/>
      <c r="AF114" s="864">
        <v>124791</v>
      </c>
      <c r="AG114" s="862"/>
      <c r="AH114" s="862"/>
      <c r="AI114" s="862"/>
      <c r="AJ114" s="863"/>
      <c r="AK114" s="864">
        <v>132218</v>
      </c>
      <c r="AL114" s="862"/>
      <c r="AM114" s="862"/>
      <c r="AN114" s="862"/>
      <c r="AO114" s="863"/>
      <c r="AP114" s="909">
        <v>2</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1960206</v>
      </c>
      <c r="BR114" s="899"/>
      <c r="BS114" s="899"/>
      <c r="BT114" s="899"/>
      <c r="BU114" s="899"/>
      <c r="BV114" s="899">
        <v>1878686</v>
      </c>
      <c r="BW114" s="899"/>
      <c r="BX114" s="899"/>
      <c r="BY114" s="899"/>
      <c r="BZ114" s="899"/>
      <c r="CA114" s="899">
        <v>1817378</v>
      </c>
      <c r="CB114" s="899"/>
      <c r="CC114" s="899"/>
      <c r="CD114" s="899"/>
      <c r="CE114" s="899"/>
      <c r="CF114" s="960">
        <v>27.3</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413</v>
      </c>
      <c r="DH114" s="862"/>
      <c r="DI114" s="862"/>
      <c r="DJ114" s="862"/>
      <c r="DK114" s="863"/>
      <c r="DL114" s="864" t="s">
        <v>136</v>
      </c>
      <c r="DM114" s="862"/>
      <c r="DN114" s="862"/>
      <c r="DO114" s="862"/>
      <c r="DP114" s="863"/>
      <c r="DQ114" s="864" t="s">
        <v>413</v>
      </c>
      <c r="DR114" s="862"/>
      <c r="DS114" s="862"/>
      <c r="DT114" s="862"/>
      <c r="DU114" s="863"/>
      <c r="DV114" s="909" t="s">
        <v>136</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91</v>
      </c>
      <c r="AB115" s="1008"/>
      <c r="AC115" s="1008"/>
      <c r="AD115" s="1008"/>
      <c r="AE115" s="1009"/>
      <c r="AF115" s="1010">
        <v>425</v>
      </c>
      <c r="AG115" s="1008"/>
      <c r="AH115" s="1008"/>
      <c r="AI115" s="1008"/>
      <c r="AJ115" s="1009"/>
      <c r="AK115" s="1010">
        <v>642</v>
      </c>
      <c r="AL115" s="1008"/>
      <c r="AM115" s="1008"/>
      <c r="AN115" s="1008"/>
      <c r="AO115" s="1009"/>
      <c r="AP115" s="1011">
        <v>0</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136</v>
      </c>
      <c r="BW115" s="899"/>
      <c r="BX115" s="899"/>
      <c r="BY115" s="899"/>
      <c r="BZ115" s="899"/>
      <c r="CA115" s="899" t="s">
        <v>413</v>
      </c>
      <c r="CB115" s="899"/>
      <c r="CC115" s="899"/>
      <c r="CD115" s="899"/>
      <c r="CE115" s="899"/>
      <c r="CF115" s="960" t="s">
        <v>413</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136</v>
      </c>
      <c r="DH115" s="862"/>
      <c r="DI115" s="862"/>
      <c r="DJ115" s="862"/>
      <c r="DK115" s="863"/>
      <c r="DL115" s="864" t="s">
        <v>413</v>
      </c>
      <c r="DM115" s="862"/>
      <c r="DN115" s="862"/>
      <c r="DO115" s="862"/>
      <c r="DP115" s="863"/>
      <c r="DQ115" s="864" t="s">
        <v>136</v>
      </c>
      <c r="DR115" s="862"/>
      <c r="DS115" s="862"/>
      <c r="DT115" s="862"/>
      <c r="DU115" s="863"/>
      <c r="DV115" s="909" t="s">
        <v>136</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413</v>
      </c>
      <c r="AB116" s="862"/>
      <c r="AC116" s="862"/>
      <c r="AD116" s="862"/>
      <c r="AE116" s="863"/>
      <c r="AF116" s="864" t="s">
        <v>136</v>
      </c>
      <c r="AG116" s="862"/>
      <c r="AH116" s="862"/>
      <c r="AI116" s="862"/>
      <c r="AJ116" s="863"/>
      <c r="AK116" s="864" t="s">
        <v>439</v>
      </c>
      <c r="AL116" s="862"/>
      <c r="AM116" s="862"/>
      <c r="AN116" s="862"/>
      <c r="AO116" s="863"/>
      <c r="AP116" s="909" t="s">
        <v>413</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413</v>
      </c>
      <c r="BR116" s="899"/>
      <c r="BS116" s="899"/>
      <c r="BT116" s="899"/>
      <c r="BU116" s="899"/>
      <c r="BV116" s="899" t="s">
        <v>413</v>
      </c>
      <c r="BW116" s="899"/>
      <c r="BX116" s="899"/>
      <c r="BY116" s="899"/>
      <c r="BZ116" s="899"/>
      <c r="CA116" s="899" t="s">
        <v>413</v>
      </c>
      <c r="CB116" s="899"/>
      <c r="CC116" s="899"/>
      <c r="CD116" s="899"/>
      <c r="CE116" s="899"/>
      <c r="CF116" s="960" t="s">
        <v>136</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136</v>
      </c>
      <c r="DH116" s="862"/>
      <c r="DI116" s="862"/>
      <c r="DJ116" s="862"/>
      <c r="DK116" s="863"/>
      <c r="DL116" s="864" t="s">
        <v>136</v>
      </c>
      <c r="DM116" s="862"/>
      <c r="DN116" s="862"/>
      <c r="DO116" s="862"/>
      <c r="DP116" s="863"/>
      <c r="DQ116" s="864" t="s">
        <v>136</v>
      </c>
      <c r="DR116" s="862"/>
      <c r="DS116" s="862"/>
      <c r="DT116" s="862"/>
      <c r="DU116" s="863"/>
      <c r="DV116" s="909" t="s">
        <v>439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1659581</v>
      </c>
      <c r="AB117" s="994"/>
      <c r="AC117" s="994"/>
      <c r="AD117" s="994"/>
      <c r="AE117" s="995"/>
      <c r="AF117" s="996">
        <v>1875329</v>
      </c>
      <c r="AG117" s="994"/>
      <c r="AH117" s="994"/>
      <c r="AI117" s="994"/>
      <c r="AJ117" s="995"/>
      <c r="AK117" s="996">
        <v>1951885</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136</v>
      </c>
      <c r="BR117" s="899"/>
      <c r="BS117" s="899"/>
      <c r="BT117" s="899"/>
      <c r="BU117" s="899"/>
      <c r="BV117" s="899" t="s">
        <v>136</v>
      </c>
      <c r="BW117" s="899"/>
      <c r="BX117" s="899"/>
      <c r="BY117" s="899"/>
      <c r="BZ117" s="899"/>
      <c r="CA117" s="899" t="s">
        <v>136</v>
      </c>
      <c r="CB117" s="899"/>
      <c r="CC117" s="899"/>
      <c r="CD117" s="899"/>
      <c r="CE117" s="899"/>
      <c r="CF117" s="960" t="s">
        <v>413</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413</v>
      </c>
      <c r="DH117" s="862"/>
      <c r="DI117" s="862"/>
      <c r="DJ117" s="862"/>
      <c r="DK117" s="863"/>
      <c r="DL117" s="864" t="s">
        <v>413</v>
      </c>
      <c r="DM117" s="862"/>
      <c r="DN117" s="862"/>
      <c r="DO117" s="862"/>
      <c r="DP117" s="863"/>
      <c r="DQ117" s="864" t="s">
        <v>136</v>
      </c>
      <c r="DR117" s="862"/>
      <c r="DS117" s="862"/>
      <c r="DT117" s="862"/>
      <c r="DU117" s="863"/>
      <c r="DV117" s="909" t="s">
        <v>413</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v>125883</v>
      </c>
      <c r="BR118" s="930"/>
      <c r="BS118" s="930"/>
      <c r="BT118" s="930"/>
      <c r="BU118" s="930"/>
      <c r="BV118" s="930">
        <v>153410</v>
      </c>
      <c r="BW118" s="930"/>
      <c r="BX118" s="930"/>
      <c r="BY118" s="930"/>
      <c r="BZ118" s="930"/>
      <c r="CA118" s="930">
        <v>187370</v>
      </c>
      <c r="CB118" s="930"/>
      <c r="CC118" s="930"/>
      <c r="CD118" s="930"/>
      <c r="CE118" s="930"/>
      <c r="CF118" s="960">
        <v>2.8</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136</v>
      </c>
      <c r="DH118" s="862"/>
      <c r="DI118" s="862"/>
      <c r="DJ118" s="862"/>
      <c r="DK118" s="863"/>
      <c r="DL118" s="864" t="s">
        <v>136</v>
      </c>
      <c r="DM118" s="862"/>
      <c r="DN118" s="862"/>
      <c r="DO118" s="862"/>
      <c r="DP118" s="863"/>
      <c r="DQ118" s="864" t="s">
        <v>413</v>
      </c>
      <c r="DR118" s="862"/>
      <c r="DS118" s="862"/>
      <c r="DT118" s="862"/>
      <c r="DU118" s="863"/>
      <c r="DV118" s="909" t="s">
        <v>136</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136</v>
      </c>
      <c r="AB119" s="980"/>
      <c r="AC119" s="980"/>
      <c r="AD119" s="980"/>
      <c r="AE119" s="981"/>
      <c r="AF119" s="982" t="s">
        <v>413</v>
      </c>
      <c r="AG119" s="980"/>
      <c r="AH119" s="980"/>
      <c r="AI119" s="980"/>
      <c r="AJ119" s="981"/>
      <c r="AK119" s="982" t="s">
        <v>136</v>
      </c>
      <c r="AL119" s="980"/>
      <c r="AM119" s="980"/>
      <c r="AN119" s="980"/>
      <c r="AO119" s="981"/>
      <c r="AP119" s="983" t="s">
        <v>136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463</v>
      </c>
      <c r="BP119" s="963"/>
      <c r="BQ119" s="967">
        <v>27402341</v>
      </c>
      <c r="BR119" s="930"/>
      <c r="BS119" s="930"/>
      <c r="BT119" s="930"/>
      <c r="BU119" s="930"/>
      <c r="BV119" s="930">
        <v>27797168</v>
      </c>
      <c r="BW119" s="930"/>
      <c r="BX119" s="930"/>
      <c r="BY119" s="930"/>
      <c r="BZ119" s="930"/>
      <c r="CA119" s="930">
        <v>27773709</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136</v>
      </c>
      <c r="DH119" s="845"/>
      <c r="DI119" s="845"/>
      <c r="DJ119" s="845"/>
      <c r="DK119" s="846"/>
      <c r="DL119" s="847" t="s">
        <v>413</v>
      </c>
      <c r="DM119" s="845"/>
      <c r="DN119" s="845"/>
      <c r="DO119" s="845"/>
      <c r="DP119" s="846"/>
      <c r="DQ119" s="847" t="s">
        <v>136</v>
      </c>
      <c r="DR119" s="845"/>
      <c r="DS119" s="845"/>
      <c r="DT119" s="845"/>
      <c r="DU119" s="846"/>
      <c r="DV119" s="933" t="s">
        <v>413</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413</v>
      </c>
      <c r="AB120" s="862"/>
      <c r="AC120" s="862"/>
      <c r="AD120" s="862"/>
      <c r="AE120" s="863"/>
      <c r="AF120" s="864" t="s">
        <v>413</v>
      </c>
      <c r="AG120" s="862"/>
      <c r="AH120" s="862"/>
      <c r="AI120" s="862"/>
      <c r="AJ120" s="863"/>
      <c r="AK120" s="864" t="s">
        <v>136</v>
      </c>
      <c r="AL120" s="862"/>
      <c r="AM120" s="862"/>
      <c r="AN120" s="862"/>
      <c r="AO120" s="863"/>
      <c r="AP120" s="909" t="s">
        <v>136</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3524021</v>
      </c>
      <c r="BR120" s="927"/>
      <c r="BS120" s="927"/>
      <c r="BT120" s="927"/>
      <c r="BU120" s="927"/>
      <c r="BV120" s="927">
        <v>3240362</v>
      </c>
      <c r="BW120" s="927"/>
      <c r="BX120" s="927"/>
      <c r="BY120" s="927"/>
      <c r="BZ120" s="927"/>
      <c r="CA120" s="927">
        <v>3985092</v>
      </c>
      <c r="CB120" s="927"/>
      <c r="CC120" s="927"/>
      <c r="CD120" s="927"/>
      <c r="CE120" s="927"/>
      <c r="CF120" s="951">
        <v>59.9</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8322913</v>
      </c>
      <c r="DH120" s="927"/>
      <c r="DI120" s="927"/>
      <c r="DJ120" s="927"/>
      <c r="DK120" s="927"/>
      <c r="DL120" s="927">
        <v>8212410</v>
      </c>
      <c r="DM120" s="927"/>
      <c r="DN120" s="927"/>
      <c r="DO120" s="927"/>
      <c r="DP120" s="927"/>
      <c r="DQ120" s="927">
        <v>7956484</v>
      </c>
      <c r="DR120" s="927"/>
      <c r="DS120" s="927"/>
      <c r="DT120" s="927"/>
      <c r="DU120" s="927"/>
      <c r="DV120" s="928">
        <v>119.7</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136</v>
      </c>
      <c r="AB121" s="862"/>
      <c r="AC121" s="862"/>
      <c r="AD121" s="862"/>
      <c r="AE121" s="863"/>
      <c r="AF121" s="864" t="s">
        <v>413</v>
      </c>
      <c r="AG121" s="862"/>
      <c r="AH121" s="862"/>
      <c r="AI121" s="862"/>
      <c r="AJ121" s="863"/>
      <c r="AK121" s="864" t="s">
        <v>413</v>
      </c>
      <c r="AL121" s="862"/>
      <c r="AM121" s="862"/>
      <c r="AN121" s="862"/>
      <c r="AO121" s="863"/>
      <c r="AP121" s="909" t="s">
        <v>413</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2679299</v>
      </c>
      <c r="BR121" s="899"/>
      <c r="BS121" s="899"/>
      <c r="BT121" s="899"/>
      <c r="BU121" s="899"/>
      <c r="BV121" s="899">
        <v>2615902</v>
      </c>
      <c r="BW121" s="899"/>
      <c r="BX121" s="899"/>
      <c r="BY121" s="899"/>
      <c r="BZ121" s="899"/>
      <c r="CA121" s="899">
        <v>2480778</v>
      </c>
      <c r="CB121" s="899"/>
      <c r="CC121" s="899"/>
      <c r="CD121" s="899"/>
      <c r="CE121" s="899"/>
      <c r="CF121" s="960">
        <v>37.299999999999997</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716984</v>
      </c>
      <c r="DH121" s="899"/>
      <c r="DI121" s="899"/>
      <c r="DJ121" s="899"/>
      <c r="DK121" s="899"/>
      <c r="DL121" s="899">
        <v>691860</v>
      </c>
      <c r="DM121" s="899"/>
      <c r="DN121" s="899"/>
      <c r="DO121" s="899"/>
      <c r="DP121" s="899"/>
      <c r="DQ121" s="899">
        <v>643748</v>
      </c>
      <c r="DR121" s="899"/>
      <c r="DS121" s="899"/>
      <c r="DT121" s="899"/>
      <c r="DU121" s="899"/>
      <c r="DV121" s="876">
        <v>9.6999999999999993</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136</v>
      </c>
      <c r="AB122" s="862"/>
      <c r="AC122" s="862"/>
      <c r="AD122" s="862"/>
      <c r="AE122" s="863"/>
      <c r="AF122" s="864" t="s">
        <v>136</v>
      </c>
      <c r="AG122" s="862"/>
      <c r="AH122" s="862"/>
      <c r="AI122" s="862"/>
      <c r="AJ122" s="863"/>
      <c r="AK122" s="864" t="s">
        <v>413</v>
      </c>
      <c r="AL122" s="862"/>
      <c r="AM122" s="862"/>
      <c r="AN122" s="862"/>
      <c r="AO122" s="863"/>
      <c r="AP122" s="909" t="s">
        <v>136</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15112279</v>
      </c>
      <c r="BR122" s="930"/>
      <c r="BS122" s="930"/>
      <c r="BT122" s="930"/>
      <c r="BU122" s="930"/>
      <c r="BV122" s="930">
        <v>14924254</v>
      </c>
      <c r="BW122" s="930"/>
      <c r="BX122" s="930"/>
      <c r="BY122" s="930"/>
      <c r="BZ122" s="930"/>
      <c r="CA122" s="930">
        <v>14815292</v>
      </c>
      <c r="CB122" s="930"/>
      <c r="CC122" s="930"/>
      <c r="CD122" s="930"/>
      <c r="CE122" s="930"/>
      <c r="CF122" s="931">
        <v>222.9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148755</v>
      </c>
      <c r="DH122" s="899"/>
      <c r="DI122" s="899"/>
      <c r="DJ122" s="899"/>
      <c r="DK122" s="899"/>
      <c r="DL122" s="899">
        <v>311787</v>
      </c>
      <c r="DM122" s="899"/>
      <c r="DN122" s="899"/>
      <c r="DO122" s="899"/>
      <c r="DP122" s="899"/>
      <c r="DQ122" s="899">
        <v>530172</v>
      </c>
      <c r="DR122" s="899"/>
      <c r="DS122" s="899"/>
      <c r="DT122" s="899"/>
      <c r="DU122" s="899"/>
      <c r="DV122" s="876">
        <v>8</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413</v>
      </c>
      <c r="AB123" s="862"/>
      <c r="AC123" s="862"/>
      <c r="AD123" s="862"/>
      <c r="AE123" s="863"/>
      <c r="AF123" s="864" t="s">
        <v>136</v>
      </c>
      <c r="AG123" s="862"/>
      <c r="AH123" s="862"/>
      <c r="AI123" s="862"/>
      <c r="AJ123" s="863"/>
      <c r="AK123" s="864" t="s">
        <v>136</v>
      </c>
      <c r="AL123" s="862"/>
      <c r="AM123" s="862"/>
      <c r="AN123" s="862"/>
      <c r="AO123" s="863"/>
      <c r="AP123" s="909" t="s">
        <v>413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21315599</v>
      </c>
      <c r="BR123" s="918"/>
      <c r="BS123" s="918"/>
      <c r="BT123" s="918"/>
      <c r="BU123" s="918"/>
      <c r="BV123" s="918">
        <v>20780518</v>
      </c>
      <c r="BW123" s="918"/>
      <c r="BX123" s="918"/>
      <c r="BY123" s="918"/>
      <c r="BZ123" s="918"/>
      <c r="CA123" s="918">
        <v>21281162</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413</v>
      </c>
      <c r="DH123" s="862"/>
      <c r="DI123" s="862"/>
      <c r="DJ123" s="862"/>
      <c r="DK123" s="863"/>
      <c r="DL123" s="864" t="s">
        <v>413</v>
      </c>
      <c r="DM123" s="862"/>
      <c r="DN123" s="862"/>
      <c r="DO123" s="862"/>
      <c r="DP123" s="863"/>
      <c r="DQ123" s="864" t="s">
        <v>413</v>
      </c>
      <c r="DR123" s="862"/>
      <c r="DS123" s="862"/>
      <c r="DT123" s="862"/>
      <c r="DU123" s="863"/>
      <c r="DV123" s="909" t="s">
        <v>413</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413</v>
      </c>
      <c r="AB124" s="862"/>
      <c r="AC124" s="862"/>
      <c r="AD124" s="862"/>
      <c r="AE124" s="863"/>
      <c r="AF124" s="864" t="s">
        <v>136</v>
      </c>
      <c r="AG124" s="862"/>
      <c r="AH124" s="862"/>
      <c r="AI124" s="862"/>
      <c r="AJ124" s="863"/>
      <c r="AK124" s="864" t="s">
        <v>413</v>
      </c>
      <c r="AL124" s="862"/>
      <c r="AM124" s="862"/>
      <c r="AN124" s="862"/>
      <c r="AO124" s="863"/>
      <c r="AP124" s="909" t="s">
        <v>136</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90.9</v>
      </c>
      <c r="BR124" s="916"/>
      <c r="BS124" s="916"/>
      <c r="BT124" s="916"/>
      <c r="BU124" s="916"/>
      <c r="BV124" s="916">
        <v>105.2</v>
      </c>
      <c r="BW124" s="916"/>
      <c r="BX124" s="916"/>
      <c r="BY124" s="916"/>
      <c r="BZ124" s="916"/>
      <c r="CA124" s="916">
        <v>97.6</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136</v>
      </c>
      <c r="DH124" s="845"/>
      <c r="DI124" s="845"/>
      <c r="DJ124" s="845"/>
      <c r="DK124" s="846"/>
      <c r="DL124" s="847" t="s">
        <v>136</v>
      </c>
      <c r="DM124" s="845"/>
      <c r="DN124" s="845"/>
      <c r="DO124" s="845"/>
      <c r="DP124" s="846"/>
      <c r="DQ124" s="847" t="s">
        <v>136</v>
      </c>
      <c r="DR124" s="845"/>
      <c r="DS124" s="845"/>
      <c r="DT124" s="845"/>
      <c r="DU124" s="846"/>
      <c r="DV124" s="933" t="s">
        <v>413</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413</v>
      </c>
      <c r="AB125" s="862"/>
      <c r="AC125" s="862"/>
      <c r="AD125" s="862"/>
      <c r="AE125" s="863"/>
      <c r="AF125" s="864" t="s">
        <v>136</v>
      </c>
      <c r="AG125" s="862"/>
      <c r="AH125" s="862"/>
      <c r="AI125" s="862"/>
      <c r="AJ125" s="863"/>
      <c r="AK125" s="864" t="s">
        <v>136</v>
      </c>
      <c r="AL125" s="862"/>
      <c r="AM125" s="862"/>
      <c r="AN125" s="862"/>
      <c r="AO125" s="863"/>
      <c r="AP125" s="909" t="s">
        <v>136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136</v>
      </c>
      <c r="DH125" s="927"/>
      <c r="DI125" s="927"/>
      <c r="DJ125" s="927"/>
      <c r="DK125" s="927"/>
      <c r="DL125" s="927" t="s">
        <v>136</v>
      </c>
      <c r="DM125" s="927"/>
      <c r="DN125" s="927"/>
      <c r="DO125" s="927"/>
      <c r="DP125" s="927"/>
      <c r="DQ125" s="927" t="s">
        <v>413</v>
      </c>
      <c r="DR125" s="927"/>
      <c r="DS125" s="927"/>
      <c r="DT125" s="927"/>
      <c r="DU125" s="927"/>
      <c r="DV125" s="928" t="s">
        <v>136</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136</v>
      </c>
      <c r="AB126" s="862"/>
      <c r="AC126" s="862"/>
      <c r="AD126" s="862"/>
      <c r="AE126" s="863"/>
      <c r="AF126" s="864" t="s">
        <v>136</v>
      </c>
      <c r="AG126" s="862"/>
      <c r="AH126" s="862"/>
      <c r="AI126" s="862"/>
      <c r="AJ126" s="863"/>
      <c r="AK126" s="864" t="s">
        <v>136</v>
      </c>
      <c r="AL126" s="862"/>
      <c r="AM126" s="862"/>
      <c r="AN126" s="862"/>
      <c r="AO126" s="863"/>
      <c r="AP126" s="909" t="s">
        <v>136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136</v>
      </c>
      <c r="DH126" s="899"/>
      <c r="DI126" s="899"/>
      <c r="DJ126" s="899"/>
      <c r="DK126" s="899"/>
      <c r="DL126" s="899" t="s">
        <v>136</v>
      </c>
      <c r="DM126" s="899"/>
      <c r="DN126" s="899"/>
      <c r="DO126" s="899"/>
      <c r="DP126" s="899"/>
      <c r="DQ126" s="899" t="s">
        <v>413</v>
      </c>
      <c r="DR126" s="899"/>
      <c r="DS126" s="899"/>
      <c r="DT126" s="899"/>
      <c r="DU126" s="899"/>
      <c r="DV126" s="876" t="s">
        <v>136</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91</v>
      </c>
      <c r="AB127" s="862"/>
      <c r="AC127" s="862"/>
      <c r="AD127" s="862"/>
      <c r="AE127" s="863"/>
      <c r="AF127" s="864">
        <v>425</v>
      </c>
      <c r="AG127" s="862"/>
      <c r="AH127" s="862"/>
      <c r="AI127" s="862"/>
      <c r="AJ127" s="863"/>
      <c r="AK127" s="864">
        <v>642</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136</v>
      </c>
      <c r="DH127" s="899"/>
      <c r="DI127" s="899"/>
      <c r="DJ127" s="899"/>
      <c r="DK127" s="899"/>
      <c r="DL127" s="899" t="s">
        <v>136</v>
      </c>
      <c r="DM127" s="899"/>
      <c r="DN127" s="899"/>
      <c r="DO127" s="899"/>
      <c r="DP127" s="899"/>
      <c r="DQ127" s="899" t="s">
        <v>136</v>
      </c>
      <c r="DR127" s="899"/>
      <c r="DS127" s="899"/>
      <c r="DT127" s="899"/>
      <c r="DU127" s="899"/>
      <c r="DV127" s="876" t="s">
        <v>413</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181271</v>
      </c>
      <c r="AB128" s="883"/>
      <c r="AC128" s="883"/>
      <c r="AD128" s="883"/>
      <c r="AE128" s="884"/>
      <c r="AF128" s="885">
        <v>173691</v>
      </c>
      <c r="AG128" s="883"/>
      <c r="AH128" s="883"/>
      <c r="AI128" s="883"/>
      <c r="AJ128" s="884"/>
      <c r="AK128" s="885">
        <v>178332</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413</v>
      </c>
      <c r="BG128" s="869"/>
      <c r="BH128" s="869"/>
      <c r="BI128" s="869"/>
      <c r="BJ128" s="869"/>
      <c r="BK128" s="869"/>
      <c r="BL128" s="892"/>
      <c r="BM128" s="868">
        <v>13.81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136</v>
      </c>
      <c r="DH128" s="873"/>
      <c r="DI128" s="873"/>
      <c r="DJ128" s="873"/>
      <c r="DK128" s="873"/>
      <c r="DL128" s="873" t="s">
        <v>413</v>
      </c>
      <c r="DM128" s="873"/>
      <c r="DN128" s="873"/>
      <c r="DO128" s="873"/>
      <c r="DP128" s="873"/>
      <c r="DQ128" s="873" t="s">
        <v>413</v>
      </c>
      <c r="DR128" s="873"/>
      <c r="DS128" s="873"/>
      <c r="DT128" s="873"/>
      <c r="DU128" s="873"/>
      <c r="DV128" s="874" t="s">
        <v>413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7752121</v>
      </c>
      <c r="AB129" s="862"/>
      <c r="AC129" s="862"/>
      <c r="AD129" s="862"/>
      <c r="AE129" s="863"/>
      <c r="AF129" s="864">
        <v>7786807</v>
      </c>
      <c r="AG129" s="862"/>
      <c r="AH129" s="862"/>
      <c r="AI129" s="862"/>
      <c r="AJ129" s="863"/>
      <c r="AK129" s="864">
        <v>7766842</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413</v>
      </c>
      <c r="BG129" s="852"/>
      <c r="BH129" s="852"/>
      <c r="BI129" s="852"/>
      <c r="BJ129" s="852"/>
      <c r="BK129" s="852"/>
      <c r="BL129" s="853"/>
      <c r="BM129" s="851">
        <v>18.809999999999999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1062140</v>
      </c>
      <c r="AB130" s="862"/>
      <c r="AC130" s="862"/>
      <c r="AD130" s="862"/>
      <c r="AE130" s="863"/>
      <c r="AF130" s="864">
        <v>1122981</v>
      </c>
      <c r="AG130" s="862"/>
      <c r="AH130" s="862"/>
      <c r="AI130" s="862"/>
      <c r="AJ130" s="863"/>
      <c r="AK130" s="864">
        <v>1118928</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8.1999999999999993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6689981</v>
      </c>
      <c r="AB131" s="845"/>
      <c r="AC131" s="845"/>
      <c r="AD131" s="845"/>
      <c r="AE131" s="846"/>
      <c r="AF131" s="847">
        <v>6663826</v>
      </c>
      <c r="AG131" s="845"/>
      <c r="AH131" s="845"/>
      <c r="AI131" s="845"/>
      <c r="AJ131" s="846"/>
      <c r="AK131" s="847">
        <v>6647914</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97.6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6.2207949469999999</v>
      </c>
      <c r="AB132" s="825"/>
      <c r="AC132" s="825"/>
      <c r="AD132" s="825"/>
      <c r="AE132" s="826"/>
      <c r="AF132" s="827">
        <v>8.683555063</v>
      </c>
      <c r="AG132" s="825"/>
      <c r="AH132" s="825"/>
      <c r="AI132" s="825"/>
      <c r="AJ132" s="826"/>
      <c r="AK132" s="827">
        <v>9.8470738339999997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6.6</v>
      </c>
      <c r="AB133" s="804"/>
      <c r="AC133" s="804"/>
      <c r="AD133" s="804"/>
      <c r="AE133" s="805"/>
      <c r="AF133" s="803">
        <v>7.1</v>
      </c>
      <c r="AG133" s="804"/>
      <c r="AH133" s="804"/>
      <c r="AI133" s="804"/>
      <c r="AJ133" s="805"/>
      <c r="AK133" s="803">
        <v>8.1999999999999993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p/eXY6CYM4o5i1RJy9hxqPyAqeZbUNSJD2zAUozEQi4T4Yk7f97muog6RVLBxLRyERwgntZo8VWvpmBSS51Fg==" saltValue="PABPcYMdZPjOeGWA07Z/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Fbr4INr6ypueMX6v+PiueKYbu6g3pzhzes/nH48T64C6tmdAsWAfmW16ppvhlsgFB/mJn9sXYvLwsiwv97g3A==" saltValue="G+M4pQPHHgFp8QUyaxBC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14vpHx5XQXX0jHH3KIzagsrAJx0VgptGy0k7fbULQIuW+5Qgfs5n/k+yBCh24NDM0XE6JOdtXgMdPS4FJWyg==" saltValue="HDz9tOtatHUvdBDhJZ2+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2347353</v>
      </c>
      <c r="AP9" s="313">
        <v>81710</v>
      </c>
      <c r="AQ9" s="314">
        <v>70630</v>
      </c>
      <c r="AR9" s="315">
        <v>15.7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88066</v>
      </c>
      <c r="AP10" s="316">
        <v>3066</v>
      </c>
      <c r="AQ10" s="317">
        <v>8333</v>
      </c>
      <c r="AR10" s="318">
        <v>-63.2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364007</v>
      </c>
      <c r="AP11" s="316">
        <v>12671</v>
      </c>
      <c r="AQ11" s="317">
        <v>8447</v>
      </c>
      <c r="AR11" s="318">
        <v>50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t="s">
        <v>513</v>
      </c>
      <c r="AP12" s="316" t="s">
        <v>513</v>
      </c>
      <c r="AQ12" s="317">
        <v>1002</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513</v>
      </c>
      <c r="AP13" s="316" t="s">
        <v>513</v>
      </c>
      <c r="AQ13" s="317">
        <v>12</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111083</v>
      </c>
      <c r="AP14" s="316">
        <v>3867</v>
      </c>
      <c r="AQ14" s="317">
        <v>2952</v>
      </c>
      <c r="AR14" s="318">
        <v>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76514</v>
      </c>
      <c r="AP15" s="316">
        <v>2663</v>
      </c>
      <c r="AQ15" s="317">
        <v>1842</v>
      </c>
      <c r="AR15" s="318">
        <v>44.6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-210089</v>
      </c>
      <c r="AP16" s="316">
        <v>-7313</v>
      </c>
      <c r="AQ16" s="317">
        <v>-6186</v>
      </c>
      <c r="AR16" s="318">
        <v>18.2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2776934</v>
      </c>
      <c r="AP17" s="316">
        <v>96663</v>
      </c>
      <c r="AQ17" s="317">
        <v>87031</v>
      </c>
      <c r="AR17" s="318">
        <v>11.1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8.49</v>
      </c>
      <c r="AP21" s="329">
        <v>8.3000000000000007</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96.6</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1133560</v>
      </c>
      <c r="AP32" s="343">
        <v>39458</v>
      </c>
      <c r="AQ32" s="344">
        <v>50496</v>
      </c>
      <c r="AR32" s="345">
        <v>-21.9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513</v>
      </c>
      <c r="AP34" s="343" t="s">
        <v>513</v>
      </c>
      <c r="AQ34" s="344">
        <v>40</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685465</v>
      </c>
      <c r="AP35" s="343">
        <v>23861</v>
      </c>
      <c r="AQ35" s="344">
        <v>19688</v>
      </c>
      <c r="AR35" s="345">
        <v>21.2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132218</v>
      </c>
      <c r="AP36" s="343">
        <v>4602</v>
      </c>
      <c r="AQ36" s="344">
        <v>2838</v>
      </c>
      <c r="AR36" s="345">
        <v>62.2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642</v>
      </c>
      <c r="AP37" s="343">
        <v>22</v>
      </c>
      <c r="AQ37" s="344">
        <v>486</v>
      </c>
      <c r="AR37" s="345">
        <v>-95.5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t="s">
        <v>513</v>
      </c>
      <c r="AP38" s="346" t="s">
        <v>513</v>
      </c>
      <c r="AQ38" s="347">
        <v>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-178332</v>
      </c>
      <c r="AP39" s="343">
        <v>-6208</v>
      </c>
      <c r="AQ39" s="344">
        <v>-4320</v>
      </c>
      <c r="AR39" s="345">
        <v>43.7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-1118928</v>
      </c>
      <c r="AP40" s="343">
        <v>-38949</v>
      </c>
      <c r="AQ40" s="344">
        <v>-47973</v>
      </c>
      <c r="AR40" s="345">
        <v>-18.8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654625</v>
      </c>
      <c r="AP41" s="343">
        <v>22787</v>
      </c>
      <c r="AQ41" s="344">
        <v>21258</v>
      </c>
      <c r="AR41" s="345">
        <v>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2386477</v>
      </c>
      <c r="AN51" s="365">
        <v>78428</v>
      </c>
      <c r="AO51" s="366">
        <v>-34.299999999999997</v>
      </c>
      <c r="AP51" s="367">
        <v>81768</v>
      </c>
      <c r="AQ51" s="368">
        <v>-2.2000000000000002</v>
      </c>
      <c r="AR51" s="369">
        <v>-32.1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1628443</v>
      </c>
      <c r="AN52" s="373">
        <v>53516</v>
      </c>
      <c r="AO52" s="374">
        <v>-44.1</v>
      </c>
      <c r="AP52" s="375">
        <v>37917</v>
      </c>
      <c r="AQ52" s="376">
        <v>-22.3</v>
      </c>
      <c r="AR52" s="377">
        <v>-21.8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2203687</v>
      </c>
      <c r="AN53" s="365">
        <v>73219</v>
      </c>
      <c r="AO53" s="366">
        <v>-6.6</v>
      </c>
      <c r="AP53" s="367">
        <v>65876</v>
      </c>
      <c r="AQ53" s="368">
        <v>-19.399999999999999</v>
      </c>
      <c r="AR53" s="369">
        <v>12.8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1233451</v>
      </c>
      <c r="AN54" s="373">
        <v>40983</v>
      </c>
      <c r="AO54" s="374">
        <v>-23.4</v>
      </c>
      <c r="AP54" s="375">
        <v>36484</v>
      </c>
      <c r="AQ54" s="376">
        <v>-3.8</v>
      </c>
      <c r="AR54" s="377">
        <v>-19.600000000000001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2087027</v>
      </c>
      <c r="AN55" s="365">
        <v>70240</v>
      </c>
      <c r="AO55" s="366">
        <v>-4.0999999999999996</v>
      </c>
      <c r="AP55" s="367">
        <v>68468</v>
      </c>
      <c r="AQ55" s="368">
        <v>3.9</v>
      </c>
      <c r="AR55" s="369">
        <v>-8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725876</v>
      </c>
      <c r="AN56" s="373">
        <v>24430</v>
      </c>
      <c r="AO56" s="374">
        <v>-40.4</v>
      </c>
      <c r="AP56" s="375">
        <v>34140</v>
      </c>
      <c r="AQ56" s="376">
        <v>-6.4</v>
      </c>
      <c r="AR56" s="377">
        <v>-34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2533573</v>
      </c>
      <c r="AN57" s="365">
        <v>86639</v>
      </c>
      <c r="AO57" s="366">
        <v>23.3</v>
      </c>
      <c r="AP57" s="367">
        <v>69729</v>
      </c>
      <c r="AQ57" s="368">
        <v>1.8</v>
      </c>
      <c r="AR57" s="369">
        <v>21.5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933705</v>
      </c>
      <c r="AN58" s="373">
        <v>31929</v>
      </c>
      <c r="AO58" s="374">
        <v>30.7</v>
      </c>
      <c r="AP58" s="375">
        <v>38908</v>
      </c>
      <c r="AQ58" s="376">
        <v>14</v>
      </c>
      <c r="AR58" s="377">
        <v>16.7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1382840</v>
      </c>
      <c r="AN59" s="365">
        <v>48136</v>
      </c>
      <c r="AO59" s="366">
        <v>-44.4</v>
      </c>
      <c r="AP59" s="367">
        <v>74581</v>
      </c>
      <c r="AQ59" s="368">
        <v>7</v>
      </c>
      <c r="AR59" s="369">
        <v>-51.4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549900</v>
      </c>
      <c r="AN60" s="373">
        <v>19142</v>
      </c>
      <c r="AO60" s="374">
        <v>-40</v>
      </c>
      <c r="AP60" s="375">
        <v>41563</v>
      </c>
      <c r="AQ60" s="376">
        <v>6.8</v>
      </c>
      <c r="AR60" s="377">
        <v>-46.8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2118721</v>
      </c>
      <c r="AN61" s="380">
        <v>71332</v>
      </c>
      <c r="AO61" s="381">
        <v>-13.2</v>
      </c>
      <c r="AP61" s="382">
        <v>72084</v>
      </c>
      <c r="AQ61" s="383">
        <v>-1.8</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1014275</v>
      </c>
      <c r="AN62" s="373">
        <v>34000</v>
      </c>
      <c r="AO62" s="374">
        <v>-23.4</v>
      </c>
      <c r="AP62" s="375">
        <v>37802</v>
      </c>
      <c r="AQ62" s="376">
        <v>-2.2999999999999998</v>
      </c>
      <c r="AR62" s="377">
        <v>-21.1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RaPpvRjotm2RRgTg3aqYkizVlUJVztia7+yEEbHLJ22KNM+ZwtuXlYR96PShhW4WAsj04LUY2dgBykvQqp80g==" saltValue="VG+4y0ITnFJi4Xwr2ZcH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N2I7XzL7vo9C1UamwvR5JPrDnSGITZCZDlp48oLd5jqtrmd0oyX+p2cnhm2cDIuKFHvIvKgX6wOpgCb4rU6jOw==" saltValue="67weX7RiBiFe9PVb0SWWng==" spinCount="100000"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0lAcYfsBHNezWmshhRLYlJw36zTg/EMQJQ42TYItdvvthzLpZCAfyFnJPBF+jR809Gsd2ilXcqQILaylLdGagg==" saltValue="KvWRgvFWPkksrA0m3TCc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25.03</v>
      </c>
      <c r="G47" s="12">
        <v>23.52</v>
      </c>
      <c r="H47" s="12">
        <v>19.48</v>
      </c>
      <c r="I47" s="12">
        <v>17.29</v>
      </c>
      <c r="J47" s="13">
        <v>17.98</v>
      </c>
    </row>
    <row r="48" spans="2:10" ht="57.75" customHeight="1" x14ac:dyDescent="0.15">
      <c r="B48" s="14"/>
      <c r="C48" s="1238" t="s">
        <v>4</v>
      </c>
      <c r="D48" s="1238"/>
      <c r="E48" s="1239"/>
      <c r="F48" s="15">
        <v>4.76</v>
      </c>
      <c r="G48" s="16">
        <v>4.6900000000000004</v>
      </c>
      <c r="H48" s="16">
        <v>4.72</v>
      </c>
      <c r="I48" s="16">
        <v>5.22</v>
      </c>
      <c r="J48" s="17">
        <v>5.32</v>
      </c>
    </row>
    <row r="49" spans="2:10" ht="57.75" customHeight="1" thickBot="1" x14ac:dyDescent="0.2">
      <c r="B49" s="18"/>
      <c r="C49" s="1240" t="s">
        <v>5</v>
      </c>
      <c r="D49" s="1240"/>
      <c r="E49" s="1241"/>
      <c r="F49" s="19" t="s">
        <v>560</v>
      </c>
      <c r="G49" s="20" t="s">
        <v>561</v>
      </c>
      <c r="H49" s="20" t="s">
        <v>562</v>
      </c>
      <c r="I49" s="20" t="s">
        <v>563</v>
      </c>
      <c r="J49" s="21" t="s">
        <v>564</v>
      </c>
    </row>
    <row r="50" spans="2:10" ht="13.5" customHeight="1" x14ac:dyDescent="0.15"/>
  </sheetData>
  <sheetProtection algorithmName="SHA-512" hashValue="P1vwKKV+aTdTa24wPWUBb0C3LiGjW/buw4VQtSyC6p5CBBICNd9y8Dp08+fyiIQXvtEjsL0QmyF3I/KJtnjKlw==" saltValue="Iu6TGGtRzbzfktvZPQY/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2021-03-08T05:08:30Z</cp:lastPrinted>
  <dcterms:created xsi:type="dcterms:W3CDTF">2021-02-05T01:04:07Z</dcterms:created>
  <dcterms:modified xsi:type="dcterms:W3CDTF">2021-11-19T04:40:31Z</dcterms:modified>
  <cp:category/>
</cp:coreProperties>
</file>