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30年度決算\14_財政状況資料集\02_２回目（９月公表分）\04_ホームページ用\"/>
    </mc:Choice>
  </mc:AlternateContent>
  <bookViews>
    <workbookView xWindow="0" yWindow="0" windowWidth="20490" windowHeight="7620" tabRatio="8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<sst xmlns="http://schemas.openxmlformats.org/spreadsheetml/2006/main" count="1133" uniqueCount="607">
  <si>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</si>
  <si>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</si>
  <si>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</si>
  <si>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</si>
  <si>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</si>
  <si>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</si>
  <si>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</si>
  <si>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</si>
  <si>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</si>
  <si>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</si>
  <si>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</si>
  <si>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</si>
  <si>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</si>
  <si>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</si>
  <si>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</si>
  <si>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</si>
  <si>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</si>
  <si>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</si>
  <si>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</si>
  <si>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</si>
  <si>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</si>
  <si>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</si>
  <si>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</si>
  <si>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</si>
  <si>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</si>
  <si>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</si>
  <si>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</si>
  <si>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</si>
  <si>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</si>
  <si>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</si>
  <si>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</si>
  <si>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</si>
  <si>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</si>
  <si>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</si>
  <si>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</si>
  <si>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</si>
  <si>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</si>
  <si>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</si>
  <si>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</si>
  <si>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</si>
  <si>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</si>
  <si>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</si>
  <si>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</si>
  <si>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</si>
  <si>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</si>
  <si>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</si>
  <si>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</si>
  <si>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</si>
  <si>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</si>
  <si>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</si>
  <si>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</si>
  <si>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</si>
  <si>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</si>
  <si>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</si>
  <si>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</si>
  <si>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</si>
  <si>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</si>
  <si>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</si>
  <si>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</si>
  <si>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</si>
  <si>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</si>
  <si>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</si>
  <si>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</si>
  <si>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</si>
  <si>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</si>
  <si>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</si>
  <si>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</si>
  <si>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</si>
  <si>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</si>
  <si>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</si>
  <si>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</si>
  <si>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</si>
  <si>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</si>
  <si>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</si>
  <si>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</si>
  <si>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</si>
  <si>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</si>
  <si>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</si>
  <si>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</si>
  <si>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</si>
  <si>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</si>
  <si>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</si>
  <si>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</si>
  <si>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</si>
  <si>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</si>
  <si>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</si>
  <si>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</si>
  <si>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</si>
  <si>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</si>
  <si>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</si>
  <si>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</si>
  <si>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</si>
  <si>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</si>
  <si>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</si>
  <si>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</si>
  <si>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</si>
  <si>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</si>
  <si>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</si>
  <si>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村田町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</si>
  <si>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</si>
  <si>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</si>
  <si>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</si>
  <si>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</si>
  <si>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</si>
  <si>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</si>
  <si>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</si>
  <si>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</si>
  <si>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</si>
  <si>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</si>
  <si>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</si>
  <si>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</si>
  <si>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</si>
  <si>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</si>
  <si>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</si>
  <si>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</si>
  <si>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</si>
  <si>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</si>
  <si>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</si>
  <si>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</si>
  <si>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</si>
  <si>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</si>
  <si>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</si>
  <si>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</si>
  <si>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</si>
  <si>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</si>
  <si>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</si>
  <si>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</si>
  <si>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</si>
  <si>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</si>
  <si>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</si>
  <si>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</si>
  <si>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</si>
  <si>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</si>
  <si>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</si>
  <si>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</si>
  <si>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</si>
  <si>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</si>
  <si>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</si>
  <si>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</si>
  <si>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</si>
  <si>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</si>
  <si>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</si>
  <si>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</si>
  <si>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</si>
  <si>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</si>
  <si>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</si>
  <si>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</si>
  <si>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</si>
  <si>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</si>
  <si>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</si>
  <si>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</si>
  <si>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4"/>
  </si>
  <si>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</si>
  <si>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</si>
  <si>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</si>
  <si>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</si>
  <si>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</si>
  <si>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</si>
  <si>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</si>
  <si>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</si>
  <si>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</si>
  <si>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</si>
  <si>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</si>
  <si>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</si>
  <si>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</si>
  <si>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</si>
  <si>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</si>
  <si>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</si>
  <si>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</si>
  <si>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</si>
  <si>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</si>
  <si>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</si>
  <si>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</si>
  <si>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</si>
  <si>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</si>
  <si>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</si>
  <si>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</si>
  <si>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</si>
  <si>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</si>
  <si>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</si>
  <si>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</si>
  <si>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</si>
  <si>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</si>
  <si>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</si>
  <si>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</si>
  <si>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</si>
  <si>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</si>
  <si>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</si>
  <si>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</si>
  <si>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</si>
  <si>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</si>
  <si>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</si>
  <si>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</si>
  <si>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</si>
  <si>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</si>
  <si>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</si>
  <si>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</si>
  <si>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</si>
  <si>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</si>
  <si>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</si>
  <si>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</si>
  <si>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</si>
  <si>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</si>
  <si>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</si>
  <si>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</si>
  <si>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</si>
  <si>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</si>
  <si>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</si>
  <si>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</si>
  <si>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</si>
  <si>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</si>
  <si>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</si>
  <si>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</si>
  <si>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宮城県村田町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</si>
  <si>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</si>
  <si>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</si>
  <si>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</si>
  <si>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</si>
  <si>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</si>
  <si>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</si>
  <si>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</si>
  <si>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</si>
  <si>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</si>
  <si>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</si>
  <si>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</si>
  <si>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</si>
  <si>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</si>
  <si>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</si>
  <si>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</si>
  <si>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</si>
  <si>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</si>
  <si>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</si>
  <si>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</si>
  <si>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</si>
  <si>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</si>
  <si>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</si>
  <si>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</si>
  <si>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</si>
  <si>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</si>
  <si>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</si>
  <si>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</si>
  <si>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</si>
  <si>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</si>
  <si>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</si>
  <si>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</si>
  <si>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</si>
  <si>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</si>
  <si>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</si>
  <si>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</si>
  <si>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</si>
  <si>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</si>
  <si>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</si>
  <si>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</si>
  <si>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</si>
  <si>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</si>
  <si>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</si>
  <si>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</si>
  <si>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</si>
  <si>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</si>
  <si>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</si>
  <si>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</si>
  <si>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</si>
  <si>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</si>
  <si>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</si>
  <si>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</si>
  <si>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</si>
  <si>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</si>
  <si>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</si>
  <si>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</si>
  <si>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</si>
  <si>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</si>
  <si>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</si>
  <si>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</si>
  <si>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</si>
  <si>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</si>
  <si>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</si>
  <si>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</si>
  <si>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</si>
  <si>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</si>
  <si>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</si>
  <si>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</si>
  <si>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</si>
  <si>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</si>
  <si>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</si>
  <si>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</si>
  <si>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</si>
  <si>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</si>
  <si>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</si>
  <si>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</si>
  <si>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</si>
  <si>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</si>
  <si>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</si>
  <si>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</si>
  <si>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</si>
  <si>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</si>
  <si>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</si>
  <si>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</si>
  <si>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</si>
  <si>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</si>
  <si>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</si>
  <si>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</si>
  <si>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</si>
  <si>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</si>
  <si>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</si>
  <si>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</si>
  <si>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</si>
  <si>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</si>
  <si>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</si>
  <si>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</si>
  <si>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</si>
  <si>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</si>
  <si>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</si>
  <si>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</si>
  <si>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</si>
  <si>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</si>
  <si>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</si>
  <si>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</si>
  <si>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</si>
  <si>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</si>
  <si>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</si>
  <si>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</si>
  <si>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</si>
  <si>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</si>
  <si>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</si>
  <si>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</si>
  <si>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</si>
  <si>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</si>
  <si>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</si>
  <si>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</si>
  <si>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</si>
  <si>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</si>
  <si>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</si>
  <si>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</si>
  <si>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</si>
  <si>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</si>
  <si>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</si>
  <si>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</si>
  <si>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</si>
  <si>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</si>
  <si>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</si>
  <si>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</si>
  <si>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</si>
  <si>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</si>
  <si>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</si>
  <si>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</si>
  <si>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</si>
  <si>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</si>
  <si>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</si>
  <si>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</si>
  <si>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</si>
  <si>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</si>
  <si>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</si>
  <si>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</si>
  <si>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</si>
  <si>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</si>
  <si>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</si>
  <si>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</si>
  <si>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</si>
  <si>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</si>
  <si>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</si>
  <si>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</si>
  <si>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</si>
  <si>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</si>
  <si>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宮城県村田町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</si>
  <si>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</si>
  <si>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</si>
  <si>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</si>
  <si>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</si>
  <si>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</si>
  <si>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</si>
  <si>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</si>
  <si>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</si>
  <si>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</si>
  <si>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</si>
  <si>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</si>
  <si>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</si>
  <si>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</si>
  <si>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</si>
  <si>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</si>
  <si>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</si>
  <si>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</si>
  <si>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</si>
  <si>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</si>
  <si>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</si>
  <si>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</si>
  <si>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</si>
  <si>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</si>
  <si>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</si>
  <si>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</si>
  <si>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</si>
  <si>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</si>
  <si>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</si>
  <si>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</si>
  <si>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</si>
  <si>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</si>
  <si>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</si>
  <si>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</si>
  <si>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村田町国民健康保険事業特別会計</t>
    <phoneticPr fontId="5"/>
  </si>
  <si>
    <t>村田町介護保険事業特別会計</t>
    <phoneticPr fontId="5"/>
  </si>
  <si>
    <t>村田町後期高齢者医療特別会計</t>
    <phoneticPr fontId="5"/>
  </si>
  <si>
    <t>村田町上水道事業会計</t>
    <phoneticPr fontId="5"/>
  </si>
  <si>
    <t>法適用企業</t>
    <phoneticPr fontId="5"/>
  </si>
  <si>
    <t>村田町工業用水道事業会計</t>
    <phoneticPr fontId="5"/>
  </si>
  <si>
    <t>村田町公共下水道事業特別会計</t>
    <phoneticPr fontId="5"/>
  </si>
  <si>
    <t>法非適用企業</t>
    <phoneticPr fontId="5"/>
  </si>
  <si>
    <t>村田町農業集落排水事業特別会計</t>
    <phoneticPr fontId="5"/>
  </si>
  <si>
    <t>村田町宅地造成事業特別会計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</si>
  <si>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</si>
  <si>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</si>
  <si>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</si>
  <si>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</si>
  <si>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</si>
  <si>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</si>
  <si>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</si>
  <si>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</si>
  <si>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</si>
  <si>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</si>
  <si>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</si>
  <si>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</si>
  <si>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</si>
  <si>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</si>
  <si>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</si>
  <si>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</si>
  <si>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</si>
  <si>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</si>
  <si>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</si>
  <si>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</si>
  <si>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</si>
  <si>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</si>
  <si>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</si>
  <si>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</si>
  <si>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</si>
  <si>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</si>
  <si>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</si>
  <si>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</si>
  <si>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</si>
  <si>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</si>
  <si>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</si>
  <si>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</si>
  <si>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</si>
  <si>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</si>
  <si>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</si>
  <si>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</si>
  <si>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</si>
  <si>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</si>
  <si>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</si>
  <si>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</si>
  <si>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</si>
  <si>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</si>
  <si>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</si>
  <si>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</si>
  <si>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</si>
  <si>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</si>
  <si>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</si>
  <si>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</si>
  <si>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</si>
  <si>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</si>
  <si>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</si>
  <si>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</si>
  <si>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</si>
  <si>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</si>
  <si>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</si>
  <si>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</si>
  <si>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</si>
  <si>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</si>
  <si>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</si>
  <si>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</si>
  <si>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</si>
  <si>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</si>
  <si>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村田町宅地造成事業特別会計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</si>
  <si>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</si>
  <si>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</si>
  <si>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</si>
  <si>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</si>
  <si>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</si>
  <si>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</si>
  <si>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</si>
  <si>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</si>
  <si>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</si>
  <si>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</si>
  <si>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</si>
  <si>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</si>
  <si>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</si>
  <si>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</si>
  <si>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</si>
  <si>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</si>
  <si>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</si>
  <si>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</si>
  <si>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</si>
  <si>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</si>
  <si>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</si>
  <si>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</si>
  <si>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</si>
  <si>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</si>
  <si>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</si>
  <si>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</si>
  <si>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</si>
  <si>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</si>
  <si>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</si>
  <si>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</si>
  <si>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</si>
  <si>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</si>
  <si>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</si>
  <si>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</si>
  <si>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</si>
  <si>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</si>
  <si>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</si>
  <si>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</si>
  <si>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</si>
  <si>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</si>
  <si>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</si>
  <si>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</si>
  <si>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</si>
  <si>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</si>
  <si>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</si>
  <si>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</si>
  <si>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</si>
  <si>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</si>
  <si>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</si>
  <si>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</si>
  <si>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</si>
  <si>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</si>
  <si>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</si>
  <si>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</si>
  <si>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</si>
  <si>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</si>
  <si>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</si>
  <si>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</si>
  <si>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</si>
  <si>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</si>
  <si>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</si>
  <si>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</si>
  <si>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</si>
  <si>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</si>
  <si>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</si>
  <si>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</si>
  <si>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</si>
  <si>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</si>
  <si>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</si>
  <si>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</si>
  <si>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</si>
  <si>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</si>
  <si>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</si>
  <si>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</si>
  <si>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</si>
  <si>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</si>
  <si>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</si>
  <si>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</si>
  <si>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</si>
  <si>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</si>
  <si>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</si>
  <si>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</si>
  <si>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</si>
  <si>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</si>
  <si>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</si>
  <si>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</si>
  <si>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9.56</t>
  </si>
  <si>
    <t>▲ 5.04</t>
  </si>
  <si>
    <t>▲ 4.30</t>
  </si>
  <si>
    <t>▲ 5.85</t>
  </si>
  <si>
    <t>▲ 5.36</t>
  </si>
  <si>
    <t>村田町上水道事業会計</t>
  </si>
  <si>
    <t>一般会計</t>
  </si>
  <si>
    <t>村田町工業用水道事業会計</t>
  </si>
  <si>
    <t>村田町介護保険事業特別会計</t>
  </si>
  <si>
    <t>村田町国民健康保険事業特別会計</t>
  </si>
  <si>
    <t>村田町公共下水道事業特別会計</t>
  </si>
  <si>
    <t>村田町後期高齢者医療特別会計</t>
  </si>
  <si>
    <t>村田町農業集落排水事業特別会計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</si>
  <si>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</si>
  <si>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</si>
  <si>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</si>
  <si>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</si>
  <si>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</si>
  <si>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</si>
  <si>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</si>
  <si>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</si>
  <si>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</si>
  <si>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1">
      <t>ショウボウ</t>
    </rPh>
    <rPh sb="11" eb="13">
      <t>ダンイン</t>
    </rPh>
    <rPh sb="13" eb="15">
      <t>ホショウ</t>
    </rPh>
    <rPh sb="15" eb="17">
      <t>ホウショウ</t>
    </rPh>
    <rPh sb="17" eb="19">
      <t>クミアイ</t>
    </rPh>
    <phoneticPr fontId="2"/>
  </si>
  <si>
    <t>仙南地域広域行政事務組合</t>
    <rPh sb="0" eb="2">
      <t>センナン</t>
    </rPh>
    <rPh sb="2" eb="4">
      <t>チイキ</t>
    </rPh>
    <rPh sb="4" eb="6">
      <t>コウイキ</t>
    </rPh>
    <rPh sb="6" eb="8">
      <t>ギョウセイ</t>
    </rPh>
    <rPh sb="8" eb="10">
      <t>ジム</t>
    </rPh>
    <rPh sb="10" eb="12">
      <t>クミアイ</t>
    </rPh>
    <phoneticPr fontId="2"/>
  </si>
  <si>
    <t>宮城県市町村自治振興センター</t>
    <rPh sb="0" eb="3">
      <t>ミヤギケン</t>
    </rPh>
    <rPh sb="3" eb="6">
      <t>シチョウソン</t>
    </rPh>
    <rPh sb="6" eb="8">
      <t>ジチ</t>
    </rPh>
    <rPh sb="8" eb="10">
      <t>シンコウ</t>
    </rPh>
    <phoneticPr fontId="2"/>
  </si>
  <si>
    <t>みやぎ県南中核病院企業団</t>
    <rPh sb="3" eb="5">
      <t>ケンナン</t>
    </rPh>
    <rPh sb="5" eb="7">
      <t>チュウカク</t>
    </rPh>
    <rPh sb="7" eb="9">
      <t>ビョウイン</t>
    </rPh>
    <rPh sb="9" eb="11">
      <t>キギョウ</t>
    </rPh>
    <rPh sb="11" eb="12">
      <t>ダン</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</si>
  <si>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</si>
  <si>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</si>
  <si>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村田町ふるさとリフレッシュセンター</t>
    <rPh sb="0" eb="3">
      <t>ムラタマチ</t>
    </rPh>
    <phoneticPr fontId="2"/>
  </si>
  <si>
    <t>まちづくり村田</t>
    <rPh sb="5" eb="7">
      <t>ムラタ</t>
    </rPh>
    <phoneticPr fontId="2"/>
  </si>
  <si>
    <t>役場庁舎建設等基金</t>
    <phoneticPr fontId="2"/>
  </si>
  <si>
    <t>地域振興基金</t>
    <phoneticPr fontId="2"/>
  </si>
  <si>
    <t>公共施設建設等基金</t>
    <phoneticPr fontId="2"/>
  </si>
  <si>
    <t>21世紀の田園文化創造基金</t>
    <phoneticPr fontId="2"/>
  </si>
  <si>
    <t>国際交流基金</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</si>
  <si>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</si>
  <si>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</si>
  <si>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</si>
  <si>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</si>
  <si>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</si>
  <si>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</si>
  <si>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</si>
  <si>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</si>
  <si>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</si>
  <si>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</si>
  <si>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</si>
  <si>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</si>
  <si>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</si>
  <si>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</si>
  <si>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前年度比1.7ポイント増となり、宮城県平均、類似団体内平均及び全国平均を大きく上回る高い水準にある。実質公債費比率は減少傾向にあるものの、宮城県平均、類似団体内平均及び全国平均を上回る高い水準にある。主な要因としては、算定の分母となる標準財政規模が前年度比1.2%（44,944千円）の減となったものの、将来負担比率では充当可能財源等が前年度比280,138千円減少したことに加え、実質公債費比率では一般会計に係る地方債の現在高、公営企業地方債充当繰入金及び一部事務組合地方債充当負担金が減少傾向にあることが挙げられる。平成30年度からは平成26年度から平成27年度にかけて行った学校給食センター建設等に係る地方債の償還が始まり、財政調整基金の取崩等により充当可能基金が減少傾向にあるため、将来負担比率及び実質公債費比率の上昇要因となることから、これまで以上に公債費の適正化に取り組んでいく必要がある。</t>
    <phoneticPr fontId="5"/>
  </si>
  <si>
    <t>将来負担額及び充当可能財源等が減少したことに加え、算定の分母となる標準財政規模も前年度比1.2%（44,944千円）減少していることから、将来負担比率は1.7ポイント増となり、宮城県平均、類似団体内平均及び全国平均を大きく上回る高い水準にある。有形固定資産減価償却率は、前年度比1.9ポイントの増となり、経年劣化による老朽化による増加傾向にあり、宮城県平均、類似団体内平均及び全国平均を上回る高い水準にある。主な要因としては、昭和40年代から昭和50年代にかけて建築された公民館の有形固定資産減価償却率が98.4％となっていることや、昭和40年代以降に建築された庁舎の有形固定資産減価償却率が76.4％といずれも増加傾向にあることが挙げられる。今後は、平成28年度に策定した公共施設等総合管理計画及び今年度策定を予定している個別施設計画に基づいた施設の維持管理、施設の集約化や除却に向けた検討を進め、老朽化対策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</si>
</sst>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37"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0" fontId="37" fillId="0" borderId="12" xfId="16" applyFont="1" applyBorder="1" applyAlignment="1" applyProtection="1">
      <alignment horizontal="left" vertical="top" wrapText="1"/>
      <protection locked="0"/>
    </xf>
    <xf numFmtId="0" fontId="37" fillId="0" borderId="48" xfId="16" applyFont="1" applyBorder="1" applyAlignment="1" applyProtection="1">
      <alignment horizontal="left" vertical="top" wrapText="1"/>
      <protection locked="0"/>
    </xf>
    <xf numFmtId="0" fontId="37" fillId="0" borderId="64" xfId="16" applyFont="1" applyBorder="1" applyAlignment="1" applyProtection="1">
      <alignment horizontal="left" vertical="top" wrapText="1"/>
      <protection locked="0"/>
    </xf>
    <xf numFmtId="0" fontId="37" fillId="0" borderId="0" xfId="16" applyFont="1" applyAlignment="1" applyProtection="1">
      <alignment horizontal="left" vertical="top" wrapText="1"/>
      <protection locked="0"/>
    </xf>
    <xf numFmtId="0" fontId="37" fillId="0" borderId="38" xfId="16" applyFont="1" applyBorder="1" applyAlignment="1" applyProtection="1">
      <alignment horizontal="left" vertical="top" wrapText="1"/>
      <protection locked="0"/>
    </xf>
    <xf numFmtId="0" fontId="37" fillId="0" borderId="37" xfId="16" applyFont="1" applyBorder="1" applyAlignment="1" applyProtection="1">
      <alignment horizontal="left" vertical="top" wrapText="1"/>
      <protection locked="0"/>
    </xf>
    <xf numFmtId="0" fontId="37" fillId="0" borderId="54" xfId="16" applyFont="1" applyBorder="1" applyAlignment="1" applyProtection="1">
      <alignment horizontal="left" vertical="top" wrapText="1"/>
      <protection locked="0"/>
    </xf>
    <xf numFmtId="0" fontId="37"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106092</c:v>
                </c:pt>
                <c:pt idx="2">
                  <c:v>78903</c:v>
                </c:pt>
                <c:pt idx="3">
                  <c:v>82993</c:v>
                </c:pt>
                <c:pt idx="4">
                  <c:v>108252</c:v>
                </c:pt>
              </c:numCache>
            </c:numRef>
          </c:val>
          <c:smooth val="0"/>
          <c:extLst>
            <c:ext xmlns:c16="http://schemas.microsoft.com/office/drawing/2014/chart" uri="{C3380CC4-5D6E-409C-BE32-E72D297353CC}">
              <c16:uniqueId val="{00000000-FCDD-4EEA-8628-0D10D80AE2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107795</c:v>
                </c:pt>
                <c:pt idx="1">
                  <c:v>117093</c:v>
                </c:pt>
                <c:pt idx="2">
                  <c:v>39790</c:v>
                </c:pt>
                <c:pt idx="3">
                  <c:v>38158</c:v>
                </c:pt>
                <c:pt idx="4">
                  <c:v>48201</c:v>
                </c:pt>
              </c:numCache>
            </c:numRef>
          </c:val>
          <c:smooth val="0"/>
          <c:extLst>
            <c:ext xmlns:c16="http://schemas.microsoft.com/office/drawing/2014/chart" uri="{C3380CC4-5D6E-409C-BE32-E72D297353CC}">
              <c16:uniqueId val="{00000001-FCDD-4EEA-8628-0D10D80AE2C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4.3099999999999996</c:v>
                </c:pt>
                <c:pt idx="1">
                  <c:v>4.29</c:v>
                </c:pt>
                <c:pt idx="2">
                  <c:v>4.6100000000000003</c:v>
                </c:pt>
                <c:pt idx="3">
                  <c:v>3.22</c:v>
                </c:pt>
                <c:pt idx="4">
                  <c:v>3.05</c:v>
                </c:pt>
              </c:numCache>
            </c:numRef>
          </c:val>
          <c:extLst>
            <c:ext xmlns:c16="http://schemas.microsoft.com/office/drawing/2014/chart" uri="{C3380CC4-5D6E-409C-BE32-E72D297353CC}">
              <c16:uniqueId val="{00000000-8849-49BD-987C-F76C4C07EF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c:v>
                </c:pt>
                <c:pt idx="1">
                  <c:v>14.97</c:v>
                </c:pt>
                <c:pt idx="2">
                  <c:v>13.04</c:v>
                </c:pt>
                <c:pt idx="3">
                  <c:v>11.35</c:v>
                </c:pt>
                <c:pt idx="4">
                  <c:v>8.2200000000000006</c:v>
                </c:pt>
              </c:numCache>
            </c:numRef>
          </c:val>
          <c:extLst>
            <c:ext xmlns:c16="http://schemas.microsoft.com/office/drawing/2014/chart" uri="{C3380CC4-5D6E-409C-BE32-E72D297353CC}">
              <c16:uniqueId val="{00000001-8849-49BD-987C-F76C4C07EF4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-9.56</c:v>
                </c:pt>
                <c:pt idx="1">
                  <c:v>-5.04</c:v>
                </c:pt>
                <c:pt idx="2">
                  <c:v>-4.3</c:v>
                </c:pt>
                <c:pt idx="3">
                  <c:v>-5.85</c:v>
                </c:pt>
                <c:pt idx="4">
                  <c:v>-5.36</c:v>
                </c:pt>
              </c:numCache>
            </c:numRef>
          </c:val>
          <c:smooth val="0"/>
          <c:extLst>
            <c:ext xmlns:c16="http://schemas.microsoft.com/office/drawing/2014/chart" uri="{C3380CC4-5D6E-409C-BE32-E72D297353CC}">
              <c16:uniqueId val="{00000002-8849-49BD-987C-F76C4C07EF4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0-ABE2-4F5B-AD19-2AFD77A75AD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BE2-4F5B-AD19-2AFD77A75ADB}"/>
            </c:ext>
          </c:extLst>
        </c:ser>
        <c:ser>
          <c:idx val="2"/>
          <c:order val="2"/>
          <c:tx>
            <c:strRef>
              <c:f>データシート!$A$29</c:f>
              <c:strCache>
                <c:ptCount val="1"/>
                <c:pt idx="0">
                  <c:v>村田町農業集落排水事業特別会計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0.02</c:v>
                </c:pt>
                <c:pt idx="4">
                  <c:v>#N/A</c:v>
                </c:pt>
                <c:pt idx="5">
                  <c:v>0.04</c:v>
                </c:pt>
                <c:pt idx="6">
                  <c:v>#N/A</c:v>
                </c:pt>
                <c:pt idx="7">
                  <c:v>0.05</c:v>
                </c:pt>
                <c:pt idx="8">
                  <c:v>#N/A</c:v>
                </c:pt>
                <c:pt idx="9">
                  <c:v>0.03</c:v>
                </c:pt>
              </c:numCache>
            </c:numRef>
          </c:val>
          <c:extLst>
            <c:ext xmlns:c16="http://schemas.microsoft.com/office/drawing/2014/chart" uri="{C3380CC4-5D6E-409C-BE32-E72D297353CC}">
              <c16:uniqueId val="{00000002-ABE2-4F5B-AD19-2AFD77A75ADB}"/>
            </c:ext>
          </c:extLst>
        </c:ser>
        <c:ser>
          <c:idx val="3"/>
          <c:order val="3"/>
          <c:tx>
            <c:strRef>
              <c:f>データシート!$A$30</c:f>
              <c:strCache>
                <c:ptCount val="1"/>
                <c:pt idx="0">
                  <c:v>村田町後期高齢者医療特別会計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0.03</c:v>
                </c:pt>
                <c:pt idx="4">
                  <c:v>#N/A</c:v>
                </c:pt>
                <c:pt idx="5">
                  <c:v>0.02</c:v>
                </c:pt>
                <c:pt idx="6">
                  <c:v>#N/A</c:v>
                </c:pt>
                <c:pt idx="7">
                  <c:v>0.03</c:v>
                </c:pt>
                <c:pt idx="8">
                  <c:v>#N/A</c:v>
                </c:pt>
                <c:pt idx="9">
                  <c:v>0.03</c:v>
                </c:pt>
              </c:numCache>
            </c:numRef>
          </c:val>
          <c:extLst>
            <c:ext xmlns:c16="http://schemas.microsoft.com/office/drawing/2014/chart" uri="{C3380CC4-5D6E-409C-BE32-E72D297353CC}">
              <c16:uniqueId val="{00000003-ABE2-4F5B-AD19-2AFD77A75ADB}"/>
            </c:ext>
          </c:extLst>
        </c:ser>
        <c:ser>
          <c:idx val="4"/>
          <c:order val="4"/>
          <c:tx>
            <c:strRef>
              <c:f>データシート!$A$31</c:f>
              <c:strCache>
                <c:ptCount val="1"/>
                <c:pt idx="0">
                  <c:v>村田町公共下水道事業特別会計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0.33</c:v>
                </c:pt>
                <c:pt idx="2">
                  <c:v>#N/A</c:v>
                </c:pt>
                <c:pt idx="3">
                  <c:v>0.37</c:v>
                </c:pt>
                <c:pt idx="4">
                  <c:v>#N/A</c:v>
                </c:pt>
                <c:pt idx="5">
                  <c:v>0.2</c:v>
                </c:pt>
                <c:pt idx="6">
                  <c:v>#N/A</c:v>
                </c:pt>
                <c:pt idx="7">
                  <c:v>0.14000000000000001</c:v>
                </c:pt>
                <c:pt idx="8">
                  <c:v>#N/A</c:v>
                </c:pt>
                <c:pt idx="9">
                  <c:v>0.18</c:v>
                </c:pt>
              </c:numCache>
            </c:numRef>
          </c:val>
          <c:extLst>
            <c:ext xmlns:c16="http://schemas.microsoft.com/office/drawing/2014/chart" uri="{C3380CC4-5D6E-409C-BE32-E72D297353CC}">
              <c16:uniqueId val="{00000004-ABE2-4F5B-AD19-2AFD77A75ADB}"/>
            </c:ext>
          </c:extLst>
        </c:ser>
        <c:ser>
          <c:idx val="5"/>
          <c:order val="5"/>
          <c:tx>
            <c:strRef>
              <c:f>データシート!$A$32</c:f>
              <c:strCache>
                <c:ptCount val="1"/>
                <c:pt idx="0">
                  <c:v>村田町国民健康保険事業特別会計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1.7</c:v>
                </c:pt>
                <c:pt idx="2">
                  <c:v>#N/A</c:v>
                </c:pt>
                <c:pt idx="3">
                  <c:v>0.98</c:v>
                </c:pt>
                <c:pt idx="4">
                  <c:v>#N/A</c:v>
                </c:pt>
                <c:pt idx="5">
                  <c:v>3.48</c:v>
                </c:pt>
                <c:pt idx="6">
                  <c:v>#N/A</c:v>
                </c:pt>
                <c:pt idx="7">
                  <c:v>3.42</c:v>
                </c:pt>
                <c:pt idx="8">
                  <c:v>#N/A</c:v>
                </c:pt>
                <c:pt idx="9">
                  <c:v>0.38</c:v>
                </c:pt>
              </c:numCache>
            </c:numRef>
          </c:val>
          <c:extLst>
            <c:ext xmlns:c16="http://schemas.microsoft.com/office/drawing/2014/chart" uri="{C3380CC4-5D6E-409C-BE32-E72D297353CC}">
              <c16:uniqueId val="{00000005-ABE2-4F5B-AD19-2AFD77A75ADB}"/>
            </c:ext>
          </c:extLst>
        </c:ser>
        <c:ser>
          <c:idx val="6"/>
          <c:order val="6"/>
          <c:tx>
            <c:strRef>
              <c:f>データシート!$A$33</c:f>
              <c:strCache>
                <c:ptCount val="1"/>
                <c:pt idx="0">
                  <c:v>村田町介護保険事業特別会計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0.99</c:v>
                </c:pt>
                <c:pt idx="2">
                  <c:v>#N/A</c:v>
                </c:pt>
                <c:pt idx="3">
                  <c:v>1.1499999999999999</c:v>
                </c:pt>
                <c:pt idx="4">
                  <c:v>#N/A</c:v>
                </c:pt>
                <c:pt idx="5">
                  <c:v>1.48</c:v>
                </c:pt>
                <c:pt idx="6">
                  <c:v>#N/A</c:v>
                </c:pt>
                <c:pt idx="7">
                  <c:v>1.61</c:v>
                </c:pt>
                <c:pt idx="8">
                  <c:v>#N/A</c:v>
                </c:pt>
                <c:pt idx="9">
                  <c:v>1.18</c:v>
                </c:pt>
              </c:numCache>
            </c:numRef>
          </c:val>
          <c:extLst>
            <c:ext xmlns:c16="http://schemas.microsoft.com/office/drawing/2014/chart" uri="{C3380CC4-5D6E-409C-BE32-E72D297353CC}">
              <c16:uniqueId val="{00000006-ABE2-4F5B-AD19-2AFD77A75ADB}"/>
            </c:ext>
          </c:extLst>
        </c:ser>
        <c:ser>
          <c:idx val="7"/>
          <c:order val="7"/>
          <c:tx>
            <c:strRef>
              <c:f>データシート!$A$34</c:f>
              <c:strCache>
                <c:ptCount val="1"/>
                <c:pt idx="0">
                  <c:v>村田町工業用水道事業会計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2.08</c:v>
                </c:pt>
                <c:pt idx="2">
                  <c:v>#N/A</c:v>
                </c:pt>
                <c:pt idx="3">
                  <c:v>2.13</c:v>
                </c:pt>
                <c:pt idx="4">
                  <c:v>#N/A</c:v>
                </c:pt>
                <c:pt idx="5">
                  <c:v>2.25</c:v>
                </c:pt>
                <c:pt idx="6">
                  <c:v>#N/A</c:v>
                </c:pt>
                <c:pt idx="7">
                  <c:v>2.29</c:v>
                </c:pt>
                <c:pt idx="8">
                  <c:v>#N/A</c:v>
                </c:pt>
                <c:pt idx="9">
                  <c:v>2.39</c:v>
                </c:pt>
              </c:numCache>
            </c:numRef>
          </c:val>
          <c:extLst>
            <c:ext xmlns:c16="http://schemas.microsoft.com/office/drawing/2014/chart" uri="{C3380CC4-5D6E-409C-BE32-E72D297353CC}">
              <c16:uniqueId val="{00000007-ABE2-4F5B-AD19-2AFD77A75AD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4.3099999999999996</c:v>
                </c:pt>
                <c:pt idx="2">
                  <c:v>#N/A</c:v>
                </c:pt>
                <c:pt idx="3">
                  <c:v>4.29</c:v>
                </c:pt>
                <c:pt idx="4">
                  <c:v>#N/A</c:v>
                </c:pt>
                <c:pt idx="5">
                  <c:v>4.5999999999999996</c:v>
                </c:pt>
                <c:pt idx="6">
                  <c:v>#N/A</c:v>
                </c:pt>
                <c:pt idx="7">
                  <c:v>3.21</c:v>
                </c:pt>
                <c:pt idx="8">
                  <c:v>#N/A</c:v>
                </c:pt>
                <c:pt idx="9">
                  <c:v>3.04</c:v>
                </c:pt>
              </c:numCache>
            </c:numRef>
          </c:val>
          <c:extLst>
            <c:ext xmlns:c16="http://schemas.microsoft.com/office/drawing/2014/chart" uri="{C3380CC4-5D6E-409C-BE32-E72D297353CC}">
              <c16:uniqueId val="{00000008-ABE2-4F5B-AD19-2AFD77A75ADB}"/>
            </c:ext>
          </c:extLst>
        </c:ser>
        <c:ser>
          <c:idx val="9"/>
          <c:order val="9"/>
          <c:tx>
            <c:strRef>
              <c:f>データシート!$A$36</c:f>
              <c:strCache>
                <c:ptCount val="1"/>
                <c:pt idx="0">
                  <c:v>村田町上水道事業会計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11.97</c:v>
                </c:pt>
                <c:pt idx="2">
                  <c:v>#N/A</c:v>
                </c:pt>
                <c:pt idx="3">
                  <c:v>11.94</c:v>
                </c:pt>
                <c:pt idx="4">
                  <c:v>#N/A</c:v>
                </c:pt>
                <c:pt idx="5">
                  <c:v>9.93</c:v>
                </c:pt>
                <c:pt idx="6">
                  <c:v>#N/A</c:v>
                </c:pt>
                <c:pt idx="7">
                  <c:v>12.43</c:v>
                </c:pt>
                <c:pt idx="8">
                  <c:v>#N/A</c:v>
                </c:pt>
                <c:pt idx="9">
                  <c:v>11.99</c:v>
                </c:pt>
              </c:numCache>
            </c:numRef>
          </c:val>
          <c:extLst>
            <c:ext xmlns:c16="http://schemas.microsoft.com/office/drawing/2014/chart" uri="{C3380CC4-5D6E-409C-BE32-E72D297353CC}">
              <c16:uniqueId val="{00000009-ABE2-4F5B-AD19-2AFD77A75AD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639</c:v>
                </c:pt>
                <c:pt idx="5">
                  <c:v>597</c:v>
                </c:pt>
                <c:pt idx="8">
                  <c:v>613</c:v>
                </c:pt>
                <c:pt idx="11">
                  <c:v>591</c:v>
                </c:pt>
                <c:pt idx="14">
                  <c:v>560</c:v>
                </c:pt>
              </c:numCache>
            </c:numRef>
          </c:val>
          <c:extLst>
            <c:ext xmlns:c16="http://schemas.microsoft.com/office/drawing/2014/chart" uri="{C3380CC4-5D6E-409C-BE32-E72D297353CC}">
              <c16:uniqueId val="{00000000-2B8E-4417-B8A1-B707443C5B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B8E-4417-B8A1-B707443C5B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B8E-4417-B8A1-B707443C5B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82</c:v>
                </c:pt>
                <c:pt idx="3">
                  <c:v>85</c:v>
                </c:pt>
                <c:pt idx="6">
                  <c:v>89</c:v>
                </c:pt>
                <c:pt idx="9">
                  <c:v>77</c:v>
                </c:pt>
                <c:pt idx="12">
                  <c:v>77</c:v>
                </c:pt>
              </c:numCache>
            </c:numRef>
          </c:val>
          <c:extLst>
            <c:ext xmlns:c16="http://schemas.microsoft.com/office/drawing/2014/chart" uri="{C3380CC4-5D6E-409C-BE32-E72D297353CC}">
              <c16:uniqueId val="{00000003-2B8E-4417-B8A1-B707443C5B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192</c:v>
                </c:pt>
                <c:pt idx="3">
                  <c:v>198</c:v>
                </c:pt>
                <c:pt idx="6">
                  <c:v>198</c:v>
                </c:pt>
                <c:pt idx="9">
                  <c:v>204</c:v>
                </c:pt>
                <c:pt idx="12">
                  <c:v>186</c:v>
                </c:pt>
              </c:numCache>
            </c:numRef>
          </c:val>
          <c:extLst>
            <c:ext xmlns:c16="http://schemas.microsoft.com/office/drawing/2014/chart" uri="{C3380CC4-5D6E-409C-BE32-E72D297353CC}">
              <c16:uniqueId val="{00000004-2B8E-4417-B8A1-B707443C5B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8E-4417-B8A1-B707443C5B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B8E-4417-B8A1-B707443C5B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811</c:v>
                </c:pt>
                <c:pt idx="3">
                  <c:v>766</c:v>
                </c:pt>
                <c:pt idx="6">
                  <c:v>753</c:v>
                </c:pt>
                <c:pt idx="9">
                  <c:v>724</c:v>
                </c:pt>
                <c:pt idx="12">
                  <c:v>711</c:v>
                </c:pt>
              </c:numCache>
            </c:numRef>
          </c:val>
          <c:extLst>
            <c:ext xmlns:c16="http://schemas.microsoft.com/office/drawing/2014/chart" uri="{C3380CC4-5D6E-409C-BE32-E72D297353CC}">
              <c16:uniqueId val="{00000007-2B8E-4417-B8A1-B707443C5B5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446</c:v>
                </c:pt>
                <c:pt idx="2">
                  <c:v>#N/A</c:v>
                </c:pt>
                <c:pt idx="3">
                  <c:v>#N/A</c:v>
                </c:pt>
                <c:pt idx="4">
                  <c:v>452</c:v>
                </c:pt>
                <c:pt idx="5">
                  <c:v>#N/A</c:v>
                </c:pt>
                <c:pt idx="6">
                  <c:v>#N/A</c:v>
                </c:pt>
                <c:pt idx="7">
                  <c:v>427</c:v>
                </c:pt>
                <c:pt idx="8">
                  <c:v>#N/A</c:v>
                </c:pt>
                <c:pt idx="9">
                  <c:v>#N/A</c:v>
                </c:pt>
                <c:pt idx="10">
                  <c:v>414</c:v>
                </c:pt>
                <c:pt idx="11">
                  <c:v>#N/A</c:v>
                </c:pt>
                <c:pt idx="12">
                  <c:v>#N/A</c:v>
                </c:pt>
                <c:pt idx="13">
                  <c:v>414</c:v>
                </c:pt>
                <c:pt idx="14">
                  <c:v>#N/A</c:v>
                </c:pt>
              </c:numCache>
            </c:numRef>
          </c:val>
          <c:smooth val="0"/>
          <c:extLst>
            <c:ext xmlns:c16="http://schemas.microsoft.com/office/drawing/2014/chart" uri="{C3380CC4-5D6E-409C-BE32-E72D297353CC}">
              <c16:uniqueId val="{00000008-2B8E-4417-B8A1-B707443C5B5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6113</c:v>
                </c:pt>
                <c:pt idx="5">
                  <c:v>5944</c:v>
                </c:pt>
                <c:pt idx="8">
                  <c:v>5708</c:v>
                </c:pt>
                <c:pt idx="11">
                  <c:v>5449</c:v>
                </c:pt>
                <c:pt idx="14">
                  <c:v>5271</c:v>
                </c:pt>
              </c:numCache>
            </c:numRef>
          </c:val>
          <c:extLst>
            <c:ext xmlns:c16="http://schemas.microsoft.com/office/drawing/2014/chart" uri="{C3380CC4-5D6E-409C-BE32-E72D297353CC}">
              <c16:uniqueId val="{00000000-457A-4DBC-8B86-0105516DE2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159</c:v>
                </c:pt>
                <c:pt idx="5">
                  <c:v>143</c:v>
                </c:pt>
                <c:pt idx="8">
                  <c:v>117</c:v>
                </c:pt>
                <c:pt idx="11">
                  <c:v>98</c:v>
                </c:pt>
                <c:pt idx="14">
                  <c:v>92</c:v>
                </c:pt>
              </c:numCache>
            </c:numRef>
          </c:val>
          <c:extLst>
            <c:ext xmlns:c16="http://schemas.microsoft.com/office/drawing/2014/chart" uri="{C3380CC4-5D6E-409C-BE32-E72D297353CC}">
              <c16:uniqueId val="{00000001-457A-4DBC-8B86-0105516DE2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1202</c:v>
                </c:pt>
                <c:pt idx="5">
                  <c:v>1069</c:v>
                </c:pt>
                <c:pt idx="8">
                  <c:v>963</c:v>
                </c:pt>
                <c:pt idx="11">
                  <c:v>952</c:v>
                </c:pt>
                <c:pt idx="14">
                  <c:v>855</c:v>
                </c:pt>
              </c:numCache>
            </c:numRef>
          </c:val>
          <c:extLst>
            <c:ext xmlns:c16="http://schemas.microsoft.com/office/drawing/2014/chart" uri="{C3380CC4-5D6E-409C-BE32-E72D297353CC}">
              <c16:uniqueId val="{00000002-457A-4DBC-8B86-0105516DE2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93</c:v>
                </c:pt>
                <c:pt idx="12">
                  <c:v>109</c:v>
                </c:pt>
              </c:numCache>
            </c:numRef>
          </c:val>
          <c:extLst>
            <c:ext xmlns:c16="http://schemas.microsoft.com/office/drawing/2014/chart" uri="{C3380CC4-5D6E-409C-BE32-E72D297353CC}">
              <c16:uniqueId val="{00000003-457A-4DBC-8B86-0105516DE2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57A-4DBC-8B86-0105516DE2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57A-4DBC-8B86-0105516DE2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892</c:v>
                </c:pt>
                <c:pt idx="3">
                  <c:v>871</c:v>
                </c:pt>
                <c:pt idx="6">
                  <c:v>873</c:v>
                </c:pt>
                <c:pt idx="9">
                  <c:v>776</c:v>
                </c:pt>
                <c:pt idx="12">
                  <c:v>685</c:v>
                </c:pt>
              </c:numCache>
            </c:numRef>
          </c:val>
          <c:extLst>
            <c:ext xmlns:c16="http://schemas.microsoft.com/office/drawing/2014/chart" uri="{C3380CC4-5D6E-409C-BE32-E72D297353CC}">
              <c16:uniqueId val="{00000006-457A-4DBC-8B86-0105516DE2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1239</c:v>
                </c:pt>
                <c:pt idx="3">
                  <c:v>1219</c:v>
                </c:pt>
                <c:pt idx="6">
                  <c:v>1213</c:v>
                </c:pt>
                <c:pt idx="9">
                  <c:v>1159</c:v>
                </c:pt>
                <c:pt idx="12">
                  <c:v>1251</c:v>
                </c:pt>
              </c:numCache>
            </c:numRef>
          </c:val>
          <c:extLst>
            <c:ext xmlns:c16="http://schemas.microsoft.com/office/drawing/2014/chart" uri="{C3380CC4-5D6E-409C-BE32-E72D297353CC}">
              <c16:uniqueId val="{00000007-457A-4DBC-8B86-0105516DE2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2049</c:v>
                </c:pt>
                <c:pt idx="3">
                  <c:v>1895</c:v>
                </c:pt>
                <c:pt idx="6">
                  <c:v>1717</c:v>
                </c:pt>
                <c:pt idx="9">
                  <c:v>1703</c:v>
                </c:pt>
                <c:pt idx="12">
                  <c:v>1612</c:v>
                </c:pt>
              </c:numCache>
            </c:numRef>
          </c:val>
          <c:extLst>
            <c:ext xmlns:c16="http://schemas.microsoft.com/office/drawing/2014/chart" uri="{C3380CC4-5D6E-409C-BE32-E72D297353CC}">
              <c16:uniqueId val="{00000008-457A-4DBC-8B86-0105516DE2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57A-4DBC-8B86-0105516DE2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7284</c:v>
                </c:pt>
                <c:pt idx="3">
                  <c:v>7353</c:v>
                </c:pt>
                <c:pt idx="6">
                  <c:v>7029</c:v>
                </c:pt>
                <c:pt idx="9">
                  <c:v>6693</c:v>
                </c:pt>
                <c:pt idx="12">
                  <c:v>6518</c:v>
                </c:pt>
              </c:numCache>
            </c:numRef>
          </c:val>
          <c:extLst>
            <c:ext xmlns:c16="http://schemas.microsoft.com/office/drawing/2014/chart" uri="{C3380CC4-5D6E-409C-BE32-E72D297353CC}">
              <c16:uniqueId val="{0000000A-457A-4DBC-8B86-0105516DE2F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3990</c:v>
                </c:pt>
                <c:pt idx="2">
                  <c:v>#N/A</c:v>
                </c:pt>
                <c:pt idx="3">
                  <c:v>#N/A</c:v>
                </c:pt>
                <c:pt idx="4">
                  <c:v>4181</c:v>
                </c:pt>
                <c:pt idx="5">
                  <c:v>#N/A</c:v>
                </c:pt>
                <c:pt idx="6">
                  <c:v>#N/A</c:v>
                </c:pt>
                <c:pt idx="7">
                  <c:v>4043</c:v>
                </c:pt>
                <c:pt idx="8">
                  <c:v>#N/A</c:v>
                </c:pt>
                <c:pt idx="9">
                  <c:v>#N/A</c:v>
                </c:pt>
                <c:pt idx="10">
                  <c:v>3925</c:v>
                </c:pt>
                <c:pt idx="11">
                  <c:v>#N/A</c:v>
                </c:pt>
                <c:pt idx="12">
                  <c:v>#N/A</c:v>
                </c:pt>
                <c:pt idx="13">
                  <c:v>3957</c:v>
                </c:pt>
                <c:pt idx="14">
                  <c:v>#N/A</c:v>
                </c:pt>
              </c:numCache>
            </c:numRef>
          </c:val>
          <c:smooth val="0"/>
          <c:extLst>
            <c:ext xmlns:c16="http://schemas.microsoft.com/office/drawing/2014/chart" uri="{C3380CC4-5D6E-409C-BE32-E72D297353CC}">
              <c16:uniqueId val="{0000000B-457A-4DBC-8B86-0105516DE2F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476</c:v>
                </c:pt>
                <c:pt idx="1">
                  <c:v>413</c:v>
                </c:pt>
                <c:pt idx="2">
                  <c:v>295</c:v>
                </c:pt>
              </c:numCache>
            </c:numRef>
          </c:val>
          <c:extLst>
            <c:ext xmlns:c16="http://schemas.microsoft.com/office/drawing/2014/chart" uri="{C3380CC4-5D6E-409C-BE32-E72D297353CC}">
              <c16:uniqueId val="{00000000-4FBB-4D65-8476-8FD080DC174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106</c:v>
                </c:pt>
                <c:pt idx="1">
                  <c:v>106</c:v>
                </c:pt>
                <c:pt idx="2">
                  <c:v>86</c:v>
                </c:pt>
              </c:numCache>
            </c:numRef>
          </c:val>
          <c:extLst>
            <c:ext xmlns:c16="http://schemas.microsoft.com/office/drawing/2014/chart" uri="{C3380CC4-5D6E-409C-BE32-E72D297353CC}">
              <c16:uniqueId val="{00000001-4FBB-4D65-8476-8FD080DC174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135</c:v>
                </c:pt>
                <c:pt idx="1">
                  <c:v>139</c:v>
                </c:pt>
                <c:pt idx="2">
                  <c:v>88</c:v>
                </c:pt>
              </c:numCache>
            </c:numRef>
          </c:val>
          <c:extLst>
            <c:ext xmlns:c16="http://schemas.microsoft.com/office/drawing/2014/chart" uri="{C3380CC4-5D6E-409C-BE32-E72D297353CC}">
              <c16:uniqueId val="{00000002-4FBB-4D65-8476-8FD080DC174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{7C8C0028-F2AE-4C1C-89FF-17F8C01ACBCC}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9F5-4115-B498-F74B9EE250F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{AAEE9906-607A-4DBA-A814-BB5476C29E62}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F5-4115-B498-F74B9EE250F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{7E97350E-E87B-4D15-BBC5-943169EE3545}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F5-4115-B498-F74B9EE250F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{8C3B5C54-2222-4815-96E4-C246E5174BA5}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F5-4115-B498-F74B9EE250F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{A1AAC133-E133-4FE4-94F1-B53AC98A287D}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F5-4115-B498-F74B9EE250F4}"/>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{32A72187-B8D6-4B94-8831-38258A2C9EC6}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9F5-4115-B498-F74B9EE250F4}"/>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{EE6166BE-CA6D-49F9-BD45-D58332C9BACA}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9F5-4115-B498-F74B9EE250F4}"/>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{B2AB0B16-69F1-438A-A89B-9FD9C70AFE9E}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9F5-4115-B498-F74B9EE250F4}"/>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{DD9EDA00-E1EA-4B3D-AA68-7DB8CD55A3FD}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9F5-4115-B498-F74B9EE250F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c:v>
                </c:pt>
                <c:pt idx="16">
                  <c:v>63.5</c:v>
                </c:pt>
                <c:pt idx="24">
                  <c:v>60.4</c:v>
                </c:pt>
                <c:pt idx="32">
                  <c:v>62.3</c:v>
                </c:pt>
              </c:numCache>
            </c:numRef>
          </c:xVal>
          <c:yVal>
            <c:numRef>
              <c:f>公会計指標分析・財政指標組合せ分析表!$BP$51:$DC$51</c:f>
              <c:numCache>
                <c:formatCode>#,##0.0;"▲ "#,##0.0</c:formatCode>
                <c:ptCount val="40"/>
                <c:pt idx="8">
                  <c:v>133.6</c:v>
                </c:pt>
                <c:pt idx="16">
                  <c:v>131.9</c:v>
                </c:pt>
                <c:pt idx="24">
                  <c:v>128</c:v>
                </c:pt>
                <c:pt idx="32">
                  <c:v>129.69999999999999</c:v>
                </c:pt>
              </c:numCache>
            </c:numRef>
          </c:yVal>
          <c:smooth val="0"/>
          <c:extLst>
            <c:ext xmlns:c16="http://schemas.microsoft.com/office/drawing/2014/chart" uri="{C3380CC4-5D6E-409C-BE32-E72D297353CC}">
              <c16:uniqueId val="{00000009-49F5-4115-B498-F74B9EE250F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{7F621D70-92F6-45A6-A220-651277F7F880}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9F5-4115-B498-F74B9EE250F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{DC5F7046-F913-4CC9-8924-CC1D7AB3D847}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F5-4115-B498-F74B9EE250F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{F3FD3266-A3CB-48C5-9070-D6EDCA4D6B6C}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F5-4115-B498-F74B9EE250F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{F46537A2-E22F-4C2F-8384-6134550D9528}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F5-4115-B498-F74B9EE250F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{1CD82F8F-BF7F-4047-9D96-739CB8870315}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F5-4115-B498-F74B9EE250F4}"/>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{4DAB2F7D-4A67-48B1-AD93-C1D4EE1851AB}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9F5-4115-B498-F74B9EE250F4}"/>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{261A8B77-9BEF-40B3-AC07-DC2798B4D889}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9F5-4115-B498-F74B9EE250F4}"/>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{846081E4-608D-4C57-9568-6119842FBACB}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9F5-4115-B498-F74B9EE250F4}"/>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{6A2B3288-AA89-4B3C-8613-B2F476F241A6}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9F5-4115-B498-F74B9EE250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57.6</c:v>
                </c:pt>
                <c:pt idx="24">
                  <c:v>58.9</c:v>
                </c:pt>
                <c:pt idx="32">
                  <c:v>60.2</c:v>
                </c:pt>
              </c:numCache>
            </c:numRef>
          </c:xVal>
          <c:yVal>
            <c:numRef>
              <c:f>公会計指標分析・財政指標組合せ分析表!$BP$55:$DC$55</c:f>
              <c:numCache>
                <c:formatCode>#,##0.0;"▲ "#,##0.0</c:formatCode>
                <c:ptCount val="40"/>
                <c:pt idx="8">
                  <c:v>20.2</c:v>
                </c:pt>
                <c:pt idx="16">
                  <c:v>38.5</c:v>
                </c:pt>
                <c:pt idx="24">
                  <c:v>32.799999999999997</c:v>
                </c:pt>
                <c:pt idx="32">
                  <c:v>20.9</c:v>
                </c:pt>
              </c:numCache>
            </c:numRef>
          </c:yVal>
          <c:smooth val="0"/>
          <c:extLst>
            <c:ext xmlns:c16="http://schemas.microsoft.com/office/drawing/2014/chart" uri="{C3380CC4-5D6E-409C-BE32-E72D297353CC}">
              <c16:uniqueId val="{00000013-49F5-4115-B498-F74B9EE250F4}"/>
            </c:ext>
          </c:extLst>
        </c:ser>
        <c:dLbls>
          <c:showLegendKey val="0"/>
          <c:showVal val="1"/>
          <c:showCatName val="0"/>
          <c:showSerName val="0"/>
          <c:showPercent val="0"/>
          <c:showBubbleSize val="0"/>
        </c:dLbls>
        <c:axId val="46179840"/>
        <c:axId val="46181760"/>
      </c:scatterChart>
      <c:valAx>
        <c:axId val="46179840"/>
        <c:scaling>
          <c:orientation val="minMax"/>
          <c:max val="64.199999999999989"/>
          <c:min val="5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{A5C3497F-8935-4BB1-9FC5-1E7B7417013F}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8F9-48BF-89CD-A1D40CF095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{5306B322-625D-4A4F-A3FE-817FEFA54247}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F9-48BF-89CD-A1D40CF095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{BD5A577D-B010-4019-80BA-61E7DD90397A}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F9-48BF-89CD-A1D40CF095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{4EFA60E5-9081-4415-B94B-A03B47A4BC35}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F9-48BF-89CD-A1D40CF095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{04946FC8-28DD-4CF7-9C95-AEF19A1E7376}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F9-48BF-89CD-A1D40CF0953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{9DAE7554-95E2-4155-A17B-6E380450234F}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8F9-48BF-89CD-A1D40CF0953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{E78EA514-DE5E-482C-A9C2-4E835FEAC495}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8F9-48BF-89CD-A1D40CF0953E}"/>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{05543780-3CAB-4CE7-BC88-2D998688673C}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8F9-48BF-89CD-A1D40CF0953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{07976258-3470-440E-8B45-9C6D2C2B3EBB}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8F9-48BF-89CD-A1D40CF095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15.3</c:v>
                </c:pt>
                <c:pt idx="8">
                  <c:v>14.8</c:v>
                </c:pt>
                <c:pt idx="16">
                  <c:v>14.3</c:v>
                </c:pt>
                <c:pt idx="24">
                  <c:v>13.9</c:v>
                </c:pt>
                <c:pt idx="32">
                  <c:v>13.6</c:v>
                </c:pt>
              </c:numCache>
            </c:numRef>
          </c:xVal>
          <c:yVal>
            <c:numRef>
              <c:f>公会計指標分析・財政指標組合せ分析表!$BP$73:$DC$73</c:f>
              <c:numCache>
                <c:formatCode>#,##0.0;"▲ "#,##0.0</c:formatCode>
                <c:ptCount val="40"/>
                <c:pt idx="0">
                  <c:v>130.30000000000001</c:v>
                </c:pt>
                <c:pt idx="8">
                  <c:v>133.6</c:v>
                </c:pt>
                <c:pt idx="16">
                  <c:v>131.9</c:v>
                </c:pt>
                <c:pt idx="24">
                  <c:v>128</c:v>
                </c:pt>
                <c:pt idx="32">
                  <c:v>129.69999999999999</c:v>
                </c:pt>
              </c:numCache>
            </c:numRef>
          </c:yVal>
          <c:smooth val="0"/>
          <c:extLst>
            <c:ext xmlns:c16="http://schemas.microsoft.com/office/drawing/2014/chart" uri="{C3380CC4-5D6E-409C-BE32-E72D297353CC}">
              <c16:uniqueId val="{00000009-58F9-48BF-89CD-A1D40CF0953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3.4497060429191724E-3"/>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{6410A676-D406-41F9-934E-D7553B0A4277}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8F9-48BF-89CD-A1D40CF0953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{985711EA-AF4A-4D72-9BF7-E5FEF7BC0870}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F9-48BF-89CD-A1D40CF095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{288CD0E2-87FE-47BC-974E-A0439BFBA1B1}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F9-48BF-89CD-A1D40CF095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{706AFEF5-33B6-4361-BAEF-78889EAA1955}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F9-48BF-89CD-A1D40CF095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{D7124899-4A85-4DD1-9D4F-0FB2CBEFA3AC}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F9-48BF-89CD-A1D40CF0953E}"/>
                </c:ext>
              </c:extLst>
            </c:dLbl>
            <c:dLbl>
              <c:idx val="8"/>
              <c:layout>
                <c:manualLayout>
                  <c:x val="0"/>
                  <c:y val="1.6796789110539154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{614FD274-FDD1-4EF1-BBED-9D0314E5CCC0}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8F9-48BF-89CD-A1D40CF0953E}"/>
                </c:ext>
              </c:extLst>
            </c:dLbl>
            <c:dLbl>
              <c:idx val="16"/>
              <c:layout>
                <c:manualLayout>
                  <c:x val="0"/>
                  <c:y val="-5.7147475832365459E-3"/>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{C4187A30-9D53-4D4A-8040-62E35C280DB3}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8F9-48BF-89CD-A1D40CF0953E}"/>
                </c:ext>
              </c:extLst>
            </c:dLbl>
            <c:dLbl>
              <c:idx val="24"/>
              <c:layout>
                <c:manualLayout>
                  <c:x val="0"/>
                  <c:y val="2.7878488150271789E-3"/>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{C3AC9A2D-8693-4899-9CA7-0DD0B3B59AD7}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8F9-48BF-89CD-A1D40CF0953E}"/>
                </c:ext>
              </c:extLst>
            </c:dLbl>
            <c:dLbl>
              <c:idx val="32"/>
              <c:layout>
                <c:manualLayout>
                  <c:x val="0"/>
                  <c:y val="-1.7319253897679784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{4DBF9A8C-DAD2-4F51-A073-C9CEA36D7F95}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8F9-48BF-89CD-A1D40CF095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9.3000000000000007</c:v>
                </c:pt>
                <c:pt idx="16">
                  <c:v>9.1999999999999993</c:v>
                </c:pt>
                <c:pt idx="24">
                  <c:v>9.1</c:v>
                </c:pt>
                <c:pt idx="32">
                  <c:v>9.1</c:v>
                </c:pt>
              </c:numCache>
            </c:numRef>
          </c:xVal>
          <c:yVal>
            <c:numRef>
              <c:f>公会計指標分析・財政指標組合せ分析表!$BP$77:$DC$77</c:f>
              <c:numCache>
                <c:formatCode>#,##0.0;"▲ "#,##0.0</c:formatCode>
                <c:ptCount val="40"/>
                <c:pt idx="0">
                  <c:v>10.199999999999999</c:v>
                </c:pt>
                <c:pt idx="8">
                  <c:v>20.2</c:v>
                </c:pt>
                <c:pt idx="16">
                  <c:v>38.5</c:v>
                </c:pt>
                <c:pt idx="24">
                  <c:v>32.799999999999997</c:v>
                </c:pt>
                <c:pt idx="32">
                  <c:v>20.9</c:v>
                </c:pt>
              </c:numCache>
            </c:numRef>
          </c:yVal>
          <c:smooth val="0"/>
          <c:extLst>
            <c:ext xmlns:c16="http://schemas.microsoft.com/office/drawing/2014/chart" uri="{C3380CC4-5D6E-409C-BE32-E72D297353CC}">
              <c16:uniqueId val="{00000013-58F9-48BF-89CD-A1D40CF0953E}"/>
            </c:ext>
          </c:extLst>
        </c:ser>
        <c:dLbls>
          <c:showLegendKey val="0"/>
          <c:showVal val="1"/>
          <c:showCatName val="0"/>
          <c:showSerName val="0"/>
          <c:showPercent val="0"/>
          <c:showBubbleSize val="0"/>
        </c:dLbls>
        <c:axId val="84219776"/>
        <c:axId val="84234240"/>
      </c:scatterChart>
      <c:valAx>
        <c:axId val="84219776"/>
        <c:scaling>
          <c:orientation val="minMax"/>
          <c:max val="15.9"/>
          <c:min val="8.6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元利償還金等は､公営企業債の元利償還金に対する繰入金が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百万円の減及び元利償還金が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百万円の減となったことから､前年度比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3.1%(31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の減となった｡</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災害復旧費等に係る基準財政需要額が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百万円の減となった影響もあり、算入公債費等が前年度比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5.2%(31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の減となったが、実質公債費比率の分子は前年度同数値となった｡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満期一括償還地方債の財源として積み立てた減債基金はない。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組合連結実質赤字額負担見込額が皆増となったものの､一般会計等に係る地方債の現在高が新規発行を伴う事業の抑制により前年度比で</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の減となったことに加え､公営企業債等繰入見込額等も減となったことから､将来負担額は前年度比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2.4%(248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の減となった｡</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財政調整基金の取崩し等により､充当可能財源等は前年度比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4.3%(280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の減となったものの､将来負担額も減となったことから､将来負担比率の分子は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0.8%(32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宮城県村田町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歳計剰余金の積立額を町債の償還等の不足財源に充てるための取崩し額が上回ったため財政調整基金が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118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百万円の減となったほか､国際交流事業</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周年記念事業に係る国際交流基金の取崩しや小型動力ポンプ付積載車購入等の消防施設設備基金の取崩したこと等により､基金全体としては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189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２５年度をピークに基金残高が年々減少傾向にあり､町税や地方交付税も同様に今後も減少が見込まれることから､町税等の収納対策強化及びふるさと納税事業推進等による自主財源の確保や事務事業の見直しによる経費圧縮等により財政基盤の強化を図り､基金残高の維持に努め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役場庁舎建設等基金：役場庁舎建設及び修繕資金</a:t>
          </a: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地域振興基金：地域における福祉活動の促進､快適な生活環境の形成等､本格的な高齢化社会の到来に対応した施策の推進</a:t>
          </a: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公共施設建設等基金：公共施設等総合管理計画を基に今後の施設の維持修繕や改修経費に充てる｡</a:t>
          </a:r>
        </a:p>
        <a:p>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地域振興基金：地域公共交通事業及び地域福祉センター事業に係る</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百万円の取崩しにより減となった。</a:t>
          </a: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消防施設整備基金：小型動力ポンプ付積載車購入等に係る</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百万円の取崩しにより減となった。</a:t>
          </a: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国際交流基金：姉妹都市交流</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周年事業実施に係る</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百万円の取崩しより減となった。</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役場庁舎建設等基金：耐震化が済んでいない本庁舎の立替えに向けた検討状況を踏まえ､計画的な積立てに努める｡</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地域振興基金：地域における福祉活動の促進、快適な生活環境の形成等、高齢化社会へ対応するため､計画的な積立てに努める｡</a:t>
          </a: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国際交流基金：国際社会に目を向けた青少年の育成及び友好姉妹都市等との国際交流事業の推進するため､計画的な積立てに努める｡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歳計譲与金</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67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百万円を積み立てたものの､町債の償還等の不足財源を補うために</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185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百万円を取崩したため､財政調整基金は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118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増加傾向にある大規模災害等に備えるため､財政調整基金の残高は標準財政規模の１０％から２０％の範囲内となるように努める｡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町債の償還等の不足財源を補うために</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百万円を取崩したため､減債基金は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86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年度に地方債償還のピークを迎え､その後は年々減少傾向にあるが､今後の財政状況に応じて基金残高の維持に努める｡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11,086
11,036
78.38
5,324,543
5,193,224
109,648
3,595,251
6,518,442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経年劣化による老朽化による増加傾向で</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1.9</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なり、</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宮城県平均、類似団体内平均及び全国平均を上回る高い水準にある。経年劣化による老朽化により、今後も上昇が見込まれるため、平成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年度に策定した公共施設等総合管理計画及び</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年度策定</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を予定している個別施設計画に基づいた施設の維持管理、施設の集約化や除却に向けた検討を進め、老朽化対策に取り組んでいく。</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161744</xdr:rowOff>
    </xdr:from>
    <xdr:to>
      <xdr:col>23</xdr:col>
      <xdr:colOff>85090</xdr:colOff>
      <xdr:row>35</xdr:row>
      <xdr:rowOff>89898</xdr:rowOff>
    </xdr:to>
    <xdr:cxnSp macro="">
      <xdr:nvCxnSpPr>
        <xdr:cNvPr id="66" name="直線コネクタ 65"/>
        <xdr:cNvCxnSpPr/>
      </xdr:nvCxnSpPr>
      <xdr:spPr>
        <a:xfrm flipV="1">
          <a:off x="4760595" y="5390969"/>
          <a:ext cx="127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93725</xdr:rowOff>
    </xdr:from>
    <xdr:ext cx="405111" cy="259045"/>
    <xdr:sp macro="" textlink="">
      <xdr:nvSpPr>
        <xdr:cNvPr id="67" name="有形固定資産減価償却率最小値テキスト"/>
        <xdr:cNvSpPr txBox="1"/>
      </xdr:nvSpPr>
      <xdr:spPr>
        <a:xfrm>
          <a:off x="4813300" y="686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89898</xdr:rowOff>
    </xdr:from>
    <xdr:to>
      <xdr:col>23</xdr:col>
      <xdr:colOff>174625</xdr:colOff>
      <xdr:row>35</xdr:row>
      <xdr:rowOff>89898</xdr:rowOff>
    </xdr:to>
    <xdr:cxnSp macro="">
      <xdr:nvCxnSpPr>
        <xdr:cNvPr id="68" name="直線コネクタ 67"/>
        <xdr:cNvCxnSpPr/>
      </xdr:nvCxnSpPr>
      <xdr:spPr>
        <a:xfrm>
          <a:off x="4673600" y="686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108421</xdr:rowOff>
    </xdr:from>
    <xdr:ext cx="405111" cy="259045"/>
    <xdr:sp macro="" textlink="">
      <xdr:nvSpPr>
        <xdr:cNvPr id="69" name="有形固定資産減価償却率最大値テキスト"/>
        <xdr:cNvSpPr txBox="1"/>
      </xdr:nvSpPr>
      <xdr:spPr>
        <a:xfrm>
          <a:off x="4813300" y="516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161744</xdr:rowOff>
    </xdr:from>
    <xdr:to>
      <xdr:col>23</xdr:col>
      <xdr:colOff>174625</xdr:colOff>
      <xdr:row>26</xdr:row>
      <xdr:rowOff>161744</xdr:rowOff>
    </xdr:to>
    <xdr:cxnSp macro="">
      <xdr:nvCxnSpPr>
        <xdr:cNvPr id="70" name="直線コネクタ 69"/>
        <xdr:cNvCxnSpPr/>
      </xdr:nvCxnSpPr>
      <xdr:spPr>
        <a:xfrm>
          <a:off x="4673600" y="539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56169</xdr:rowOff>
    </xdr:from>
    <xdr:ext cx="405111" cy="259045"/>
    <xdr:sp macro="" textlink="">
      <xdr:nvSpPr>
        <xdr:cNvPr id="71" name="有形固定資産減価償却率平均値テキスト"/>
        <xdr:cNvSpPr txBox="1"/>
      </xdr:nvSpPr>
      <xdr:spPr>
        <a:xfrm>
          <a:off x="4813300" y="57997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77742</xdr:rowOff>
    </xdr:from>
    <xdr:to>
      <xdr:col>23</xdr:col>
      <xdr:colOff>136525</xdr:colOff>
      <xdr:row>30</xdr:row>
      <xdr:rowOff>7892</xdr:rowOff>
    </xdr:to>
    <xdr:sp macro="" textlink="">
      <xdr:nvSpPr>
        <xdr:cNvPr id="72" name="フローチャート: 判断 71"/>
        <xdr:cNvSpPr/>
      </xdr:nvSpPr>
      <xdr:spPr>
        <a:xfrm>
          <a:off x="47117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73" name="フローチャート: 判断 72"/>
        <xdr:cNvSpPr/>
      </xdr:nvSpPr>
      <xdr:spPr>
        <a:xfrm>
          <a:off x="4000500" y="58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157933</xdr:rowOff>
    </xdr:from>
    <xdr:to>
      <xdr:col>15</xdr:col>
      <xdr:colOff>187325</xdr:colOff>
      <xdr:row>30</xdr:row>
      <xdr:rowOff>88083</xdr:rowOff>
    </xdr:to>
    <xdr:sp macro="" textlink="">
      <xdr:nvSpPr>
        <xdr:cNvPr id="74" name="フローチャート: 判断 73"/>
        <xdr:cNvSpPr/>
      </xdr:nvSpPr>
      <xdr:spPr>
        <a:xfrm>
          <a:off x="3238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42001</xdr:rowOff>
    </xdr:from>
    <xdr:to>
      <xdr:col>11</xdr:col>
      <xdr:colOff>187325</xdr:colOff>
      <xdr:row>30</xdr:row>
      <xdr:rowOff>143601</xdr:rowOff>
    </xdr:to>
    <xdr:sp macro="" textlink="">
      <xdr:nvSpPr>
        <xdr:cNvPr id="75" name="フローチャート: 判断 74"/>
        <xdr:cNvSpPr/>
      </xdr:nvSpPr>
      <xdr:spPr>
        <a:xfrm>
          <a:off x="2476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12972</xdr:rowOff>
    </xdr:from>
    <xdr:to>
      <xdr:col>23</xdr:col>
      <xdr:colOff>136525</xdr:colOff>
      <xdr:row>29</xdr:row>
      <xdr:rowOff>114572</xdr:rowOff>
    </xdr:to>
    <xdr:sp macro="" textlink="">
      <xdr:nvSpPr>
        <xdr:cNvPr id="81" name="楕円 80"/>
        <xdr:cNvSpPr/>
      </xdr:nvSpPr>
      <xdr:spPr>
        <a:xfrm>
          <a:off x="4711700" y="575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35849</xdr:rowOff>
    </xdr:from>
    <xdr:ext cx="405111" cy="259045"/>
    <xdr:sp macro="" textlink="">
      <xdr:nvSpPr>
        <xdr:cNvPr id="82" name="有形固定資産減価償却率該当値テキスト"/>
        <xdr:cNvSpPr txBox="1"/>
      </xdr:nvSpPr>
      <xdr:spPr>
        <a:xfrm>
          <a:off x="4813300" y="5607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71574</xdr:rowOff>
    </xdr:from>
    <xdr:to>
      <xdr:col>19</xdr:col>
      <xdr:colOff>187325</xdr:colOff>
      <xdr:row>30</xdr:row>
      <xdr:rowOff>1724</xdr:rowOff>
    </xdr:to>
    <xdr:sp macro="" textlink="">
      <xdr:nvSpPr>
        <xdr:cNvPr id="83" name="楕円 82"/>
        <xdr:cNvSpPr/>
      </xdr:nvSpPr>
      <xdr:spPr>
        <a:xfrm>
          <a:off x="4000500" y="581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63772</xdr:rowOff>
    </xdr:from>
    <xdr:to>
      <xdr:col>23</xdr:col>
      <xdr:colOff>85725</xdr:colOff>
      <xdr:row>29</xdr:row>
      <xdr:rowOff>122374</xdr:rowOff>
    </xdr:to>
    <xdr:cxnSp macro="">
      <xdr:nvCxnSpPr>
        <xdr:cNvPr id="84" name="直線コネクタ 83"/>
        <xdr:cNvCxnSpPr/>
      </xdr:nvCxnSpPr>
      <xdr:spPr>
        <a:xfrm flipV="1">
          <a:off x="4051300" y="5807347"/>
          <a:ext cx="711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147411</xdr:rowOff>
    </xdr:from>
    <xdr:to>
      <xdr:col>15</xdr:col>
      <xdr:colOff>187325</xdr:colOff>
      <xdr:row>29</xdr:row>
      <xdr:rowOff>77561</xdr:rowOff>
    </xdr:to>
    <xdr:sp macro="" textlink="">
      <xdr:nvSpPr>
        <xdr:cNvPr id="85" name="楕円 84"/>
        <xdr:cNvSpPr/>
      </xdr:nvSpPr>
      <xdr:spPr>
        <a:xfrm>
          <a:off x="3238500" y="57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26761</xdr:rowOff>
    </xdr:from>
    <xdr:to>
      <xdr:col>19</xdr:col>
      <xdr:colOff>136525</xdr:colOff>
      <xdr:row>29</xdr:row>
      <xdr:rowOff>122374</xdr:rowOff>
    </xdr:to>
    <xdr:cxnSp macro="">
      <xdr:nvCxnSpPr>
        <xdr:cNvPr id="86" name="直線コネクタ 85"/>
        <xdr:cNvCxnSpPr/>
      </xdr:nvCxnSpPr>
      <xdr:spPr>
        <a:xfrm>
          <a:off x="3289300" y="5770336"/>
          <a:ext cx="762000" cy="9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145597</xdr:rowOff>
    </xdr:from>
    <xdr:to>
      <xdr:col>11</xdr:col>
      <xdr:colOff>187325</xdr:colOff>
      <xdr:row>30</xdr:row>
      <xdr:rowOff>75747</xdr:rowOff>
    </xdr:to>
    <xdr:sp macro="" textlink="">
      <xdr:nvSpPr>
        <xdr:cNvPr id="87" name="楕円 86"/>
        <xdr:cNvSpPr/>
      </xdr:nvSpPr>
      <xdr:spPr>
        <a:xfrm>
          <a:off x="24765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26761</xdr:rowOff>
    </xdr:from>
    <xdr:to>
      <xdr:col>15</xdr:col>
      <xdr:colOff>136525</xdr:colOff>
      <xdr:row>30</xdr:row>
      <xdr:rowOff>24947</xdr:rowOff>
    </xdr:to>
    <xdr:cxnSp macro="">
      <xdr:nvCxnSpPr>
        <xdr:cNvPr id="88" name="直線コネクタ 87"/>
        <xdr:cNvCxnSpPr/>
      </xdr:nvCxnSpPr>
      <xdr:spPr>
        <a:xfrm flipV="1">
          <a:off x="2527300" y="5770336"/>
          <a:ext cx="762000" cy="16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39115</xdr:rowOff>
    </xdr:from>
    <xdr:ext cx="405111" cy="259045"/>
    <xdr:sp macro="" textlink="">
      <xdr:nvSpPr>
        <xdr:cNvPr id="89" name="n_1aveValue有形固定資産減価償却率"/>
        <xdr:cNvSpPr txBox="1"/>
      </xdr:nvSpPr>
      <xdr:spPr>
        <a:xfrm>
          <a:off x="3836044" y="595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79210</xdr:rowOff>
    </xdr:from>
    <xdr:ext cx="405111" cy="259045"/>
    <xdr:sp macro="" textlink="">
      <xdr:nvSpPr>
        <xdr:cNvPr id="90" name="n_2aveValue有形固定資産減価償却率"/>
        <xdr:cNvSpPr txBox="1"/>
      </xdr:nvSpPr>
      <xdr:spPr>
        <a:xfrm>
          <a:off x="30867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134728</xdr:rowOff>
    </xdr:from>
    <xdr:ext cx="405111" cy="259045"/>
    <xdr:sp macro="" textlink="">
      <xdr:nvSpPr>
        <xdr:cNvPr id="91" name="n_3aveValue有形固定資産減価償却率"/>
        <xdr:cNvSpPr txBox="1"/>
      </xdr:nvSpPr>
      <xdr:spPr>
        <a:xfrm>
          <a:off x="2324744"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18251</xdr:rowOff>
    </xdr:from>
    <xdr:ext cx="405111" cy="259045"/>
    <xdr:sp macro="" textlink="">
      <xdr:nvSpPr>
        <xdr:cNvPr id="92" name="n_1mainValue有形固定資産減価償却率"/>
        <xdr:cNvSpPr txBox="1"/>
      </xdr:nvSpPr>
      <xdr:spPr>
        <a:xfrm>
          <a:off x="38360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94088</xdr:rowOff>
    </xdr:from>
    <xdr:ext cx="405111" cy="259045"/>
    <xdr:sp macro="" textlink="">
      <xdr:nvSpPr>
        <xdr:cNvPr id="93" name="n_2mainValue有形固定資産減価償却率"/>
        <xdr:cNvSpPr txBox="1"/>
      </xdr:nvSpPr>
      <xdr:spPr>
        <a:xfrm>
          <a:off x="3086744" y="549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92274</xdr:rowOff>
    </xdr:from>
    <xdr:ext cx="405111" cy="259045"/>
    <xdr:sp macro="" textlink="">
      <xdr:nvSpPr>
        <xdr:cNvPr id="94" name="n_3mainValue有形固定資産減価償却率"/>
        <xdr:cNvSpPr txBox="1"/>
      </xdr:nvSpPr>
      <xdr:spPr>
        <a:xfrm>
          <a:off x="2324744" y="566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債務償還</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は、宮城県平均</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類似団体内平均及び全国平均を上回っている。主な要因として、地方債現在高及び退職手当負担見込額が減少したことにより、将来負担額は減少</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したものの</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、類似団体内平均、宮城県平均及び全国平均と比較して</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人口当たりの</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職員数が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多いことから</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、引き続き適正な定員管理、事務事業の見直しや適正な人員配置等による時間外手当の抑制に努め、改善を図る。</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125060</xdr:rowOff>
    </xdr:from>
    <xdr:to>
      <xdr:col>76</xdr:col>
      <xdr:colOff>21589</xdr:colOff>
      <xdr:row>34</xdr:row>
      <xdr:rowOff>151342</xdr:rowOff>
    </xdr:to>
    <xdr:cxnSp macro="">
      <xdr:nvCxnSpPr>
        <xdr:cNvPr id="123" name="直線コネクタ 122"/>
        <xdr:cNvCxnSpPr/>
      </xdr:nvCxnSpPr>
      <xdr:spPr>
        <a:xfrm flipV="1">
          <a:off x="14793595" y="5525735"/>
          <a:ext cx="1269" cy="1226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71737</xdr:rowOff>
    </xdr:from>
    <xdr:ext cx="560923" cy="259045"/>
    <xdr:sp macro="" textlink="">
      <xdr:nvSpPr>
        <xdr:cNvPr id="126" name="債務償還比率最大値テキスト"/>
        <xdr:cNvSpPr txBox="1"/>
      </xdr:nvSpPr>
      <xdr:spPr>
        <a:xfrm>
          <a:off x="14846300" y="53009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125060</xdr:rowOff>
    </xdr:from>
    <xdr:to>
      <xdr:col>76</xdr:col>
      <xdr:colOff>111125</xdr:colOff>
      <xdr:row>27</xdr:row>
      <xdr:rowOff>125060</xdr:rowOff>
    </xdr:to>
    <xdr:cxnSp macro="">
      <xdr:nvCxnSpPr>
        <xdr:cNvPr id="127" name="直線コネクタ 126"/>
        <xdr:cNvCxnSpPr/>
      </xdr:nvCxnSpPr>
      <xdr:spPr>
        <a:xfrm>
          <a:off x="14706600" y="5525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141657</xdr:rowOff>
    </xdr:from>
    <xdr:ext cx="469744" cy="259045"/>
    <xdr:sp macro="" textlink="">
      <xdr:nvSpPr>
        <xdr:cNvPr id="128" name="債務償還比率平均値テキスト"/>
        <xdr:cNvSpPr txBox="1"/>
      </xdr:nvSpPr>
      <xdr:spPr>
        <a:xfrm>
          <a:off x="14846300" y="6056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163230</xdr:rowOff>
    </xdr:from>
    <xdr:to>
      <xdr:col>76</xdr:col>
      <xdr:colOff>73025</xdr:colOff>
      <xdr:row>31</xdr:row>
      <xdr:rowOff>93380</xdr:rowOff>
    </xdr:to>
    <xdr:sp macro="" textlink="">
      <xdr:nvSpPr>
        <xdr:cNvPr id="129" name="フローチャート: 判断 128"/>
        <xdr:cNvSpPr/>
      </xdr:nvSpPr>
      <xdr:spPr>
        <a:xfrm>
          <a:off x="14744700" y="60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144519</xdr:rowOff>
    </xdr:from>
    <xdr:to>
      <xdr:col>72</xdr:col>
      <xdr:colOff>123825</xdr:colOff>
      <xdr:row>31</xdr:row>
      <xdr:rowOff>74669</xdr:rowOff>
    </xdr:to>
    <xdr:sp macro="" textlink="">
      <xdr:nvSpPr>
        <xdr:cNvPr id="130" name="フローチャート: 判断 129"/>
        <xdr:cNvSpPr/>
      </xdr:nvSpPr>
      <xdr:spPr>
        <a:xfrm>
          <a:off x="14033500" y="605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101917</xdr:rowOff>
    </xdr:from>
    <xdr:to>
      <xdr:col>76</xdr:col>
      <xdr:colOff>73025</xdr:colOff>
      <xdr:row>29</xdr:row>
      <xdr:rowOff>32067</xdr:rowOff>
    </xdr:to>
    <xdr:sp macro="" textlink="">
      <xdr:nvSpPr>
        <xdr:cNvPr id="136" name="楕円 135"/>
        <xdr:cNvSpPr/>
      </xdr:nvSpPr>
      <xdr:spPr>
        <a:xfrm>
          <a:off x="14744700" y="567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124794</xdr:rowOff>
    </xdr:from>
    <xdr:ext cx="469744" cy="259045"/>
    <xdr:sp macro="" textlink="">
      <xdr:nvSpPr>
        <xdr:cNvPr id="137" name="債務償還比率該当値テキスト"/>
        <xdr:cNvSpPr txBox="1"/>
      </xdr:nvSpPr>
      <xdr:spPr>
        <a:xfrm>
          <a:off x="14846300" y="552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136222</xdr:rowOff>
    </xdr:from>
    <xdr:to>
      <xdr:col>72</xdr:col>
      <xdr:colOff>123825</xdr:colOff>
      <xdr:row>29</xdr:row>
      <xdr:rowOff>66372</xdr:rowOff>
    </xdr:to>
    <xdr:sp macro="" textlink="">
      <xdr:nvSpPr>
        <xdr:cNvPr id="138" name="楕円 137"/>
        <xdr:cNvSpPr/>
      </xdr:nvSpPr>
      <xdr:spPr>
        <a:xfrm>
          <a:off x="14033500" y="570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152717</xdr:rowOff>
    </xdr:from>
    <xdr:to>
      <xdr:col>76</xdr:col>
      <xdr:colOff>22225</xdr:colOff>
      <xdr:row>29</xdr:row>
      <xdr:rowOff>15572</xdr:rowOff>
    </xdr:to>
    <xdr:cxnSp macro="">
      <xdr:nvCxnSpPr>
        <xdr:cNvPr id="139" name="直線コネクタ 138"/>
        <xdr:cNvCxnSpPr/>
      </xdr:nvCxnSpPr>
      <xdr:spPr>
        <a:xfrm flipV="1">
          <a:off x="14084300" y="5724842"/>
          <a:ext cx="711200" cy="3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65796</xdr:rowOff>
    </xdr:from>
    <xdr:ext cx="469744" cy="259045"/>
    <xdr:sp macro="" textlink="">
      <xdr:nvSpPr>
        <xdr:cNvPr id="140" name="n_1aveValue債務償還比率"/>
        <xdr:cNvSpPr txBox="1"/>
      </xdr:nvSpPr>
      <xdr:spPr>
        <a:xfrm>
          <a:off x="13836727" y="61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82899</xdr:rowOff>
    </xdr:from>
    <xdr:ext cx="469744" cy="259045"/>
    <xdr:sp macro="" textlink="">
      <xdr:nvSpPr>
        <xdr:cNvPr id="141" name="n_1mainValue債務償還比率"/>
        <xdr:cNvSpPr txBox="1"/>
      </xdr:nvSpPr>
      <xdr:spPr>
        <a:xfrm>
          <a:off x="13836727" y="548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11,086
11,036
78.38
5,324,543
5,193,224
109,648
3,595,251
6,518,442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20955</xdr:rowOff>
    </xdr:from>
    <xdr:to>
      <xdr:col>24</xdr:col>
      <xdr:colOff>62865</xdr:colOff>
      <xdr:row>41</xdr:row>
      <xdr:rowOff>120015</xdr:rowOff>
    </xdr:to>
    <xdr:cxnSp macro="">
      <xdr:nvCxnSpPr>
        <xdr:cNvPr id="56" name="直線コネクタ 55"/>
        <xdr:cNvCxnSpPr/>
      </xdr:nvCxnSpPr>
      <xdr:spPr>
        <a:xfrm flipV="1">
          <a:off x="4634865" y="585025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123842</xdr:rowOff>
    </xdr:from>
    <xdr:ext cx="405111" cy="259045"/>
    <xdr:sp macro="" textlink="">
      <xdr:nvSpPr>
        <xdr:cNvPr id="57" name="【道路】&#10;有形固定資産減価償却率最小値テキスト"/>
        <xdr:cNvSpPr txBox="1"/>
      </xdr:nvSpPr>
      <xdr:spPr>
        <a:xfrm>
          <a:off x="4673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120015</xdr:rowOff>
    </xdr:from>
    <xdr:to>
      <xdr:col>24</xdr:col>
      <xdr:colOff>152400</xdr:colOff>
      <xdr:row>41</xdr:row>
      <xdr:rowOff>120015</xdr:rowOff>
    </xdr:to>
    <xdr:cxnSp macro="">
      <xdr:nvCxnSpPr>
        <xdr:cNvPr id="58" name="直線コネクタ 57"/>
        <xdr:cNvCxnSpPr/>
      </xdr:nvCxnSpPr>
      <xdr:spPr>
        <a:xfrm>
          <a:off x="4546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139082</xdr:rowOff>
    </xdr:from>
    <xdr:ext cx="405111" cy="259045"/>
    <xdr:sp macro="" textlink="">
      <xdr:nvSpPr>
        <xdr:cNvPr id="59" name="【道路】&#10;有形固定資産減価償却率最大値テキスト"/>
        <xdr:cNvSpPr txBox="1"/>
      </xdr:nvSpPr>
      <xdr:spPr>
        <a:xfrm>
          <a:off x="4673600" y="562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20955</xdr:rowOff>
    </xdr:from>
    <xdr:to>
      <xdr:col>24</xdr:col>
      <xdr:colOff>152400</xdr:colOff>
      <xdr:row>34</xdr:row>
      <xdr:rowOff>20955</xdr:rowOff>
    </xdr:to>
    <xdr:cxnSp macro="">
      <xdr:nvCxnSpPr>
        <xdr:cNvPr id="60" name="直線コネクタ 59"/>
        <xdr:cNvCxnSpPr/>
      </xdr:nvCxnSpPr>
      <xdr:spPr>
        <a:xfrm>
          <a:off x="4546600" y="585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158767</xdr:rowOff>
    </xdr:from>
    <xdr:ext cx="405111" cy="259045"/>
    <xdr:sp macro="" textlink="">
      <xdr:nvSpPr>
        <xdr:cNvPr id="61" name="【道路】&#10;有形固定資産減価償却率平均値テキスト"/>
        <xdr:cNvSpPr txBox="1"/>
      </xdr:nvSpPr>
      <xdr:spPr>
        <a:xfrm>
          <a:off x="4673600" y="6330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62" name="フローチャート: 判断 61"/>
        <xdr:cNvSpPr/>
      </xdr:nvSpPr>
      <xdr:spPr>
        <a:xfrm>
          <a:off x="4584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xdr:cNvSpPr/>
      </xdr:nvSpPr>
      <xdr:spPr>
        <a:xfrm>
          <a:off x="1968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25400</xdr:rowOff>
    </xdr:from>
    <xdr:to>
      <xdr:col>24</xdr:col>
      <xdr:colOff>114300</xdr:colOff>
      <xdr:row>38</xdr:row>
      <xdr:rowOff>127000</xdr:rowOff>
    </xdr:to>
    <xdr:sp macro="" textlink="">
      <xdr:nvSpPr>
        <xdr:cNvPr id="71" name="楕円 70"/>
        <xdr:cNvSpPr/>
      </xdr:nvSpPr>
      <xdr:spPr>
        <a:xfrm>
          <a:off x="4584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3827</xdr:rowOff>
    </xdr:from>
    <xdr:ext cx="405111" cy="259045"/>
    <xdr:sp macro="" textlink="">
      <xdr:nvSpPr>
        <xdr:cNvPr id="72" name="【道路】&#10;有形固定資産減価償却率該当値テキスト"/>
        <xdr:cNvSpPr txBox="1"/>
      </xdr:nvSpPr>
      <xdr:spPr>
        <a:xfrm>
          <a:off x="4673600"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61595</xdr:rowOff>
    </xdr:from>
    <xdr:to>
      <xdr:col>20</xdr:col>
      <xdr:colOff>38100</xdr:colOff>
      <xdr:row>38</xdr:row>
      <xdr:rowOff>163195</xdr:rowOff>
    </xdr:to>
    <xdr:sp macro="" textlink="">
      <xdr:nvSpPr>
        <xdr:cNvPr id="73" name="楕円 72"/>
        <xdr:cNvSpPr/>
      </xdr:nvSpPr>
      <xdr:spPr>
        <a:xfrm>
          <a:off x="3746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76200</xdr:rowOff>
    </xdr:from>
    <xdr:to>
      <xdr:col>24</xdr:col>
      <xdr:colOff>63500</xdr:colOff>
      <xdr:row>38</xdr:row>
      <xdr:rowOff>112395</xdr:rowOff>
    </xdr:to>
    <xdr:cxnSp macro="">
      <xdr:nvCxnSpPr>
        <xdr:cNvPr id="74" name="直線コネクタ 73"/>
        <xdr:cNvCxnSpPr/>
      </xdr:nvCxnSpPr>
      <xdr:spPr>
        <a:xfrm flipV="1">
          <a:off x="3797300" y="65913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93980</xdr:rowOff>
    </xdr:from>
    <xdr:to>
      <xdr:col>15</xdr:col>
      <xdr:colOff>101600</xdr:colOff>
      <xdr:row>39</xdr:row>
      <xdr:rowOff>24130</xdr:rowOff>
    </xdr:to>
    <xdr:sp macro="" textlink="">
      <xdr:nvSpPr>
        <xdr:cNvPr id="75" name="楕円 74"/>
        <xdr:cNvSpPr/>
      </xdr:nvSpPr>
      <xdr:spPr>
        <a:xfrm>
          <a:off x="2857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112395</xdr:rowOff>
    </xdr:from>
    <xdr:to>
      <xdr:col>19</xdr:col>
      <xdr:colOff>177800</xdr:colOff>
      <xdr:row>38</xdr:row>
      <xdr:rowOff>144780</xdr:rowOff>
    </xdr:to>
    <xdr:cxnSp macro="">
      <xdr:nvCxnSpPr>
        <xdr:cNvPr id="76" name="直線コネクタ 75"/>
        <xdr:cNvCxnSpPr/>
      </xdr:nvCxnSpPr>
      <xdr:spPr>
        <a:xfrm flipV="1">
          <a:off x="2908300" y="66274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113030</xdr:rowOff>
    </xdr:from>
    <xdr:to>
      <xdr:col>10</xdr:col>
      <xdr:colOff>165100</xdr:colOff>
      <xdr:row>39</xdr:row>
      <xdr:rowOff>43180</xdr:rowOff>
    </xdr:to>
    <xdr:sp macro="" textlink="">
      <xdr:nvSpPr>
        <xdr:cNvPr id="77" name="楕円 76"/>
        <xdr:cNvSpPr/>
      </xdr:nvSpPr>
      <xdr:spPr>
        <a:xfrm>
          <a:off x="1968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144780</xdr:rowOff>
    </xdr:from>
    <xdr:to>
      <xdr:col>15</xdr:col>
      <xdr:colOff>50800</xdr:colOff>
      <xdr:row>38</xdr:row>
      <xdr:rowOff>163830</xdr:rowOff>
    </xdr:to>
    <xdr:cxnSp macro="">
      <xdr:nvCxnSpPr>
        <xdr:cNvPr id="78" name="直線コネクタ 77"/>
        <xdr:cNvCxnSpPr/>
      </xdr:nvCxnSpPr>
      <xdr:spPr>
        <a:xfrm flipV="1">
          <a:off x="2019300" y="66598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111142</xdr:rowOff>
    </xdr:from>
    <xdr:ext cx="405111" cy="259045"/>
    <xdr:sp macro="" textlink="">
      <xdr:nvSpPr>
        <xdr:cNvPr id="79" name="n_1aveValue【道路】&#10;有形固定資産減価償却率"/>
        <xdr:cNvSpPr txBox="1"/>
      </xdr:nvSpPr>
      <xdr:spPr>
        <a:xfrm>
          <a:off x="35820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139717</xdr:rowOff>
    </xdr:from>
    <xdr:ext cx="405111" cy="259045"/>
    <xdr:sp macro="" textlink="">
      <xdr:nvSpPr>
        <xdr:cNvPr id="80" name="n_2aveValue【道路】&#10;有形固定資産減価償却率"/>
        <xdr:cNvSpPr txBox="1"/>
      </xdr:nvSpPr>
      <xdr:spPr>
        <a:xfrm>
          <a:off x="2705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153052</xdr:rowOff>
    </xdr:from>
    <xdr:ext cx="405111" cy="259045"/>
    <xdr:sp macro="" textlink="">
      <xdr:nvSpPr>
        <xdr:cNvPr id="81" name="n_3aveValue【道路】&#10;有形固定資産減価償却率"/>
        <xdr:cNvSpPr txBox="1"/>
      </xdr:nvSpPr>
      <xdr:spPr>
        <a:xfrm>
          <a:off x="1816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154322</xdr:rowOff>
    </xdr:from>
    <xdr:ext cx="405111" cy="259045"/>
    <xdr:sp macro="" textlink="">
      <xdr:nvSpPr>
        <xdr:cNvPr id="82" name="n_1mainValue【道路】&#10;有形固定資産減価償却率"/>
        <xdr:cNvSpPr txBox="1"/>
      </xdr:nvSpPr>
      <xdr:spPr>
        <a:xfrm>
          <a:off x="3582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15257</xdr:rowOff>
    </xdr:from>
    <xdr:ext cx="405111" cy="259045"/>
    <xdr:sp macro="" textlink="">
      <xdr:nvSpPr>
        <xdr:cNvPr id="83" name="n_2mainValue【道路】&#10;有形固定資産減価償却率"/>
        <xdr:cNvSpPr txBox="1"/>
      </xdr:nvSpPr>
      <xdr:spPr>
        <a:xfrm>
          <a:off x="2705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34307</xdr:rowOff>
    </xdr:from>
    <xdr:ext cx="405111" cy="259045"/>
    <xdr:sp macro="" textlink="">
      <xdr:nvSpPr>
        <xdr:cNvPr id="84" name="n_3mainValue【道路】&#10;有形固定資産減価償却率"/>
        <xdr:cNvSpPr txBox="1"/>
      </xdr:nvSpPr>
      <xdr:spPr>
        <a:xfrm>
          <a:off x="181674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128740</xdr:rowOff>
    </xdr:from>
    <xdr:to>
      <xdr:col>54</xdr:col>
      <xdr:colOff>189865</xdr:colOff>
      <xdr:row>41</xdr:row>
      <xdr:rowOff>23984</xdr:rowOff>
    </xdr:to>
    <xdr:cxnSp macro="">
      <xdr:nvCxnSpPr>
        <xdr:cNvPr id="108" name="直線コネクタ 107"/>
        <xdr:cNvCxnSpPr/>
      </xdr:nvCxnSpPr>
      <xdr:spPr>
        <a:xfrm flipV="1">
          <a:off x="10476865" y="5615140"/>
          <a:ext cx="0" cy="143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27811</xdr:rowOff>
    </xdr:from>
    <xdr:ext cx="469744" cy="259045"/>
    <xdr:sp macro="" textlink="">
      <xdr:nvSpPr>
        <xdr:cNvPr id="109" name="【道路】&#10;一人当たり延長最小値テキスト"/>
        <xdr:cNvSpPr txBox="1"/>
      </xdr:nvSpPr>
      <xdr:spPr>
        <a:xfrm>
          <a:off x="10515600" y="705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23984</xdr:rowOff>
    </xdr:from>
    <xdr:to>
      <xdr:col>55</xdr:col>
      <xdr:colOff>88900</xdr:colOff>
      <xdr:row>41</xdr:row>
      <xdr:rowOff>23984</xdr:rowOff>
    </xdr:to>
    <xdr:cxnSp macro="">
      <xdr:nvCxnSpPr>
        <xdr:cNvPr id="110" name="直線コネクタ 109"/>
        <xdr:cNvCxnSpPr/>
      </xdr:nvCxnSpPr>
      <xdr:spPr>
        <a:xfrm>
          <a:off x="10388600" y="705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75417</xdr:rowOff>
    </xdr:from>
    <xdr:ext cx="534377" cy="259045"/>
    <xdr:sp macro="" textlink="">
      <xdr:nvSpPr>
        <xdr:cNvPr id="111" name="【道路】&#10;一人当たり延長最大値テキスト"/>
        <xdr:cNvSpPr txBox="1"/>
      </xdr:nvSpPr>
      <xdr:spPr>
        <a:xfrm>
          <a:off x="10515600" y="53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128740</xdr:rowOff>
    </xdr:from>
    <xdr:to>
      <xdr:col>55</xdr:col>
      <xdr:colOff>88900</xdr:colOff>
      <xdr:row>32</xdr:row>
      <xdr:rowOff>128740</xdr:rowOff>
    </xdr:to>
    <xdr:cxnSp macro="">
      <xdr:nvCxnSpPr>
        <xdr:cNvPr id="112" name="直線コネクタ 111"/>
        <xdr:cNvCxnSpPr/>
      </xdr:nvCxnSpPr>
      <xdr:spPr>
        <a:xfrm>
          <a:off x="10388600" y="561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128002</xdr:rowOff>
    </xdr:from>
    <xdr:ext cx="534377" cy="259045"/>
    <xdr:sp macro="" textlink="">
      <xdr:nvSpPr>
        <xdr:cNvPr id="113" name="【道路】&#10;一人当たり延長平均値テキスト"/>
        <xdr:cNvSpPr txBox="1"/>
      </xdr:nvSpPr>
      <xdr:spPr>
        <a:xfrm>
          <a:off x="10515600" y="6471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105125</xdr:rowOff>
    </xdr:from>
    <xdr:to>
      <xdr:col>55</xdr:col>
      <xdr:colOff>50800</xdr:colOff>
      <xdr:row>39</xdr:row>
      <xdr:rowOff>35275</xdr:rowOff>
    </xdr:to>
    <xdr:sp macro="" textlink="">
      <xdr:nvSpPr>
        <xdr:cNvPr id="114" name="フローチャート: 判断 113"/>
        <xdr:cNvSpPr/>
      </xdr:nvSpPr>
      <xdr:spPr>
        <a:xfrm>
          <a:off x="10426700" y="662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126879</xdr:rowOff>
    </xdr:from>
    <xdr:to>
      <xdr:col>50</xdr:col>
      <xdr:colOff>165100</xdr:colOff>
      <xdr:row>39</xdr:row>
      <xdr:rowOff>57029</xdr:rowOff>
    </xdr:to>
    <xdr:sp macro="" textlink="">
      <xdr:nvSpPr>
        <xdr:cNvPr id="115" name="フローチャート: 判断 114"/>
        <xdr:cNvSpPr/>
      </xdr:nvSpPr>
      <xdr:spPr>
        <a:xfrm>
          <a:off x="9588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126232</xdr:rowOff>
    </xdr:from>
    <xdr:to>
      <xdr:col>46</xdr:col>
      <xdr:colOff>38100</xdr:colOff>
      <xdr:row>39</xdr:row>
      <xdr:rowOff>56382</xdr:rowOff>
    </xdr:to>
    <xdr:sp macro="" textlink="">
      <xdr:nvSpPr>
        <xdr:cNvPr id="116" name="フローチャート: 判断 115"/>
        <xdr:cNvSpPr/>
      </xdr:nvSpPr>
      <xdr:spPr>
        <a:xfrm>
          <a:off x="8699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15704</xdr:rowOff>
    </xdr:from>
    <xdr:to>
      <xdr:col>41</xdr:col>
      <xdr:colOff>101600</xdr:colOff>
      <xdr:row>39</xdr:row>
      <xdr:rowOff>117304</xdr:rowOff>
    </xdr:to>
    <xdr:sp macro="" textlink="">
      <xdr:nvSpPr>
        <xdr:cNvPr id="117" name="フローチャート: 判断 116"/>
        <xdr:cNvSpPr/>
      </xdr:nvSpPr>
      <xdr:spPr>
        <a:xfrm>
          <a:off x="7810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33744</xdr:rowOff>
    </xdr:from>
    <xdr:to>
      <xdr:col>55</xdr:col>
      <xdr:colOff>50800</xdr:colOff>
      <xdr:row>40</xdr:row>
      <xdr:rowOff>135344</xdr:rowOff>
    </xdr:to>
    <xdr:sp macro="" textlink="">
      <xdr:nvSpPr>
        <xdr:cNvPr id="123" name="楕円 122"/>
        <xdr:cNvSpPr/>
      </xdr:nvSpPr>
      <xdr:spPr>
        <a:xfrm>
          <a:off x="10426700" y="689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120121</xdr:rowOff>
    </xdr:from>
    <xdr:ext cx="534377" cy="259045"/>
    <xdr:sp macro="" textlink="">
      <xdr:nvSpPr>
        <xdr:cNvPr id="124" name="【道路】&#10;一人当たり延長該当値テキスト"/>
        <xdr:cNvSpPr txBox="1"/>
      </xdr:nvSpPr>
      <xdr:spPr>
        <a:xfrm>
          <a:off x="10515600" y="680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46889</xdr:rowOff>
    </xdr:from>
    <xdr:to>
      <xdr:col>50</xdr:col>
      <xdr:colOff>165100</xdr:colOff>
      <xdr:row>40</xdr:row>
      <xdr:rowOff>148489</xdr:rowOff>
    </xdr:to>
    <xdr:sp macro="" textlink="">
      <xdr:nvSpPr>
        <xdr:cNvPr id="125" name="楕円 124"/>
        <xdr:cNvSpPr/>
      </xdr:nvSpPr>
      <xdr:spPr>
        <a:xfrm>
          <a:off x="9588500" y="690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84544</xdr:rowOff>
    </xdr:from>
    <xdr:to>
      <xdr:col>55</xdr:col>
      <xdr:colOff>0</xdr:colOff>
      <xdr:row>40</xdr:row>
      <xdr:rowOff>97689</xdr:rowOff>
    </xdr:to>
    <xdr:cxnSp macro="">
      <xdr:nvCxnSpPr>
        <xdr:cNvPr id="126" name="直線コネクタ 125"/>
        <xdr:cNvCxnSpPr/>
      </xdr:nvCxnSpPr>
      <xdr:spPr>
        <a:xfrm flipV="1">
          <a:off x="9639300" y="6942544"/>
          <a:ext cx="8382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50165</xdr:rowOff>
    </xdr:from>
    <xdr:to>
      <xdr:col>46</xdr:col>
      <xdr:colOff>38100</xdr:colOff>
      <xdr:row>40</xdr:row>
      <xdr:rowOff>151765</xdr:rowOff>
    </xdr:to>
    <xdr:sp macro="" textlink="">
      <xdr:nvSpPr>
        <xdr:cNvPr id="127" name="楕円 126"/>
        <xdr:cNvSpPr/>
      </xdr:nvSpPr>
      <xdr:spPr>
        <a:xfrm>
          <a:off x="8699500" y="69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97689</xdr:rowOff>
    </xdr:from>
    <xdr:to>
      <xdr:col>50</xdr:col>
      <xdr:colOff>114300</xdr:colOff>
      <xdr:row>40</xdr:row>
      <xdr:rowOff>100965</xdr:rowOff>
    </xdr:to>
    <xdr:cxnSp macro="">
      <xdr:nvCxnSpPr>
        <xdr:cNvPr id="128" name="直線コネクタ 127"/>
        <xdr:cNvCxnSpPr/>
      </xdr:nvCxnSpPr>
      <xdr:spPr>
        <a:xfrm flipV="1">
          <a:off x="8750300" y="6955689"/>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54623</xdr:rowOff>
    </xdr:from>
    <xdr:to>
      <xdr:col>41</xdr:col>
      <xdr:colOff>101600</xdr:colOff>
      <xdr:row>40</xdr:row>
      <xdr:rowOff>156223</xdr:rowOff>
    </xdr:to>
    <xdr:sp macro="" textlink="">
      <xdr:nvSpPr>
        <xdr:cNvPr id="129" name="楕円 128"/>
        <xdr:cNvSpPr/>
      </xdr:nvSpPr>
      <xdr:spPr>
        <a:xfrm>
          <a:off x="7810500" y="69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100965</xdr:rowOff>
    </xdr:from>
    <xdr:to>
      <xdr:col>45</xdr:col>
      <xdr:colOff>177800</xdr:colOff>
      <xdr:row>40</xdr:row>
      <xdr:rowOff>105423</xdr:rowOff>
    </xdr:to>
    <xdr:cxnSp macro="">
      <xdr:nvCxnSpPr>
        <xdr:cNvPr id="130" name="直線コネクタ 129"/>
        <xdr:cNvCxnSpPr/>
      </xdr:nvCxnSpPr>
      <xdr:spPr>
        <a:xfrm flipV="1">
          <a:off x="7861300" y="6958965"/>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73556</xdr:rowOff>
    </xdr:from>
    <xdr:ext cx="534377" cy="259045"/>
    <xdr:sp macro="" textlink="">
      <xdr:nvSpPr>
        <xdr:cNvPr id="131" name="n_1aveValue【道路】&#10;一人当たり延長"/>
        <xdr:cNvSpPr txBox="1"/>
      </xdr:nvSpPr>
      <xdr:spPr>
        <a:xfrm>
          <a:off x="93594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72909</xdr:rowOff>
    </xdr:from>
    <xdr:ext cx="534377" cy="259045"/>
    <xdr:sp macro="" textlink="">
      <xdr:nvSpPr>
        <xdr:cNvPr id="132" name="n_2aveValue【道路】&#10;一人当たり延長"/>
        <xdr:cNvSpPr txBox="1"/>
      </xdr:nvSpPr>
      <xdr:spPr>
        <a:xfrm>
          <a:off x="8483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133831</xdr:rowOff>
    </xdr:from>
    <xdr:ext cx="534377" cy="259045"/>
    <xdr:sp macro="" textlink="">
      <xdr:nvSpPr>
        <xdr:cNvPr id="133" name="n_3aveValue【道路】&#10;一人当たり延長"/>
        <xdr:cNvSpPr txBox="1"/>
      </xdr:nvSpPr>
      <xdr:spPr>
        <a:xfrm>
          <a:off x="7594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139616</xdr:rowOff>
    </xdr:from>
    <xdr:ext cx="534377" cy="259045"/>
    <xdr:sp macro="" textlink="">
      <xdr:nvSpPr>
        <xdr:cNvPr id="134" name="n_1mainValue【道路】&#10;一人当たり延長"/>
        <xdr:cNvSpPr txBox="1"/>
      </xdr:nvSpPr>
      <xdr:spPr>
        <a:xfrm>
          <a:off x="9359411" y="699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142892</xdr:rowOff>
    </xdr:from>
    <xdr:ext cx="534377" cy="259045"/>
    <xdr:sp macro="" textlink="">
      <xdr:nvSpPr>
        <xdr:cNvPr id="135" name="n_2mainValue【道路】&#10;一人当たり延長"/>
        <xdr:cNvSpPr txBox="1"/>
      </xdr:nvSpPr>
      <xdr:spPr>
        <a:xfrm>
          <a:off x="8483111" y="700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147350</xdr:rowOff>
    </xdr:from>
    <xdr:ext cx="534377" cy="259045"/>
    <xdr:sp macro="" textlink="">
      <xdr:nvSpPr>
        <xdr:cNvPr id="136" name="n_3mainValue【道路】&#10;一人当たり延長"/>
        <xdr:cNvSpPr txBox="1"/>
      </xdr:nvSpPr>
      <xdr:spPr>
        <a:xfrm>
          <a:off x="7594111" y="70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65315</xdr:rowOff>
    </xdr:to>
    <xdr:cxnSp macro="">
      <xdr:nvCxnSpPr>
        <xdr:cNvPr id="162" name="直線コネクタ 161"/>
        <xdr:cNvCxnSpPr/>
      </xdr:nvCxnSpPr>
      <xdr:spPr>
        <a:xfrm flipV="1">
          <a:off x="4634865"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63" name="【橋りょう・トンネル】&#10;有形固定資産減価償却率最小値テキスト"/>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64" name="直線コネクタ 163"/>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5"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6" name="直線コネクタ 16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143164</xdr:rowOff>
    </xdr:from>
    <xdr:ext cx="405111" cy="259045"/>
    <xdr:sp macro="" textlink="">
      <xdr:nvSpPr>
        <xdr:cNvPr id="167" name="【橋りょう・トンネル】&#10;有形固定資産減価償却率平均値テキスト"/>
        <xdr:cNvSpPr txBox="1"/>
      </xdr:nvSpPr>
      <xdr:spPr>
        <a:xfrm>
          <a:off x="4673600" y="1008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164737</xdr:rowOff>
    </xdr:from>
    <xdr:to>
      <xdr:col>24</xdr:col>
      <xdr:colOff>114300</xdr:colOff>
      <xdr:row>59</xdr:row>
      <xdr:rowOff>94887</xdr:rowOff>
    </xdr:to>
    <xdr:sp macro="" textlink="">
      <xdr:nvSpPr>
        <xdr:cNvPr id="168" name="フローチャート: 判断 167"/>
        <xdr:cNvSpPr/>
      </xdr:nvSpPr>
      <xdr:spPr>
        <a:xfrm>
          <a:off x="45847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xdr:rowOff>
    </xdr:from>
    <xdr:to>
      <xdr:col>20</xdr:col>
      <xdr:colOff>38100</xdr:colOff>
      <xdr:row>59</xdr:row>
      <xdr:rowOff>106317</xdr:rowOff>
    </xdr:to>
    <xdr:sp macro="" textlink="">
      <xdr:nvSpPr>
        <xdr:cNvPr id="169" name="フローチャート: 判断 168"/>
        <xdr:cNvSpPr/>
      </xdr:nvSpPr>
      <xdr:spPr>
        <a:xfrm>
          <a:off x="3746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1" name="フローチャート: 判断 170"/>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148409</xdr:rowOff>
    </xdr:from>
    <xdr:to>
      <xdr:col>24</xdr:col>
      <xdr:colOff>114300</xdr:colOff>
      <xdr:row>58</xdr:row>
      <xdr:rowOff>78559</xdr:rowOff>
    </xdr:to>
    <xdr:sp macro="" textlink="">
      <xdr:nvSpPr>
        <xdr:cNvPr id="177" name="楕円 176"/>
        <xdr:cNvSpPr/>
      </xdr:nvSpPr>
      <xdr:spPr>
        <a:xfrm>
          <a:off x="4584700" y="992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171286</xdr:rowOff>
    </xdr:from>
    <xdr:ext cx="405111" cy="259045"/>
    <xdr:sp macro="" textlink="">
      <xdr:nvSpPr>
        <xdr:cNvPr id="178" name="【橋りょう・トンネル】&#10;有形固定資産減価償却率該当値テキスト"/>
        <xdr:cNvSpPr txBox="1"/>
      </xdr:nvSpPr>
      <xdr:spPr>
        <a:xfrm>
          <a:off x="4673600" y="977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4717</xdr:rowOff>
    </xdr:from>
    <xdr:to>
      <xdr:col>20</xdr:col>
      <xdr:colOff>38100</xdr:colOff>
      <xdr:row>58</xdr:row>
      <xdr:rowOff>106317</xdr:rowOff>
    </xdr:to>
    <xdr:sp macro="" textlink="">
      <xdr:nvSpPr>
        <xdr:cNvPr id="179" name="楕円 178"/>
        <xdr:cNvSpPr/>
      </xdr:nvSpPr>
      <xdr:spPr>
        <a:xfrm>
          <a:off x="3746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27759</xdr:rowOff>
    </xdr:from>
    <xdr:to>
      <xdr:col>24</xdr:col>
      <xdr:colOff>63500</xdr:colOff>
      <xdr:row>58</xdr:row>
      <xdr:rowOff>55517</xdr:rowOff>
    </xdr:to>
    <xdr:cxnSp macro="">
      <xdr:nvCxnSpPr>
        <xdr:cNvPr id="180" name="直線コネクタ 179"/>
        <xdr:cNvCxnSpPr/>
      </xdr:nvCxnSpPr>
      <xdr:spPr>
        <a:xfrm flipV="1">
          <a:off x="3797300" y="997185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166370</xdr:rowOff>
    </xdr:from>
    <xdr:to>
      <xdr:col>15</xdr:col>
      <xdr:colOff>101600</xdr:colOff>
      <xdr:row>57</xdr:row>
      <xdr:rowOff>96520</xdr:rowOff>
    </xdr:to>
    <xdr:sp macro="" textlink="">
      <xdr:nvSpPr>
        <xdr:cNvPr id="181" name="楕円 180"/>
        <xdr:cNvSpPr/>
      </xdr:nvSpPr>
      <xdr:spPr>
        <a:xfrm>
          <a:off x="2857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45720</xdr:rowOff>
    </xdr:from>
    <xdr:to>
      <xdr:col>19</xdr:col>
      <xdr:colOff>177800</xdr:colOff>
      <xdr:row>58</xdr:row>
      <xdr:rowOff>55517</xdr:rowOff>
    </xdr:to>
    <xdr:cxnSp macro="">
      <xdr:nvCxnSpPr>
        <xdr:cNvPr id="182" name="直線コネクタ 181"/>
        <xdr:cNvCxnSpPr/>
      </xdr:nvCxnSpPr>
      <xdr:spPr>
        <a:xfrm>
          <a:off x="2908300" y="9818370"/>
          <a:ext cx="8890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22678</xdr:rowOff>
    </xdr:from>
    <xdr:to>
      <xdr:col>10</xdr:col>
      <xdr:colOff>165100</xdr:colOff>
      <xdr:row>57</xdr:row>
      <xdr:rowOff>124278</xdr:rowOff>
    </xdr:to>
    <xdr:sp macro="" textlink="">
      <xdr:nvSpPr>
        <xdr:cNvPr id="183" name="楕円 182"/>
        <xdr:cNvSpPr/>
      </xdr:nvSpPr>
      <xdr:spPr>
        <a:xfrm>
          <a:off x="196850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45720</xdr:rowOff>
    </xdr:from>
    <xdr:to>
      <xdr:col>15</xdr:col>
      <xdr:colOff>50800</xdr:colOff>
      <xdr:row>57</xdr:row>
      <xdr:rowOff>73478</xdr:rowOff>
    </xdr:to>
    <xdr:cxnSp macro="">
      <xdr:nvCxnSpPr>
        <xdr:cNvPr id="184" name="直線コネクタ 183"/>
        <xdr:cNvCxnSpPr/>
      </xdr:nvCxnSpPr>
      <xdr:spPr>
        <a:xfrm flipV="1">
          <a:off x="2019300" y="981837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97444</xdr:rowOff>
    </xdr:from>
    <xdr:ext cx="405111" cy="259045"/>
    <xdr:sp macro="" textlink="">
      <xdr:nvSpPr>
        <xdr:cNvPr id="185" name="n_1aveValue【橋りょう・トンネル】&#10;有形固定資産減価償却率"/>
        <xdr:cNvSpPr txBox="1"/>
      </xdr:nvSpPr>
      <xdr:spPr>
        <a:xfrm>
          <a:off x="35820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86" name="n_2aveValue【橋りょう・トンネ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103976</xdr:rowOff>
    </xdr:from>
    <xdr:ext cx="405111" cy="259045"/>
    <xdr:sp macro="" textlink="">
      <xdr:nvSpPr>
        <xdr:cNvPr id="187" name="n_3aveValue【橋りょう・トンネル】&#10;有形固定資産減価償却率"/>
        <xdr:cNvSpPr txBox="1"/>
      </xdr:nvSpPr>
      <xdr:spPr>
        <a:xfrm>
          <a:off x="1816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122844</xdr:rowOff>
    </xdr:from>
    <xdr:ext cx="405111" cy="259045"/>
    <xdr:sp macro="" textlink="">
      <xdr:nvSpPr>
        <xdr:cNvPr id="188" name="n_1mainValue【橋りょう・トンネル】&#10;有形固定資産減価償却率"/>
        <xdr:cNvSpPr txBox="1"/>
      </xdr:nvSpPr>
      <xdr:spPr>
        <a:xfrm>
          <a:off x="3582044" y="97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113047</xdr:rowOff>
    </xdr:from>
    <xdr:ext cx="405111" cy="259045"/>
    <xdr:sp macro="" textlink="">
      <xdr:nvSpPr>
        <xdr:cNvPr id="189" name="n_2mainValue【橋りょう・トンネル】&#10;有形固定資産減価償却率"/>
        <xdr:cNvSpPr txBox="1"/>
      </xdr:nvSpPr>
      <xdr:spPr>
        <a:xfrm>
          <a:off x="2705744" y="954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140805</xdr:rowOff>
    </xdr:from>
    <xdr:ext cx="405111" cy="259045"/>
    <xdr:sp macro="" textlink="">
      <xdr:nvSpPr>
        <xdr:cNvPr id="190" name="n_3mainValue【橋りょう・トンネル】&#10;有形固定資産減価償却率"/>
        <xdr:cNvSpPr txBox="1"/>
      </xdr:nvSpPr>
      <xdr:spPr>
        <a:xfrm>
          <a:off x="1816744" y="957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2" name="テキスト ボックス 20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4" name="テキスト ボックス 20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6" name="テキスト ボックス 205"/>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8" name="テキスト ボックス 207"/>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0" name="テキスト ボックス 209"/>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148030</xdr:rowOff>
    </xdr:from>
    <xdr:to>
      <xdr:col>54</xdr:col>
      <xdr:colOff>189865</xdr:colOff>
      <xdr:row>64</xdr:row>
      <xdr:rowOff>72193</xdr:rowOff>
    </xdr:to>
    <xdr:cxnSp macro="">
      <xdr:nvCxnSpPr>
        <xdr:cNvPr id="214" name="直線コネクタ 213"/>
        <xdr:cNvCxnSpPr/>
      </xdr:nvCxnSpPr>
      <xdr:spPr>
        <a:xfrm flipV="1">
          <a:off x="10476865" y="9749230"/>
          <a:ext cx="0" cy="1295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76020</xdr:rowOff>
    </xdr:from>
    <xdr:ext cx="469744" cy="259045"/>
    <xdr:sp macro="" textlink="">
      <xdr:nvSpPr>
        <xdr:cNvPr id="215" name="【橋りょう・トンネル】&#10;一人当たり有形固定資産（償却資産）額最小値テキスト"/>
        <xdr:cNvSpPr txBox="1"/>
      </xdr:nvSpPr>
      <xdr:spPr>
        <a:xfrm>
          <a:off x="10515600" y="110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72193</xdr:rowOff>
    </xdr:from>
    <xdr:to>
      <xdr:col>55</xdr:col>
      <xdr:colOff>88900</xdr:colOff>
      <xdr:row>64</xdr:row>
      <xdr:rowOff>72193</xdr:rowOff>
    </xdr:to>
    <xdr:cxnSp macro="">
      <xdr:nvCxnSpPr>
        <xdr:cNvPr id="216" name="直線コネクタ 215"/>
        <xdr:cNvCxnSpPr/>
      </xdr:nvCxnSpPr>
      <xdr:spPr>
        <a:xfrm>
          <a:off x="10388600" y="11044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94707</xdr:rowOff>
    </xdr:from>
    <xdr:ext cx="690189" cy="259045"/>
    <xdr:sp macro="" textlink="">
      <xdr:nvSpPr>
        <xdr:cNvPr id="217" name="【橋りょう・トンネル】&#10;一人当たり有形固定資産（償却資産）額最大値テキスト"/>
        <xdr:cNvSpPr txBox="1"/>
      </xdr:nvSpPr>
      <xdr:spPr>
        <a:xfrm>
          <a:off x="10515600" y="9524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148030</xdr:rowOff>
    </xdr:from>
    <xdr:to>
      <xdr:col>55</xdr:col>
      <xdr:colOff>88900</xdr:colOff>
      <xdr:row>56</xdr:row>
      <xdr:rowOff>148030</xdr:rowOff>
    </xdr:to>
    <xdr:cxnSp macro="">
      <xdr:nvCxnSpPr>
        <xdr:cNvPr id="218" name="直線コネクタ 217"/>
        <xdr:cNvCxnSpPr/>
      </xdr:nvCxnSpPr>
      <xdr:spPr>
        <a:xfrm>
          <a:off x="10388600" y="974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81763</xdr:rowOff>
    </xdr:from>
    <xdr:ext cx="599010" cy="259045"/>
    <xdr:sp macro="" textlink="">
      <xdr:nvSpPr>
        <xdr:cNvPr id="219" name="【橋りょう・トンネル】&#10;一人当たり有形固定資産（償却資産）額平均値テキスト"/>
        <xdr:cNvSpPr txBox="1"/>
      </xdr:nvSpPr>
      <xdr:spPr>
        <a:xfrm>
          <a:off x="10515600" y="10711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103336</xdr:rowOff>
    </xdr:from>
    <xdr:to>
      <xdr:col>55</xdr:col>
      <xdr:colOff>50800</xdr:colOff>
      <xdr:row>63</xdr:row>
      <xdr:rowOff>33486</xdr:rowOff>
    </xdr:to>
    <xdr:sp macro="" textlink="">
      <xdr:nvSpPr>
        <xdr:cNvPr id="220" name="フローチャート: 判断 219"/>
        <xdr:cNvSpPr/>
      </xdr:nvSpPr>
      <xdr:spPr>
        <a:xfrm>
          <a:off x="10426700" y="107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90474</xdr:rowOff>
    </xdr:from>
    <xdr:to>
      <xdr:col>50</xdr:col>
      <xdr:colOff>165100</xdr:colOff>
      <xdr:row>63</xdr:row>
      <xdr:rowOff>20624</xdr:rowOff>
    </xdr:to>
    <xdr:sp macro="" textlink="">
      <xdr:nvSpPr>
        <xdr:cNvPr id="221" name="フローチャート: 判断 220"/>
        <xdr:cNvSpPr/>
      </xdr:nvSpPr>
      <xdr:spPr>
        <a:xfrm>
          <a:off x="9588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92158</xdr:rowOff>
    </xdr:from>
    <xdr:to>
      <xdr:col>46</xdr:col>
      <xdr:colOff>38100</xdr:colOff>
      <xdr:row>63</xdr:row>
      <xdr:rowOff>22308</xdr:rowOff>
    </xdr:to>
    <xdr:sp macro="" textlink="">
      <xdr:nvSpPr>
        <xdr:cNvPr id="222" name="フローチャート: 判断 221"/>
        <xdr:cNvSpPr/>
      </xdr:nvSpPr>
      <xdr:spPr>
        <a:xfrm>
          <a:off x="8699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145990</xdr:rowOff>
    </xdr:from>
    <xdr:to>
      <xdr:col>41</xdr:col>
      <xdr:colOff>101600</xdr:colOff>
      <xdr:row>63</xdr:row>
      <xdr:rowOff>76140</xdr:rowOff>
    </xdr:to>
    <xdr:sp macro="" textlink="">
      <xdr:nvSpPr>
        <xdr:cNvPr id="223" name="フローチャート: 判断 222"/>
        <xdr:cNvSpPr/>
      </xdr:nvSpPr>
      <xdr:spPr>
        <a:xfrm>
          <a:off x="7810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159736</xdr:rowOff>
    </xdr:from>
    <xdr:to>
      <xdr:col>55</xdr:col>
      <xdr:colOff>50800</xdr:colOff>
      <xdr:row>62</xdr:row>
      <xdr:rowOff>89886</xdr:rowOff>
    </xdr:to>
    <xdr:sp macro="" textlink="">
      <xdr:nvSpPr>
        <xdr:cNvPr id="229" name="楕円 228"/>
        <xdr:cNvSpPr/>
      </xdr:nvSpPr>
      <xdr:spPr>
        <a:xfrm>
          <a:off x="10426700" y="1061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11163</xdr:rowOff>
    </xdr:from>
    <xdr:ext cx="599010" cy="259045"/>
    <xdr:sp macro="" textlink="">
      <xdr:nvSpPr>
        <xdr:cNvPr id="230" name="【橋りょう・トンネル】&#10;一人当たり有形固定資産（償却資産）額該当値テキスト"/>
        <xdr:cNvSpPr txBox="1"/>
      </xdr:nvSpPr>
      <xdr:spPr>
        <a:xfrm>
          <a:off x="10515600" y="1046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165674</xdr:rowOff>
    </xdr:from>
    <xdr:to>
      <xdr:col>50</xdr:col>
      <xdr:colOff>165100</xdr:colOff>
      <xdr:row>62</xdr:row>
      <xdr:rowOff>95824</xdr:rowOff>
    </xdr:to>
    <xdr:sp macro="" textlink="">
      <xdr:nvSpPr>
        <xdr:cNvPr id="231" name="楕円 230"/>
        <xdr:cNvSpPr/>
      </xdr:nvSpPr>
      <xdr:spPr>
        <a:xfrm>
          <a:off x="9588500" y="1062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39086</xdr:rowOff>
    </xdr:from>
    <xdr:to>
      <xdr:col>55</xdr:col>
      <xdr:colOff>0</xdr:colOff>
      <xdr:row>62</xdr:row>
      <xdr:rowOff>45024</xdr:rowOff>
    </xdr:to>
    <xdr:cxnSp macro="">
      <xdr:nvCxnSpPr>
        <xdr:cNvPr id="232" name="直線コネクタ 231"/>
        <xdr:cNvCxnSpPr/>
      </xdr:nvCxnSpPr>
      <xdr:spPr>
        <a:xfrm flipV="1">
          <a:off x="9639300" y="10668986"/>
          <a:ext cx="838200" cy="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115141</xdr:rowOff>
    </xdr:from>
    <xdr:to>
      <xdr:col>46</xdr:col>
      <xdr:colOff>38100</xdr:colOff>
      <xdr:row>58</xdr:row>
      <xdr:rowOff>45291</xdr:rowOff>
    </xdr:to>
    <xdr:sp macro="" textlink="">
      <xdr:nvSpPr>
        <xdr:cNvPr id="233" name="楕円 232"/>
        <xdr:cNvSpPr/>
      </xdr:nvSpPr>
      <xdr:spPr>
        <a:xfrm>
          <a:off x="8699500" y="988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165941</xdr:rowOff>
    </xdr:from>
    <xdr:to>
      <xdr:col>50</xdr:col>
      <xdr:colOff>114300</xdr:colOff>
      <xdr:row>62</xdr:row>
      <xdr:rowOff>45024</xdr:rowOff>
    </xdr:to>
    <xdr:cxnSp macro="">
      <xdr:nvCxnSpPr>
        <xdr:cNvPr id="234" name="直線コネクタ 233"/>
        <xdr:cNvCxnSpPr/>
      </xdr:nvCxnSpPr>
      <xdr:spPr>
        <a:xfrm>
          <a:off x="8750300" y="9938591"/>
          <a:ext cx="889000" cy="73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125074</xdr:rowOff>
    </xdr:from>
    <xdr:to>
      <xdr:col>41</xdr:col>
      <xdr:colOff>101600</xdr:colOff>
      <xdr:row>58</xdr:row>
      <xdr:rowOff>55224</xdr:rowOff>
    </xdr:to>
    <xdr:sp macro="" textlink="">
      <xdr:nvSpPr>
        <xdr:cNvPr id="235" name="楕円 234"/>
        <xdr:cNvSpPr/>
      </xdr:nvSpPr>
      <xdr:spPr>
        <a:xfrm>
          <a:off x="7810500" y="989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165941</xdr:rowOff>
    </xdr:from>
    <xdr:to>
      <xdr:col>45</xdr:col>
      <xdr:colOff>177800</xdr:colOff>
      <xdr:row>58</xdr:row>
      <xdr:rowOff>4424</xdr:rowOff>
    </xdr:to>
    <xdr:cxnSp macro="">
      <xdr:nvCxnSpPr>
        <xdr:cNvPr id="236" name="直線コネクタ 235"/>
        <xdr:cNvCxnSpPr/>
      </xdr:nvCxnSpPr>
      <xdr:spPr>
        <a:xfrm flipV="1">
          <a:off x="7861300" y="9938591"/>
          <a:ext cx="889000" cy="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11751</xdr:rowOff>
    </xdr:from>
    <xdr:ext cx="599010" cy="259045"/>
    <xdr:sp macro="" textlink="">
      <xdr:nvSpPr>
        <xdr:cNvPr id="237" name="n_1aveValue【橋りょう・トンネル】&#10;一人当たり有形固定資産（償却資産）額"/>
        <xdr:cNvSpPr txBox="1"/>
      </xdr:nvSpPr>
      <xdr:spPr>
        <a:xfrm>
          <a:off x="9327095" y="1081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13435</xdr:rowOff>
    </xdr:from>
    <xdr:ext cx="599010" cy="259045"/>
    <xdr:sp macro="" textlink="">
      <xdr:nvSpPr>
        <xdr:cNvPr id="238" name="n_2aveValue【橋りょう・トンネル】&#10;一人当たり有形固定資産（償却資産）額"/>
        <xdr:cNvSpPr txBox="1"/>
      </xdr:nvSpPr>
      <xdr:spPr>
        <a:xfrm>
          <a:off x="8450795" y="1081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67267</xdr:rowOff>
    </xdr:from>
    <xdr:ext cx="599010" cy="259045"/>
    <xdr:sp macro="" textlink="">
      <xdr:nvSpPr>
        <xdr:cNvPr id="239" name="n_3aveValue【橋りょう・トンネル】&#10;一人当たり有形固定資産（償却資産）額"/>
        <xdr:cNvSpPr txBox="1"/>
      </xdr:nvSpPr>
      <xdr:spPr>
        <a:xfrm>
          <a:off x="7561795" y="1086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112351</xdr:rowOff>
    </xdr:from>
    <xdr:ext cx="599010" cy="259045"/>
    <xdr:sp macro="" textlink="">
      <xdr:nvSpPr>
        <xdr:cNvPr id="240" name="n_1mainValue【橋りょう・トンネル】&#10;一人当たり有形固定資産（償却資産）額"/>
        <xdr:cNvSpPr txBox="1"/>
      </xdr:nvSpPr>
      <xdr:spPr>
        <a:xfrm>
          <a:off x="9327095" y="10399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56</xdr:row>
      <xdr:rowOff>61818</xdr:rowOff>
    </xdr:from>
    <xdr:ext cx="690189" cy="259045"/>
    <xdr:sp macro="" textlink="">
      <xdr:nvSpPr>
        <xdr:cNvPr id="241" name="n_2mainValue【橋りょう・トンネル】&#10;一人当たり有形固定資産（償却資産）額"/>
        <xdr:cNvSpPr txBox="1"/>
      </xdr:nvSpPr>
      <xdr:spPr>
        <a:xfrm>
          <a:off x="8405205" y="96630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56</xdr:row>
      <xdr:rowOff>71751</xdr:rowOff>
    </xdr:from>
    <xdr:ext cx="690189" cy="259045"/>
    <xdr:sp macro="" textlink="">
      <xdr:nvSpPr>
        <xdr:cNvPr id="242" name="n_3mainValue【橋りょう・トンネル】&#10;一人当たり有形固定資産（償却資産）額"/>
        <xdr:cNvSpPr txBox="1"/>
      </xdr:nvSpPr>
      <xdr:spPr>
        <a:xfrm>
          <a:off x="7516205" y="9672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72389</xdr:rowOff>
    </xdr:to>
    <xdr:cxnSp macro="">
      <xdr:nvCxnSpPr>
        <xdr:cNvPr id="267" name="直線コネクタ 266"/>
        <xdr:cNvCxnSpPr/>
      </xdr:nvCxnSpPr>
      <xdr:spPr>
        <a:xfrm flipV="1">
          <a:off x="4634865" y="13335000"/>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68" name="【公営住宅】&#10;有形固定資産減価償却率最小値テキスト"/>
        <xdr:cNvSpPr txBox="1"/>
      </xdr:nvSpPr>
      <xdr:spPr>
        <a:xfrm>
          <a:off x="4673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69" name="直線コネクタ 268"/>
        <xdr:cNvCxnSpPr/>
      </xdr:nvCxnSpPr>
      <xdr:spPr>
        <a:xfrm>
          <a:off x="4546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0"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1" name="直線コネクタ 27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5732</xdr:rowOff>
    </xdr:from>
    <xdr:ext cx="405111" cy="259045"/>
    <xdr:sp macro="" textlink="">
      <xdr:nvSpPr>
        <xdr:cNvPr id="272" name="【公営住宅】&#10;有形固定資産減価償却率平均値テキスト"/>
        <xdr:cNvSpPr txBox="1"/>
      </xdr:nvSpPr>
      <xdr:spPr>
        <a:xfrm>
          <a:off x="4673600" y="1389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73" name="フローチャート: 判断 272"/>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74" name="フローチャート: 判断 273"/>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75" name="フローチャート: 判断 274"/>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168275</xdr:rowOff>
    </xdr:from>
    <xdr:to>
      <xdr:col>10</xdr:col>
      <xdr:colOff>165100</xdr:colOff>
      <xdr:row>82</xdr:row>
      <xdr:rowOff>98425</xdr:rowOff>
    </xdr:to>
    <xdr:sp macro="" textlink="">
      <xdr:nvSpPr>
        <xdr:cNvPr id="276" name="フローチャート: 判断 275"/>
        <xdr:cNvSpPr/>
      </xdr:nvSpPr>
      <xdr:spPr>
        <a:xfrm>
          <a:off x="1968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149225</xdr:rowOff>
    </xdr:from>
    <xdr:to>
      <xdr:col>24</xdr:col>
      <xdr:colOff>114300</xdr:colOff>
      <xdr:row>81</xdr:row>
      <xdr:rowOff>79375</xdr:rowOff>
    </xdr:to>
    <xdr:sp macro="" textlink="">
      <xdr:nvSpPr>
        <xdr:cNvPr id="282" name="楕円 281"/>
        <xdr:cNvSpPr/>
      </xdr:nvSpPr>
      <xdr:spPr>
        <a:xfrm>
          <a:off x="4584700" y="13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652</xdr:rowOff>
    </xdr:from>
    <xdr:ext cx="405111" cy="259045"/>
    <xdr:sp macro="" textlink="">
      <xdr:nvSpPr>
        <xdr:cNvPr id="283" name="【公営住宅】&#10;有形固定資産減価償却率該当値テキスト"/>
        <xdr:cNvSpPr txBox="1"/>
      </xdr:nvSpPr>
      <xdr:spPr>
        <a:xfrm>
          <a:off x="4673600"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19686</xdr:rowOff>
    </xdr:from>
    <xdr:to>
      <xdr:col>20</xdr:col>
      <xdr:colOff>38100</xdr:colOff>
      <xdr:row>81</xdr:row>
      <xdr:rowOff>121286</xdr:rowOff>
    </xdr:to>
    <xdr:sp macro="" textlink="">
      <xdr:nvSpPr>
        <xdr:cNvPr id="284" name="楕円 283"/>
        <xdr:cNvSpPr/>
      </xdr:nvSpPr>
      <xdr:spPr>
        <a:xfrm>
          <a:off x="3746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28575</xdr:rowOff>
    </xdr:from>
    <xdr:to>
      <xdr:col>24</xdr:col>
      <xdr:colOff>63500</xdr:colOff>
      <xdr:row>81</xdr:row>
      <xdr:rowOff>70486</xdr:rowOff>
    </xdr:to>
    <xdr:cxnSp macro="">
      <xdr:nvCxnSpPr>
        <xdr:cNvPr id="285" name="直線コネクタ 284"/>
        <xdr:cNvCxnSpPr/>
      </xdr:nvCxnSpPr>
      <xdr:spPr>
        <a:xfrm flipV="1">
          <a:off x="3797300" y="1391602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61595</xdr:rowOff>
    </xdr:from>
    <xdr:to>
      <xdr:col>15</xdr:col>
      <xdr:colOff>101600</xdr:colOff>
      <xdr:row>81</xdr:row>
      <xdr:rowOff>163195</xdr:rowOff>
    </xdr:to>
    <xdr:sp macro="" textlink="">
      <xdr:nvSpPr>
        <xdr:cNvPr id="286" name="楕円 285"/>
        <xdr:cNvSpPr/>
      </xdr:nvSpPr>
      <xdr:spPr>
        <a:xfrm>
          <a:off x="2857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70486</xdr:rowOff>
    </xdr:from>
    <xdr:to>
      <xdr:col>19</xdr:col>
      <xdr:colOff>177800</xdr:colOff>
      <xdr:row>81</xdr:row>
      <xdr:rowOff>112395</xdr:rowOff>
    </xdr:to>
    <xdr:cxnSp macro="">
      <xdr:nvCxnSpPr>
        <xdr:cNvPr id="287" name="直線コネクタ 286"/>
        <xdr:cNvCxnSpPr/>
      </xdr:nvCxnSpPr>
      <xdr:spPr>
        <a:xfrm flipV="1">
          <a:off x="2908300" y="139579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101600</xdr:rowOff>
    </xdr:from>
    <xdr:to>
      <xdr:col>10</xdr:col>
      <xdr:colOff>165100</xdr:colOff>
      <xdr:row>82</xdr:row>
      <xdr:rowOff>31750</xdr:rowOff>
    </xdr:to>
    <xdr:sp macro="" textlink="">
      <xdr:nvSpPr>
        <xdr:cNvPr id="288" name="楕円 287"/>
        <xdr:cNvSpPr/>
      </xdr:nvSpPr>
      <xdr:spPr>
        <a:xfrm>
          <a:off x="1968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112395</xdr:rowOff>
    </xdr:from>
    <xdr:to>
      <xdr:col>15</xdr:col>
      <xdr:colOff>50800</xdr:colOff>
      <xdr:row>81</xdr:row>
      <xdr:rowOff>152400</xdr:rowOff>
    </xdr:to>
    <xdr:cxnSp macro="">
      <xdr:nvCxnSpPr>
        <xdr:cNvPr id="289" name="直線コネクタ 288"/>
        <xdr:cNvCxnSpPr/>
      </xdr:nvCxnSpPr>
      <xdr:spPr>
        <a:xfrm flipV="1">
          <a:off x="2019300" y="139998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142891</xdr:rowOff>
    </xdr:from>
    <xdr:ext cx="405111" cy="259045"/>
    <xdr:sp macro="" textlink="">
      <xdr:nvSpPr>
        <xdr:cNvPr id="290" name="n_1aveValue【公営住宅】&#10;有形固定資産減価償却率"/>
        <xdr:cNvSpPr txBox="1"/>
      </xdr:nvSpPr>
      <xdr:spPr>
        <a:xfrm>
          <a:off x="35820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291" name="n_2aveValue【公営住宅】&#10;有形固定資産減価償却率"/>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89552</xdr:rowOff>
    </xdr:from>
    <xdr:ext cx="405111" cy="259045"/>
    <xdr:sp macro="" textlink="">
      <xdr:nvSpPr>
        <xdr:cNvPr id="292" name="n_3aveValue【公営住宅】&#10;有形固定資産減価償却率"/>
        <xdr:cNvSpPr txBox="1"/>
      </xdr:nvSpPr>
      <xdr:spPr>
        <a:xfrm>
          <a:off x="18167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137813</xdr:rowOff>
    </xdr:from>
    <xdr:ext cx="405111" cy="259045"/>
    <xdr:sp macro="" textlink="">
      <xdr:nvSpPr>
        <xdr:cNvPr id="293" name="n_1mainValue【公営住宅】&#10;有形固定資産減価償却率"/>
        <xdr:cNvSpPr txBox="1"/>
      </xdr:nvSpPr>
      <xdr:spPr>
        <a:xfrm>
          <a:off x="35820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8272</xdr:rowOff>
    </xdr:from>
    <xdr:ext cx="405111" cy="259045"/>
    <xdr:sp macro="" textlink="">
      <xdr:nvSpPr>
        <xdr:cNvPr id="294" name="n_2mainValue【公営住宅】&#10;有形固定資産減価償却率"/>
        <xdr:cNvSpPr txBox="1"/>
      </xdr:nvSpPr>
      <xdr:spPr>
        <a:xfrm>
          <a:off x="2705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48277</xdr:rowOff>
    </xdr:from>
    <xdr:ext cx="405111" cy="259045"/>
    <xdr:sp macro="" textlink="">
      <xdr:nvSpPr>
        <xdr:cNvPr id="295" name="n_3mainValue【公営住宅】&#10;有形固定資産減価償却率"/>
        <xdr:cNvSpPr txBox="1"/>
      </xdr:nvSpPr>
      <xdr:spPr>
        <a:xfrm>
          <a:off x="1816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155448</xdr:rowOff>
    </xdr:from>
    <xdr:to>
      <xdr:col>54</xdr:col>
      <xdr:colOff>189865</xdr:colOff>
      <xdr:row>86</xdr:row>
      <xdr:rowOff>94107</xdr:rowOff>
    </xdr:to>
    <xdr:cxnSp macro="">
      <xdr:nvCxnSpPr>
        <xdr:cNvPr id="319" name="直線コネクタ 318"/>
        <xdr:cNvCxnSpPr/>
      </xdr:nvCxnSpPr>
      <xdr:spPr>
        <a:xfrm flipV="1">
          <a:off x="10476865" y="13528548"/>
          <a:ext cx="0" cy="1310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320" name="【公営住宅】&#10;一人当たり面積最小値テキスト"/>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321" name="直線コネクタ 320"/>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102125</xdr:rowOff>
    </xdr:from>
    <xdr:ext cx="469744" cy="259045"/>
    <xdr:sp macro="" textlink="">
      <xdr:nvSpPr>
        <xdr:cNvPr id="322" name="【公営住宅】&#10;一人当たり面積最大値テキスト"/>
        <xdr:cNvSpPr txBox="1"/>
      </xdr:nvSpPr>
      <xdr:spPr>
        <a:xfrm>
          <a:off x="10515600" y="1330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155448</xdr:rowOff>
    </xdr:from>
    <xdr:to>
      <xdr:col>55</xdr:col>
      <xdr:colOff>88900</xdr:colOff>
      <xdr:row>78</xdr:row>
      <xdr:rowOff>155448</xdr:rowOff>
    </xdr:to>
    <xdr:cxnSp macro="">
      <xdr:nvCxnSpPr>
        <xdr:cNvPr id="323" name="直線コネクタ 322"/>
        <xdr:cNvCxnSpPr/>
      </xdr:nvCxnSpPr>
      <xdr:spPr>
        <a:xfrm>
          <a:off x="10388600" y="1352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66312</xdr:rowOff>
    </xdr:from>
    <xdr:ext cx="469744" cy="259045"/>
    <xdr:sp macro="" textlink="">
      <xdr:nvSpPr>
        <xdr:cNvPr id="324" name="【公営住宅】&#10;一人当たり面積平均値テキスト"/>
        <xdr:cNvSpPr txBox="1"/>
      </xdr:nvSpPr>
      <xdr:spPr>
        <a:xfrm>
          <a:off x="10515600" y="14468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87885</xdr:rowOff>
    </xdr:from>
    <xdr:to>
      <xdr:col>55</xdr:col>
      <xdr:colOff>50800</xdr:colOff>
      <xdr:row>85</xdr:row>
      <xdr:rowOff>18035</xdr:rowOff>
    </xdr:to>
    <xdr:sp macro="" textlink="">
      <xdr:nvSpPr>
        <xdr:cNvPr id="325" name="フローチャート: 判断 324"/>
        <xdr:cNvSpPr/>
      </xdr:nvSpPr>
      <xdr:spPr>
        <a:xfrm>
          <a:off x="104267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103124</xdr:rowOff>
    </xdr:from>
    <xdr:to>
      <xdr:col>50</xdr:col>
      <xdr:colOff>165100</xdr:colOff>
      <xdr:row>85</xdr:row>
      <xdr:rowOff>33274</xdr:rowOff>
    </xdr:to>
    <xdr:sp macro="" textlink="">
      <xdr:nvSpPr>
        <xdr:cNvPr id="326" name="フローチャート: 判断 325"/>
        <xdr:cNvSpPr/>
      </xdr:nvSpPr>
      <xdr:spPr>
        <a:xfrm>
          <a:off x="9588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96647</xdr:rowOff>
    </xdr:from>
    <xdr:to>
      <xdr:col>46</xdr:col>
      <xdr:colOff>38100</xdr:colOff>
      <xdr:row>85</xdr:row>
      <xdr:rowOff>26797</xdr:rowOff>
    </xdr:to>
    <xdr:sp macro="" textlink="">
      <xdr:nvSpPr>
        <xdr:cNvPr id="327" name="フローチャート: 判断 326"/>
        <xdr:cNvSpPr/>
      </xdr:nvSpPr>
      <xdr:spPr>
        <a:xfrm>
          <a:off x="8699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135510</xdr:rowOff>
    </xdr:from>
    <xdr:to>
      <xdr:col>41</xdr:col>
      <xdr:colOff>101600</xdr:colOff>
      <xdr:row>85</xdr:row>
      <xdr:rowOff>65660</xdr:rowOff>
    </xdr:to>
    <xdr:sp macro="" textlink="">
      <xdr:nvSpPr>
        <xdr:cNvPr id="328" name="フローチャート: 判断 327"/>
        <xdr:cNvSpPr/>
      </xdr:nvSpPr>
      <xdr:spPr>
        <a:xfrm>
          <a:off x="7810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48261</xdr:rowOff>
    </xdr:from>
    <xdr:to>
      <xdr:col>55</xdr:col>
      <xdr:colOff>50800</xdr:colOff>
      <xdr:row>83</xdr:row>
      <xdr:rowOff>149861</xdr:rowOff>
    </xdr:to>
    <xdr:sp macro="" textlink="">
      <xdr:nvSpPr>
        <xdr:cNvPr id="334" name="楕円 333"/>
        <xdr:cNvSpPr/>
      </xdr:nvSpPr>
      <xdr:spPr>
        <a:xfrm>
          <a:off x="104267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71138</xdr:rowOff>
    </xdr:from>
    <xdr:ext cx="469744" cy="259045"/>
    <xdr:sp macro="" textlink="">
      <xdr:nvSpPr>
        <xdr:cNvPr id="335" name="【公営住宅】&#10;一人当たり面積該当値テキスト"/>
        <xdr:cNvSpPr txBox="1"/>
      </xdr:nvSpPr>
      <xdr:spPr>
        <a:xfrm>
          <a:off x="10515600"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56642</xdr:rowOff>
    </xdr:from>
    <xdr:to>
      <xdr:col>50</xdr:col>
      <xdr:colOff>165100</xdr:colOff>
      <xdr:row>83</xdr:row>
      <xdr:rowOff>158242</xdr:rowOff>
    </xdr:to>
    <xdr:sp macro="" textlink="">
      <xdr:nvSpPr>
        <xdr:cNvPr id="336" name="楕円 335"/>
        <xdr:cNvSpPr/>
      </xdr:nvSpPr>
      <xdr:spPr>
        <a:xfrm>
          <a:off x="9588500" y="1428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99061</xdr:rowOff>
    </xdr:from>
    <xdr:to>
      <xdr:col>55</xdr:col>
      <xdr:colOff>0</xdr:colOff>
      <xdr:row>83</xdr:row>
      <xdr:rowOff>107442</xdr:rowOff>
    </xdr:to>
    <xdr:cxnSp macro="">
      <xdr:nvCxnSpPr>
        <xdr:cNvPr id="337" name="直線コネクタ 336"/>
        <xdr:cNvCxnSpPr/>
      </xdr:nvCxnSpPr>
      <xdr:spPr>
        <a:xfrm flipV="1">
          <a:off x="9639300" y="14329411"/>
          <a:ext cx="8382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114554</xdr:rowOff>
    </xdr:from>
    <xdr:to>
      <xdr:col>46</xdr:col>
      <xdr:colOff>38100</xdr:colOff>
      <xdr:row>84</xdr:row>
      <xdr:rowOff>44704</xdr:rowOff>
    </xdr:to>
    <xdr:sp macro="" textlink="">
      <xdr:nvSpPr>
        <xdr:cNvPr id="338" name="楕円 337"/>
        <xdr:cNvSpPr/>
      </xdr:nvSpPr>
      <xdr:spPr>
        <a:xfrm>
          <a:off x="8699500" y="1434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107442</xdr:rowOff>
    </xdr:from>
    <xdr:to>
      <xdr:col>50</xdr:col>
      <xdr:colOff>114300</xdr:colOff>
      <xdr:row>83</xdr:row>
      <xdr:rowOff>165354</xdr:rowOff>
    </xdr:to>
    <xdr:cxnSp macro="">
      <xdr:nvCxnSpPr>
        <xdr:cNvPr id="339" name="直線コネクタ 338"/>
        <xdr:cNvCxnSpPr/>
      </xdr:nvCxnSpPr>
      <xdr:spPr>
        <a:xfrm flipV="1">
          <a:off x="8750300" y="1433779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118745</xdr:rowOff>
    </xdr:from>
    <xdr:to>
      <xdr:col>41</xdr:col>
      <xdr:colOff>101600</xdr:colOff>
      <xdr:row>84</xdr:row>
      <xdr:rowOff>48895</xdr:rowOff>
    </xdr:to>
    <xdr:sp macro="" textlink="">
      <xdr:nvSpPr>
        <xdr:cNvPr id="340" name="楕円 339"/>
        <xdr:cNvSpPr/>
      </xdr:nvSpPr>
      <xdr:spPr>
        <a:xfrm>
          <a:off x="7810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165354</xdr:rowOff>
    </xdr:from>
    <xdr:to>
      <xdr:col>45</xdr:col>
      <xdr:colOff>177800</xdr:colOff>
      <xdr:row>83</xdr:row>
      <xdr:rowOff>169545</xdr:rowOff>
    </xdr:to>
    <xdr:cxnSp macro="">
      <xdr:nvCxnSpPr>
        <xdr:cNvPr id="341" name="直線コネクタ 340"/>
        <xdr:cNvCxnSpPr/>
      </xdr:nvCxnSpPr>
      <xdr:spPr>
        <a:xfrm flipV="1">
          <a:off x="7861300" y="14395704"/>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24401</xdr:rowOff>
    </xdr:from>
    <xdr:ext cx="469744" cy="259045"/>
    <xdr:sp macro="" textlink="">
      <xdr:nvSpPr>
        <xdr:cNvPr id="342" name="n_1aveValue【公営住宅】&#10;一人当たり面積"/>
        <xdr:cNvSpPr txBox="1"/>
      </xdr:nvSpPr>
      <xdr:spPr>
        <a:xfrm>
          <a:off x="9391727" y="1459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17924</xdr:rowOff>
    </xdr:from>
    <xdr:ext cx="469744" cy="259045"/>
    <xdr:sp macro="" textlink="">
      <xdr:nvSpPr>
        <xdr:cNvPr id="343" name="n_2aveValue【公営住宅】&#10;一人当たり面積"/>
        <xdr:cNvSpPr txBox="1"/>
      </xdr:nvSpPr>
      <xdr:spPr>
        <a:xfrm>
          <a:off x="8515427" y="1459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56787</xdr:rowOff>
    </xdr:from>
    <xdr:ext cx="469744" cy="259045"/>
    <xdr:sp macro="" textlink="">
      <xdr:nvSpPr>
        <xdr:cNvPr id="344" name="n_3aveValue【公営住宅】&#10;一人当たり面積"/>
        <xdr:cNvSpPr txBox="1"/>
      </xdr:nvSpPr>
      <xdr:spPr>
        <a:xfrm>
          <a:off x="7626427" y="1463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3319</xdr:rowOff>
    </xdr:from>
    <xdr:ext cx="469744" cy="259045"/>
    <xdr:sp macro="" textlink="">
      <xdr:nvSpPr>
        <xdr:cNvPr id="345" name="n_1mainValue【公営住宅】&#10;一人当たり面積"/>
        <xdr:cNvSpPr txBox="1"/>
      </xdr:nvSpPr>
      <xdr:spPr>
        <a:xfrm>
          <a:off x="9391727" y="1406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61231</xdr:rowOff>
    </xdr:from>
    <xdr:ext cx="469744" cy="259045"/>
    <xdr:sp macro="" textlink="">
      <xdr:nvSpPr>
        <xdr:cNvPr id="346" name="n_2mainValue【公営住宅】&#10;一人当たり面積"/>
        <xdr:cNvSpPr txBox="1"/>
      </xdr:nvSpPr>
      <xdr:spPr>
        <a:xfrm>
          <a:off x="8515427" y="1412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65422</xdr:rowOff>
    </xdr:from>
    <xdr:ext cx="469744" cy="259045"/>
    <xdr:sp macro="" textlink="">
      <xdr:nvSpPr>
        <xdr:cNvPr id="347" name="n_3mainValue【公営住宅】&#10;一人当たり面積"/>
        <xdr:cNvSpPr txBox="1"/>
      </xdr:nvSpPr>
      <xdr:spPr>
        <a:xfrm>
          <a:off x="7626427"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4" name="直線コネクタ 37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5" name="テキスト ボックス 37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6" name="直線コネクタ 37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7" name="テキスト ボックス 37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8" name="直線コネクタ 37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9" name="テキスト ボックス 37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0" name="直線コネクタ 37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1" name="テキスト ボックス 38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2" name="直線コネクタ 38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3" name="テキスト ボックス 38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4" name="直線コネクタ 38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5" name="テキスト ボックス 38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25581</xdr:rowOff>
    </xdr:to>
    <xdr:cxnSp macro="">
      <xdr:nvCxnSpPr>
        <xdr:cNvPr id="389" name="直線コネクタ 388"/>
        <xdr:cNvCxnSpPr/>
      </xdr:nvCxnSpPr>
      <xdr:spPr>
        <a:xfrm flipV="1">
          <a:off x="16318864" y="5660572"/>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29408</xdr:rowOff>
    </xdr:from>
    <xdr:ext cx="405111" cy="259045"/>
    <xdr:sp macro="" textlink="">
      <xdr:nvSpPr>
        <xdr:cNvPr id="390" name="【認定こども園・幼稚園・保育所】&#10;有形固定資産減価償却率最小値テキスト"/>
        <xdr:cNvSpPr txBox="1"/>
      </xdr:nvSpPr>
      <xdr:spPr>
        <a:xfrm>
          <a:off x="16357600" y="705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25581</xdr:rowOff>
    </xdr:from>
    <xdr:to>
      <xdr:col>86</xdr:col>
      <xdr:colOff>25400</xdr:colOff>
      <xdr:row>41</xdr:row>
      <xdr:rowOff>25581</xdr:rowOff>
    </xdr:to>
    <xdr:cxnSp macro="">
      <xdr:nvCxnSpPr>
        <xdr:cNvPr id="391" name="直線コネクタ 390"/>
        <xdr:cNvCxnSpPr/>
      </xdr:nvCxnSpPr>
      <xdr:spPr>
        <a:xfrm>
          <a:off x="16230600" y="70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3" name="直線コネクタ 39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154050</xdr:rowOff>
    </xdr:from>
    <xdr:ext cx="405111" cy="259045"/>
    <xdr:sp macro="" textlink="">
      <xdr:nvSpPr>
        <xdr:cNvPr id="394" name="【認定こども園・幼稚園・保育所】&#10;有形固定資産減価償却率平均値テキスト"/>
        <xdr:cNvSpPr txBox="1"/>
      </xdr:nvSpPr>
      <xdr:spPr>
        <a:xfrm>
          <a:off x="16357600" y="632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4173</xdr:rowOff>
    </xdr:from>
    <xdr:to>
      <xdr:col>85</xdr:col>
      <xdr:colOff>177800</xdr:colOff>
      <xdr:row>37</xdr:row>
      <xdr:rowOff>105773</xdr:rowOff>
    </xdr:to>
    <xdr:sp macro="" textlink="">
      <xdr:nvSpPr>
        <xdr:cNvPr id="395" name="フローチャート: 判断 394"/>
        <xdr:cNvSpPr/>
      </xdr:nvSpPr>
      <xdr:spPr>
        <a:xfrm>
          <a:off x="162687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136434</xdr:rowOff>
    </xdr:from>
    <xdr:to>
      <xdr:col>81</xdr:col>
      <xdr:colOff>101600</xdr:colOff>
      <xdr:row>37</xdr:row>
      <xdr:rowOff>66584</xdr:rowOff>
    </xdr:to>
    <xdr:sp macro="" textlink="">
      <xdr:nvSpPr>
        <xdr:cNvPr id="396" name="フローチャート: 判断 395"/>
        <xdr:cNvSpPr/>
      </xdr:nvSpPr>
      <xdr:spPr>
        <a:xfrm>
          <a:off x="15430500" y="63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397" name="フローチャート: 判断 396"/>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398" name="フローチャート: 判断 397"/>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64589</xdr:rowOff>
    </xdr:from>
    <xdr:to>
      <xdr:col>85</xdr:col>
      <xdr:colOff>177800</xdr:colOff>
      <xdr:row>35</xdr:row>
      <xdr:rowOff>166189</xdr:rowOff>
    </xdr:to>
    <xdr:sp macro="" textlink="">
      <xdr:nvSpPr>
        <xdr:cNvPr id="404" name="楕円 403"/>
        <xdr:cNvSpPr/>
      </xdr:nvSpPr>
      <xdr:spPr>
        <a:xfrm>
          <a:off x="16268700" y="606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87466</xdr:rowOff>
    </xdr:from>
    <xdr:ext cx="405111" cy="259045"/>
    <xdr:sp macro="" textlink="">
      <xdr:nvSpPr>
        <xdr:cNvPr id="405" name="【認定こども園・幼稚園・保育所】&#10;有形固定資産減価償却率該当値テキスト"/>
        <xdr:cNvSpPr txBox="1"/>
      </xdr:nvSpPr>
      <xdr:spPr>
        <a:xfrm>
          <a:off x="16357600" y="5916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85816</xdr:rowOff>
    </xdr:from>
    <xdr:to>
      <xdr:col>81</xdr:col>
      <xdr:colOff>101600</xdr:colOff>
      <xdr:row>36</xdr:row>
      <xdr:rowOff>15966</xdr:rowOff>
    </xdr:to>
    <xdr:sp macro="" textlink="">
      <xdr:nvSpPr>
        <xdr:cNvPr id="406" name="楕円 405"/>
        <xdr:cNvSpPr/>
      </xdr:nvSpPr>
      <xdr:spPr>
        <a:xfrm>
          <a:off x="15430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115389</xdr:rowOff>
    </xdr:from>
    <xdr:to>
      <xdr:col>85</xdr:col>
      <xdr:colOff>127000</xdr:colOff>
      <xdr:row>35</xdr:row>
      <xdr:rowOff>136616</xdr:rowOff>
    </xdr:to>
    <xdr:cxnSp macro="">
      <xdr:nvCxnSpPr>
        <xdr:cNvPr id="407" name="直線コネクタ 406"/>
        <xdr:cNvCxnSpPr/>
      </xdr:nvCxnSpPr>
      <xdr:spPr>
        <a:xfrm flipV="1">
          <a:off x="15481300" y="6116139"/>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107043</xdr:rowOff>
    </xdr:from>
    <xdr:to>
      <xdr:col>76</xdr:col>
      <xdr:colOff>165100</xdr:colOff>
      <xdr:row>36</xdr:row>
      <xdr:rowOff>37193</xdr:rowOff>
    </xdr:to>
    <xdr:sp macro="" textlink="">
      <xdr:nvSpPr>
        <xdr:cNvPr id="408" name="楕円 407"/>
        <xdr:cNvSpPr/>
      </xdr:nvSpPr>
      <xdr:spPr>
        <a:xfrm>
          <a:off x="14541500" y="610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136616</xdr:rowOff>
    </xdr:from>
    <xdr:to>
      <xdr:col>81</xdr:col>
      <xdr:colOff>50800</xdr:colOff>
      <xdr:row>35</xdr:row>
      <xdr:rowOff>157843</xdr:rowOff>
    </xdr:to>
    <xdr:cxnSp macro="">
      <xdr:nvCxnSpPr>
        <xdr:cNvPr id="409" name="直線コネクタ 408"/>
        <xdr:cNvCxnSpPr/>
      </xdr:nvCxnSpPr>
      <xdr:spPr>
        <a:xfrm flipV="1">
          <a:off x="14592300" y="613736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125004</xdr:rowOff>
    </xdr:from>
    <xdr:to>
      <xdr:col>72</xdr:col>
      <xdr:colOff>38100</xdr:colOff>
      <xdr:row>36</xdr:row>
      <xdr:rowOff>55154</xdr:rowOff>
    </xdr:to>
    <xdr:sp macro="" textlink="">
      <xdr:nvSpPr>
        <xdr:cNvPr id="410" name="楕円 409"/>
        <xdr:cNvSpPr/>
      </xdr:nvSpPr>
      <xdr:spPr>
        <a:xfrm>
          <a:off x="13652500" y="61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157843</xdr:rowOff>
    </xdr:from>
    <xdr:to>
      <xdr:col>76</xdr:col>
      <xdr:colOff>114300</xdr:colOff>
      <xdr:row>36</xdr:row>
      <xdr:rowOff>4354</xdr:rowOff>
    </xdr:to>
    <xdr:cxnSp macro="">
      <xdr:nvCxnSpPr>
        <xdr:cNvPr id="411" name="直線コネクタ 410"/>
        <xdr:cNvCxnSpPr/>
      </xdr:nvCxnSpPr>
      <xdr:spPr>
        <a:xfrm flipV="1">
          <a:off x="13703300" y="615859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57711</xdr:rowOff>
    </xdr:from>
    <xdr:ext cx="405111" cy="259045"/>
    <xdr:sp macro="" textlink="">
      <xdr:nvSpPr>
        <xdr:cNvPr id="412" name="n_1aveValue【認定こども園・幼稚園・保育所】&#10;有形固定資産減価償却率"/>
        <xdr:cNvSpPr txBox="1"/>
      </xdr:nvSpPr>
      <xdr:spPr>
        <a:xfrm>
          <a:off x="15266044" y="640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106697</xdr:rowOff>
    </xdr:from>
    <xdr:ext cx="405111" cy="259045"/>
    <xdr:sp macro="" textlink="">
      <xdr:nvSpPr>
        <xdr:cNvPr id="413" name="n_2aveValue【認定こども園・幼稚園・保育所】&#10;有形固定資産減価償却率"/>
        <xdr:cNvSpPr txBox="1"/>
      </xdr:nvSpPr>
      <xdr:spPr>
        <a:xfrm>
          <a:off x="14389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126292</xdr:rowOff>
    </xdr:from>
    <xdr:ext cx="405111" cy="259045"/>
    <xdr:sp macro="" textlink="">
      <xdr:nvSpPr>
        <xdr:cNvPr id="414" name="n_3aveValue【認定こども園・幼稚園・保育所】&#10;有形固定資産減価償却率"/>
        <xdr:cNvSpPr txBox="1"/>
      </xdr:nvSpPr>
      <xdr:spPr>
        <a:xfrm>
          <a:off x="13500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32493</xdr:rowOff>
    </xdr:from>
    <xdr:ext cx="405111" cy="259045"/>
    <xdr:sp macro="" textlink="">
      <xdr:nvSpPr>
        <xdr:cNvPr id="415" name="n_1mainValue【認定こども園・幼稚園・保育所】&#10;有形固定資産減価償却率"/>
        <xdr:cNvSpPr txBox="1"/>
      </xdr:nvSpPr>
      <xdr:spPr>
        <a:xfrm>
          <a:off x="15266044" y="586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53720</xdr:rowOff>
    </xdr:from>
    <xdr:ext cx="405111" cy="259045"/>
    <xdr:sp macro="" textlink="">
      <xdr:nvSpPr>
        <xdr:cNvPr id="416" name="n_2mainValue【認定こども園・幼稚園・保育所】&#10;有形固定資産減価償却率"/>
        <xdr:cNvSpPr txBox="1"/>
      </xdr:nvSpPr>
      <xdr:spPr>
        <a:xfrm>
          <a:off x="14389744" y="588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71681</xdr:rowOff>
    </xdr:from>
    <xdr:ext cx="405111" cy="259045"/>
    <xdr:sp macro="" textlink="">
      <xdr:nvSpPr>
        <xdr:cNvPr id="417" name="n_3mainValue【認定こども園・幼稚園・保育所】&#10;有形固定資産減価償却率"/>
        <xdr:cNvSpPr txBox="1"/>
      </xdr:nvSpPr>
      <xdr:spPr>
        <a:xfrm>
          <a:off x="13500744" y="590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6" name="テキスト ボックス 4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8" name="直線コネクタ 42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9" name="テキスト ボックス 42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0" name="直線コネクタ 42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1" name="テキスト ボックス 43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2" name="直線コネクタ 43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3" name="テキスト ボックス 43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4" name="直線コネクタ 43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5" name="テキスト ボックス 43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99060</xdr:rowOff>
    </xdr:to>
    <xdr:cxnSp macro="">
      <xdr:nvCxnSpPr>
        <xdr:cNvPr id="439" name="直線コネクタ 438"/>
        <xdr:cNvCxnSpPr/>
      </xdr:nvCxnSpPr>
      <xdr:spPr>
        <a:xfrm flipV="1">
          <a:off x="22160864" y="569976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40"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41" name="直線コネクタ 440"/>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42" name="【認定こども園・幼稚園・保育所】&#10;一人当たり面積最大値テキスト"/>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43" name="直線コネクタ 442"/>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160291</xdr:rowOff>
    </xdr:from>
    <xdr:ext cx="469744" cy="259045"/>
    <xdr:sp macro="" textlink="">
      <xdr:nvSpPr>
        <xdr:cNvPr id="444" name="【認定こども園・幼稚園・保育所】&#10;一人当たり面積平均値テキスト"/>
        <xdr:cNvSpPr txBox="1"/>
      </xdr:nvSpPr>
      <xdr:spPr>
        <a:xfrm>
          <a:off x="22199600" y="633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45" name="フローチャート: 判断 444"/>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112268</xdr:rowOff>
    </xdr:from>
    <xdr:to>
      <xdr:col>112</xdr:col>
      <xdr:colOff>38100</xdr:colOff>
      <xdr:row>38</xdr:row>
      <xdr:rowOff>42418</xdr:rowOff>
    </xdr:to>
    <xdr:sp macro="" textlink="">
      <xdr:nvSpPr>
        <xdr:cNvPr id="446" name="フローチャート: 判断 445"/>
        <xdr:cNvSpPr/>
      </xdr:nvSpPr>
      <xdr:spPr>
        <a:xfrm>
          <a:off x="21272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50546</xdr:rowOff>
    </xdr:from>
    <xdr:to>
      <xdr:col>107</xdr:col>
      <xdr:colOff>101600</xdr:colOff>
      <xdr:row>37</xdr:row>
      <xdr:rowOff>152146</xdr:rowOff>
    </xdr:to>
    <xdr:sp macro="" textlink="">
      <xdr:nvSpPr>
        <xdr:cNvPr id="447" name="フローチャート: 判断 446"/>
        <xdr:cNvSpPr/>
      </xdr:nvSpPr>
      <xdr:spPr>
        <a:xfrm>
          <a:off x="20383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80264</xdr:rowOff>
    </xdr:from>
    <xdr:to>
      <xdr:col>102</xdr:col>
      <xdr:colOff>165100</xdr:colOff>
      <xdr:row>39</xdr:row>
      <xdr:rowOff>10414</xdr:rowOff>
    </xdr:to>
    <xdr:sp macro="" textlink="">
      <xdr:nvSpPr>
        <xdr:cNvPr id="448" name="フローチャート: 判断 447"/>
        <xdr:cNvSpPr/>
      </xdr:nvSpPr>
      <xdr:spPr>
        <a:xfrm>
          <a:off x="19494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123698</xdr:rowOff>
    </xdr:from>
    <xdr:to>
      <xdr:col>116</xdr:col>
      <xdr:colOff>114300</xdr:colOff>
      <xdr:row>39</xdr:row>
      <xdr:rowOff>53848</xdr:rowOff>
    </xdr:to>
    <xdr:sp macro="" textlink="">
      <xdr:nvSpPr>
        <xdr:cNvPr id="454" name="楕円 453"/>
        <xdr:cNvSpPr/>
      </xdr:nvSpPr>
      <xdr:spPr>
        <a:xfrm>
          <a:off x="22110700" y="66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102125</xdr:rowOff>
    </xdr:from>
    <xdr:ext cx="469744" cy="259045"/>
    <xdr:sp macro="" textlink="">
      <xdr:nvSpPr>
        <xdr:cNvPr id="455" name="【認定こども園・幼稚園・保育所】&#10;一人当たり面積該当値テキスト"/>
        <xdr:cNvSpPr txBox="1"/>
      </xdr:nvSpPr>
      <xdr:spPr>
        <a:xfrm>
          <a:off x="22199600" y="661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132842</xdr:rowOff>
    </xdr:from>
    <xdr:to>
      <xdr:col>112</xdr:col>
      <xdr:colOff>38100</xdr:colOff>
      <xdr:row>39</xdr:row>
      <xdr:rowOff>62992</xdr:rowOff>
    </xdr:to>
    <xdr:sp macro="" textlink="">
      <xdr:nvSpPr>
        <xdr:cNvPr id="456" name="楕円 455"/>
        <xdr:cNvSpPr/>
      </xdr:nvSpPr>
      <xdr:spPr>
        <a:xfrm>
          <a:off x="21272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3048</xdr:rowOff>
    </xdr:from>
    <xdr:to>
      <xdr:col>116</xdr:col>
      <xdr:colOff>63500</xdr:colOff>
      <xdr:row>39</xdr:row>
      <xdr:rowOff>12192</xdr:rowOff>
    </xdr:to>
    <xdr:cxnSp macro="">
      <xdr:nvCxnSpPr>
        <xdr:cNvPr id="457" name="直線コネクタ 456"/>
        <xdr:cNvCxnSpPr/>
      </xdr:nvCxnSpPr>
      <xdr:spPr>
        <a:xfrm flipV="1">
          <a:off x="21323300" y="668959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137414</xdr:rowOff>
    </xdr:from>
    <xdr:to>
      <xdr:col>107</xdr:col>
      <xdr:colOff>101600</xdr:colOff>
      <xdr:row>39</xdr:row>
      <xdr:rowOff>67564</xdr:rowOff>
    </xdr:to>
    <xdr:sp macro="" textlink="">
      <xdr:nvSpPr>
        <xdr:cNvPr id="458" name="楕円 457"/>
        <xdr:cNvSpPr/>
      </xdr:nvSpPr>
      <xdr:spPr>
        <a:xfrm>
          <a:off x="20383500" y="665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12192</xdr:rowOff>
    </xdr:from>
    <xdr:to>
      <xdr:col>111</xdr:col>
      <xdr:colOff>177800</xdr:colOff>
      <xdr:row>39</xdr:row>
      <xdr:rowOff>16764</xdr:rowOff>
    </xdr:to>
    <xdr:cxnSp macro="">
      <xdr:nvCxnSpPr>
        <xdr:cNvPr id="459" name="直線コネクタ 458"/>
        <xdr:cNvCxnSpPr/>
      </xdr:nvCxnSpPr>
      <xdr:spPr>
        <a:xfrm flipV="1">
          <a:off x="20434300" y="669874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141986</xdr:rowOff>
    </xdr:from>
    <xdr:to>
      <xdr:col>102</xdr:col>
      <xdr:colOff>165100</xdr:colOff>
      <xdr:row>39</xdr:row>
      <xdr:rowOff>72136</xdr:rowOff>
    </xdr:to>
    <xdr:sp macro="" textlink="">
      <xdr:nvSpPr>
        <xdr:cNvPr id="460" name="楕円 459"/>
        <xdr:cNvSpPr/>
      </xdr:nvSpPr>
      <xdr:spPr>
        <a:xfrm>
          <a:off x="19494500" y="66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16764</xdr:rowOff>
    </xdr:from>
    <xdr:to>
      <xdr:col>107</xdr:col>
      <xdr:colOff>50800</xdr:colOff>
      <xdr:row>39</xdr:row>
      <xdr:rowOff>21336</xdr:rowOff>
    </xdr:to>
    <xdr:cxnSp macro="">
      <xdr:nvCxnSpPr>
        <xdr:cNvPr id="461" name="直線コネクタ 460"/>
        <xdr:cNvCxnSpPr/>
      </xdr:nvCxnSpPr>
      <xdr:spPr>
        <a:xfrm flipV="1">
          <a:off x="19545300" y="670331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58945</xdr:rowOff>
    </xdr:from>
    <xdr:ext cx="469744" cy="259045"/>
    <xdr:sp macro="" textlink="">
      <xdr:nvSpPr>
        <xdr:cNvPr id="462" name="n_1aveValue【認定こども園・幼稚園・保育所】&#10;一人当たり面積"/>
        <xdr:cNvSpPr txBox="1"/>
      </xdr:nvSpPr>
      <xdr:spPr>
        <a:xfrm>
          <a:off x="210757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168673</xdr:rowOff>
    </xdr:from>
    <xdr:ext cx="469744" cy="259045"/>
    <xdr:sp macro="" textlink="">
      <xdr:nvSpPr>
        <xdr:cNvPr id="463" name="n_2aveValue【認定こども園・幼稚園・保育所】&#10;一人当たり面積"/>
        <xdr:cNvSpPr txBox="1"/>
      </xdr:nvSpPr>
      <xdr:spPr>
        <a:xfrm>
          <a:off x="20199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26941</xdr:rowOff>
    </xdr:from>
    <xdr:ext cx="469744" cy="259045"/>
    <xdr:sp macro="" textlink="">
      <xdr:nvSpPr>
        <xdr:cNvPr id="464" name="n_3aveValue【認定こども園・幼稚園・保育所】&#10;一人当たり面積"/>
        <xdr:cNvSpPr txBox="1"/>
      </xdr:nvSpPr>
      <xdr:spPr>
        <a:xfrm>
          <a:off x="19310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54119</xdr:rowOff>
    </xdr:from>
    <xdr:ext cx="469744" cy="259045"/>
    <xdr:sp macro="" textlink="">
      <xdr:nvSpPr>
        <xdr:cNvPr id="465" name="n_1mainValue【認定こども園・幼稚園・保育所】&#10;一人当たり面積"/>
        <xdr:cNvSpPr txBox="1"/>
      </xdr:nvSpPr>
      <xdr:spPr>
        <a:xfrm>
          <a:off x="21075727" y="674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58691</xdr:rowOff>
    </xdr:from>
    <xdr:ext cx="469744" cy="259045"/>
    <xdr:sp macro="" textlink="">
      <xdr:nvSpPr>
        <xdr:cNvPr id="466" name="n_2mainValue【認定こども園・幼稚園・保育所】&#10;一人当たり面積"/>
        <xdr:cNvSpPr txBox="1"/>
      </xdr:nvSpPr>
      <xdr:spPr>
        <a:xfrm>
          <a:off x="20199427" y="674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63263</xdr:rowOff>
    </xdr:from>
    <xdr:ext cx="469744" cy="259045"/>
    <xdr:sp macro="" textlink="">
      <xdr:nvSpPr>
        <xdr:cNvPr id="467" name="n_3mainValue【認定こども園・幼稚園・保育所】&#10;一人当たり面積"/>
        <xdr:cNvSpPr txBox="1"/>
      </xdr:nvSpPr>
      <xdr:spPr>
        <a:xfrm>
          <a:off x="19310427" y="674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9" name="テキスト ボックス 47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9" name="テキスト ボックス 48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63</xdr:row>
      <xdr:rowOff>150223</xdr:rowOff>
    </xdr:to>
    <xdr:cxnSp macro="">
      <xdr:nvCxnSpPr>
        <xdr:cNvPr id="493" name="直線コネクタ 492"/>
        <xdr:cNvCxnSpPr/>
      </xdr:nvCxnSpPr>
      <xdr:spPr>
        <a:xfrm flipV="1">
          <a:off x="16318864" y="9666515"/>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94" name="【学校施設】&#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95" name="直線コネクタ 49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96" name="【学校施設】&#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97" name="直線コネクタ 496"/>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98" name="【学校施設】&#10;有形固定資産減価償却率平均値テキスト"/>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99" name="フローチャート: 判断 498"/>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500" name="フローチャート: 判断 499"/>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61867</xdr:rowOff>
    </xdr:from>
    <xdr:to>
      <xdr:col>76</xdr:col>
      <xdr:colOff>165100</xdr:colOff>
      <xdr:row>59</xdr:row>
      <xdr:rowOff>163467</xdr:rowOff>
    </xdr:to>
    <xdr:sp macro="" textlink="">
      <xdr:nvSpPr>
        <xdr:cNvPr id="501" name="フローチャート: 判断 500"/>
        <xdr:cNvSpPr/>
      </xdr:nvSpPr>
      <xdr:spPr>
        <a:xfrm>
          <a:off x="14541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30843</xdr:rowOff>
    </xdr:from>
    <xdr:to>
      <xdr:col>72</xdr:col>
      <xdr:colOff>38100</xdr:colOff>
      <xdr:row>59</xdr:row>
      <xdr:rowOff>132443</xdr:rowOff>
    </xdr:to>
    <xdr:sp macro="" textlink="">
      <xdr:nvSpPr>
        <xdr:cNvPr id="502" name="フローチャート: 判断 501"/>
        <xdr:cNvSpPr/>
      </xdr:nvSpPr>
      <xdr:spPr>
        <a:xfrm>
          <a:off x="13652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71665</xdr:rowOff>
    </xdr:from>
    <xdr:to>
      <xdr:col>85</xdr:col>
      <xdr:colOff>177800</xdr:colOff>
      <xdr:row>59</xdr:row>
      <xdr:rowOff>1815</xdr:rowOff>
    </xdr:to>
    <xdr:sp macro="" textlink="">
      <xdr:nvSpPr>
        <xdr:cNvPr id="508" name="楕円 507"/>
        <xdr:cNvSpPr/>
      </xdr:nvSpPr>
      <xdr:spPr>
        <a:xfrm>
          <a:off x="16268700" y="100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94542</xdr:rowOff>
    </xdr:from>
    <xdr:ext cx="405111" cy="259045"/>
    <xdr:sp macro="" textlink="">
      <xdr:nvSpPr>
        <xdr:cNvPr id="509" name="【学校施設】&#10;有形固定資産減価償却率該当値テキスト"/>
        <xdr:cNvSpPr txBox="1"/>
      </xdr:nvSpPr>
      <xdr:spPr>
        <a:xfrm>
          <a:off x="16357600" y="9867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109220</xdr:rowOff>
    </xdr:from>
    <xdr:to>
      <xdr:col>81</xdr:col>
      <xdr:colOff>101600</xdr:colOff>
      <xdr:row>59</xdr:row>
      <xdr:rowOff>39370</xdr:rowOff>
    </xdr:to>
    <xdr:sp macro="" textlink="">
      <xdr:nvSpPr>
        <xdr:cNvPr id="510" name="楕円 509"/>
        <xdr:cNvSpPr/>
      </xdr:nvSpPr>
      <xdr:spPr>
        <a:xfrm>
          <a:off x="15430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122465</xdr:rowOff>
    </xdr:from>
    <xdr:to>
      <xdr:col>85</xdr:col>
      <xdr:colOff>127000</xdr:colOff>
      <xdr:row>58</xdr:row>
      <xdr:rowOff>160020</xdr:rowOff>
    </xdr:to>
    <xdr:cxnSp macro="">
      <xdr:nvCxnSpPr>
        <xdr:cNvPr id="511" name="直線コネクタ 510"/>
        <xdr:cNvCxnSpPr/>
      </xdr:nvCxnSpPr>
      <xdr:spPr>
        <a:xfrm flipV="1">
          <a:off x="15481300" y="10066565"/>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146776</xdr:rowOff>
    </xdr:from>
    <xdr:to>
      <xdr:col>76</xdr:col>
      <xdr:colOff>165100</xdr:colOff>
      <xdr:row>59</xdr:row>
      <xdr:rowOff>76926</xdr:rowOff>
    </xdr:to>
    <xdr:sp macro="" textlink="">
      <xdr:nvSpPr>
        <xdr:cNvPr id="512" name="楕円 511"/>
        <xdr:cNvSpPr/>
      </xdr:nvSpPr>
      <xdr:spPr>
        <a:xfrm>
          <a:off x="14541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160020</xdr:rowOff>
    </xdr:from>
    <xdr:to>
      <xdr:col>81</xdr:col>
      <xdr:colOff>50800</xdr:colOff>
      <xdr:row>59</xdr:row>
      <xdr:rowOff>26126</xdr:rowOff>
    </xdr:to>
    <xdr:cxnSp macro="">
      <xdr:nvCxnSpPr>
        <xdr:cNvPr id="513" name="直線コネクタ 512"/>
        <xdr:cNvCxnSpPr/>
      </xdr:nvCxnSpPr>
      <xdr:spPr>
        <a:xfrm flipV="1">
          <a:off x="14592300" y="1010412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14515</xdr:rowOff>
    </xdr:from>
    <xdr:to>
      <xdr:col>72</xdr:col>
      <xdr:colOff>38100</xdr:colOff>
      <xdr:row>59</xdr:row>
      <xdr:rowOff>116115</xdr:rowOff>
    </xdr:to>
    <xdr:sp macro="" textlink="">
      <xdr:nvSpPr>
        <xdr:cNvPr id="514" name="楕円 513"/>
        <xdr:cNvSpPr/>
      </xdr:nvSpPr>
      <xdr:spPr>
        <a:xfrm>
          <a:off x="136525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26126</xdr:rowOff>
    </xdr:from>
    <xdr:to>
      <xdr:col>76</xdr:col>
      <xdr:colOff>114300</xdr:colOff>
      <xdr:row>59</xdr:row>
      <xdr:rowOff>65315</xdr:rowOff>
    </xdr:to>
    <xdr:cxnSp macro="">
      <xdr:nvCxnSpPr>
        <xdr:cNvPr id="515" name="直線コネクタ 514"/>
        <xdr:cNvCxnSpPr/>
      </xdr:nvCxnSpPr>
      <xdr:spPr>
        <a:xfrm flipV="1">
          <a:off x="13703300" y="1014167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516"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154594</xdr:rowOff>
    </xdr:from>
    <xdr:ext cx="405111" cy="259045"/>
    <xdr:sp macro="" textlink="">
      <xdr:nvSpPr>
        <xdr:cNvPr id="517" name="n_2aveValue【学校施設】&#10;有形固定資産減価償却率"/>
        <xdr:cNvSpPr txBox="1"/>
      </xdr:nvSpPr>
      <xdr:spPr>
        <a:xfrm>
          <a:off x="14389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123570</xdr:rowOff>
    </xdr:from>
    <xdr:ext cx="405111" cy="259045"/>
    <xdr:sp macro="" textlink="">
      <xdr:nvSpPr>
        <xdr:cNvPr id="518" name="n_3aveValue【学校施設】&#10;有形固定資産減価償却率"/>
        <xdr:cNvSpPr txBox="1"/>
      </xdr:nvSpPr>
      <xdr:spPr>
        <a:xfrm>
          <a:off x="13500744" y="1023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55897</xdr:rowOff>
    </xdr:from>
    <xdr:ext cx="405111" cy="259045"/>
    <xdr:sp macro="" textlink="">
      <xdr:nvSpPr>
        <xdr:cNvPr id="519" name="n_1mainValue【学校施設】&#10;有形固定資産減価償却率"/>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93453</xdr:rowOff>
    </xdr:from>
    <xdr:ext cx="405111" cy="259045"/>
    <xdr:sp macro="" textlink="">
      <xdr:nvSpPr>
        <xdr:cNvPr id="520" name="n_2mainValue【学校施設】&#10;有形固定資産減価償却率"/>
        <xdr:cNvSpPr txBox="1"/>
      </xdr:nvSpPr>
      <xdr:spPr>
        <a:xfrm>
          <a:off x="143897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132642</xdr:rowOff>
    </xdr:from>
    <xdr:ext cx="405111" cy="259045"/>
    <xdr:sp macro="" textlink="">
      <xdr:nvSpPr>
        <xdr:cNvPr id="521" name="n_3mainValue【学校施設】&#10;有形固定資産減価償却率"/>
        <xdr:cNvSpPr txBox="1"/>
      </xdr:nvSpPr>
      <xdr:spPr>
        <a:xfrm>
          <a:off x="135007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3" name="直線コネクタ 53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4" name="テキスト ボックス 53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5" name="直線コネクタ 53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6" name="テキスト ボックス 53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8" name="テキスト ボックス 53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9" name="直線コネクタ 53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0" name="テキスト ボックス 53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1" name="直線コネクタ 54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2" name="テキスト ボックス 54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37338</xdr:rowOff>
    </xdr:from>
    <xdr:to>
      <xdr:col>116</xdr:col>
      <xdr:colOff>62864</xdr:colOff>
      <xdr:row>64</xdr:row>
      <xdr:rowOff>19431</xdr:rowOff>
    </xdr:to>
    <xdr:cxnSp macro="">
      <xdr:nvCxnSpPr>
        <xdr:cNvPr id="546" name="直線コネクタ 545"/>
        <xdr:cNvCxnSpPr/>
      </xdr:nvCxnSpPr>
      <xdr:spPr>
        <a:xfrm flipV="1">
          <a:off x="22160864" y="9638538"/>
          <a:ext cx="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23258</xdr:rowOff>
    </xdr:from>
    <xdr:ext cx="469744" cy="259045"/>
    <xdr:sp macro="" textlink="">
      <xdr:nvSpPr>
        <xdr:cNvPr id="547" name="【学校施設】&#10;一人当たり面積最小値テキスト"/>
        <xdr:cNvSpPr txBox="1"/>
      </xdr:nvSpPr>
      <xdr:spPr>
        <a:xfrm>
          <a:off x="22199600" y="1099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19431</xdr:rowOff>
    </xdr:from>
    <xdr:to>
      <xdr:col>116</xdr:col>
      <xdr:colOff>152400</xdr:colOff>
      <xdr:row>64</xdr:row>
      <xdr:rowOff>19431</xdr:rowOff>
    </xdr:to>
    <xdr:cxnSp macro="">
      <xdr:nvCxnSpPr>
        <xdr:cNvPr id="548" name="直線コネクタ 547"/>
        <xdr:cNvCxnSpPr/>
      </xdr:nvCxnSpPr>
      <xdr:spPr>
        <a:xfrm>
          <a:off x="22072600" y="1099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155465</xdr:rowOff>
    </xdr:from>
    <xdr:ext cx="469744" cy="259045"/>
    <xdr:sp macro="" textlink="">
      <xdr:nvSpPr>
        <xdr:cNvPr id="549" name="【学校施設】&#10;一人当たり面積最大値テキスト"/>
        <xdr:cNvSpPr txBox="1"/>
      </xdr:nvSpPr>
      <xdr:spPr>
        <a:xfrm>
          <a:off x="22199600" y="941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37338</xdr:rowOff>
    </xdr:from>
    <xdr:to>
      <xdr:col>116</xdr:col>
      <xdr:colOff>152400</xdr:colOff>
      <xdr:row>56</xdr:row>
      <xdr:rowOff>37338</xdr:rowOff>
    </xdr:to>
    <xdr:cxnSp macro="">
      <xdr:nvCxnSpPr>
        <xdr:cNvPr id="550" name="直線コネクタ 549"/>
        <xdr:cNvCxnSpPr/>
      </xdr:nvCxnSpPr>
      <xdr:spPr>
        <a:xfrm>
          <a:off x="22072600" y="96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83456</xdr:rowOff>
    </xdr:from>
    <xdr:ext cx="469744" cy="259045"/>
    <xdr:sp macro="" textlink="">
      <xdr:nvSpPr>
        <xdr:cNvPr id="551" name="【学校施設】&#10;一人当たり面積平均値テキスト"/>
        <xdr:cNvSpPr txBox="1"/>
      </xdr:nvSpPr>
      <xdr:spPr>
        <a:xfrm>
          <a:off x="22199600" y="10541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105029</xdr:rowOff>
    </xdr:from>
    <xdr:to>
      <xdr:col>116</xdr:col>
      <xdr:colOff>114300</xdr:colOff>
      <xdr:row>62</xdr:row>
      <xdr:rowOff>35179</xdr:rowOff>
    </xdr:to>
    <xdr:sp macro="" textlink="">
      <xdr:nvSpPr>
        <xdr:cNvPr id="552" name="フローチャート: 判断 551"/>
        <xdr:cNvSpPr/>
      </xdr:nvSpPr>
      <xdr:spPr>
        <a:xfrm>
          <a:off x="22110700" y="1056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93218</xdr:rowOff>
    </xdr:from>
    <xdr:to>
      <xdr:col>112</xdr:col>
      <xdr:colOff>38100</xdr:colOff>
      <xdr:row>62</xdr:row>
      <xdr:rowOff>23368</xdr:rowOff>
    </xdr:to>
    <xdr:sp macro="" textlink="">
      <xdr:nvSpPr>
        <xdr:cNvPr id="553" name="フローチャート: 判断 552"/>
        <xdr:cNvSpPr/>
      </xdr:nvSpPr>
      <xdr:spPr>
        <a:xfrm>
          <a:off x="21272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87503</xdr:rowOff>
    </xdr:from>
    <xdr:to>
      <xdr:col>107</xdr:col>
      <xdr:colOff>101600</xdr:colOff>
      <xdr:row>62</xdr:row>
      <xdr:rowOff>17653</xdr:rowOff>
    </xdr:to>
    <xdr:sp macro="" textlink="">
      <xdr:nvSpPr>
        <xdr:cNvPr id="554" name="フローチャート: 判断 553"/>
        <xdr:cNvSpPr/>
      </xdr:nvSpPr>
      <xdr:spPr>
        <a:xfrm>
          <a:off x="20383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149606</xdr:rowOff>
    </xdr:from>
    <xdr:to>
      <xdr:col>102</xdr:col>
      <xdr:colOff>165100</xdr:colOff>
      <xdr:row>62</xdr:row>
      <xdr:rowOff>79756</xdr:rowOff>
    </xdr:to>
    <xdr:sp macro="" textlink="">
      <xdr:nvSpPr>
        <xdr:cNvPr id="555" name="フローチャート: 判断 554"/>
        <xdr:cNvSpPr/>
      </xdr:nvSpPr>
      <xdr:spPr>
        <a:xfrm>
          <a:off x="19494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97028</xdr:rowOff>
    </xdr:from>
    <xdr:to>
      <xdr:col>116</xdr:col>
      <xdr:colOff>114300</xdr:colOff>
      <xdr:row>60</xdr:row>
      <xdr:rowOff>27178</xdr:rowOff>
    </xdr:to>
    <xdr:sp macro="" textlink="">
      <xdr:nvSpPr>
        <xdr:cNvPr id="561" name="楕円 560"/>
        <xdr:cNvSpPr/>
      </xdr:nvSpPr>
      <xdr:spPr>
        <a:xfrm>
          <a:off x="22110700" y="1021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119905</xdr:rowOff>
    </xdr:from>
    <xdr:ext cx="469744" cy="259045"/>
    <xdr:sp macro="" textlink="">
      <xdr:nvSpPr>
        <xdr:cNvPr id="562" name="【学校施設】&#10;一人当たり面積該当値テキスト"/>
        <xdr:cNvSpPr txBox="1"/>
      </xdr:nvSpPr>
      <xdr:spPr>
        <a:xfrm>
          <a:off x="22199600" y="1006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115316</xdr:rowOff>
    </xdr:from>
    <xdr:to>
      <xdr:col>112</xdr:col>
      <xdr:colOff>38100</xdr:colOff>
      <xdr:row>60</xdr:row>
      <xdr:rowOff>45466</xdr:rowOff>
    </xdr:to>
    <xdr:sp macro="" textlink="">
      <xdr:nvSpPr>
        <xdr:cNvPr id="563" name="楕円 562"/>
        <xdr:cNvSpPr/>
      </xdr:nvSpPr>
      <xdr:spPr>
        <a:xfrm>
          <a:off x="21272500" y="102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147828</xdr:rowOff>
    </xdr:from>
    <xdr:to>
      <xdr:col>116</xdr:col>
      <xdr:colOff>63500</xdr:colOff>
      <xdr:row>59</xdr:row>
      <xdr:rowOff>166116</xdr:rowOff>
    </xdr:to>
    <xdr:cxnSp macro="">
      <xdr:nvCxnSpPr>
        <xdr:cNvPr id="564" name="直線コネクタ 563"/>
        <xdr:cNvCxnSpPr/>
      </xdr:nvCxnSpPr>
      <xdr:spPr>
        <a:xfrm flipV="1">
          <a:off x="21323300" y="1026337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130175</xdr:rowOff>
    </xdr:from>
    <xdr:to>
      <xdr:col>107</xdr:col>
      <xdr:colOff>101600</xdr:colOff>
      <xdr:row>60</xdr:row>
      <xdr:rowOff>60325</xdr:rowOff>
    </xdr:to>
    <xdr:sp macro="" textlink="">
      <xdr:nvSpPr>
        <xdr:cNvPr id="565" name="楕円 564"/>
        <xdr:cNvSpPr/>
      </xdr:nvSpPr>
      <xdr:spPr>
        <a:xfrm>
          <a:off x="20383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166116</xdr:rowOff>
    </xdr:from>
    <xdr:to>
      <xdr:col>111</xdr:col>
      <xdr:colOff>177800</xdr:colOff>
      <xdr:row>60</xdr:row>
      <xdr:rowOff>9525</xdr:rowOff>
    </xdr:to>
    <xdr:cxnSp macro="">
      <xdr:nvCxnSpPr>
        <xdr:cNvPr id="566" name="直線コネクタ 565"/>
        <xdr:cNvCxnSpPr/>
      </xdr:nvCxnSpPr>
      <xdr:spPr>
        <a:xfrm flipV="1">
          <a:off x="20434300" y="10281666"/>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140462</xdr:rowOff>
    </xdr:from>
    <xdr:to>
      <xdr:col>102</xdr:col>
      <xdr:colOff>165100</xdr:colOff>
      <xdr:row>60</xdr:row>
      <xdr:rowOff>70612</xdr:rowOff>
    </xdr:to>
    <xdr:sp macro="" textlink="">
      <xdr:nvSpPr>
        <xdr:cNvPr id="567" name="楕円 566"/>
        <xdr:cNvSpPr/>
      </xdr:nvSpPr>
      <xdr:spPr>
        <a:xfrm>
          <a:off x="19494500" y="1025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9525</xdr:rowOff>
    </xdr:from>
    <xdr:to>
      <xdr:col>107</xdr:col>
      <xdr:colOff>50800</xdr:colOff>
      <xdr:row>60</xdr:row>
      <xdr:rowOff>19812</xdr:rowOff>
    </xdr:to>
    <xdr:cxnSp macro="">
      <xdr:nvCxnSpPr>
        <xdr:cNvPr id="568" name="直線コネクタ 567"/>
        <xdr:cNvCxnSpPr/>
      </xdr:nvCxnSpPr>
      <xdr:spPr>
        <a:xfrm flipV="1">
          <a:off x="19545300" y="10296525"/>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14495</xdr:rowOff>
    </xdr:from>
    <xdr:ext cx="469744" cy="259045"/>
    <xdr:sp macro="" textlink="">
      <xdr:nvSpPr>
        <xdr:cNvPr id="569" name="n_1aveValue【学校施設】&#10;一人当たり面積"/>
        <xdr:cNvSpPr txBox="1"/>
      </xdr:nvSpPr>
      <xdr:spPr>
        <a:xfrm>
          <a:off x="210757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8780</xdr:rowOff>
    </xdr:from>
    <xdr:ext cx="469744" cy="259045"/>
    <xdr:sp macro="" textlink="">
      <xdr:nvSpPr>
        <xdr:cNvPr id="570" name="n_2aveValue【学校施設】&#10;一人当たり面積"/>
        <xdr:cNvSpPr txBox="1"/>
      </xdr:nvSpPr>
      <xdr:spPr>
        <a:xfrm>
          <a:off x="20199427" y="1063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70883</xdr:rowOff>
    </xdr:from>
    <xdr:ext cx="469744" cy="259045"/>
    <xdr:sp macro="" textlink="">
      <xdr:nvSpPr>
        <xdr:cNvPr id="571" name="n_3aveValue【学校施設】&#10;一人当たり面積"/>
        <xdr:cNvSpPr txBox="1"/>
      </xdr:nvSpPr>
      <xdr:spPr>
        <a:xfrm>
          <a:off x="19310427" y="1070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61993</xdr:rowOff>
    </xdr:from>
    <xdr:ext cx="469744" cy="259045"/>
    <xdr:sp macro="" textlink="">
      <xdr:nvSpPr>
        <xdr:cNvPr id="572" name="n_1mainValue【学校施設】&#10;一人当たり面積"/>
        <xdr:cNvSpPr txBox="1"/>
      </xdr:nvSpPr>
      <xdr:spPr>
        <a:xfrm>
          <a:off x="21075727" y="1000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76852</xdr:rowOff>
    </xdr:from>
    <xdr:ext cx="469744" cy="259045"/>
    <xdr:sp macro="" textlink="">
      <xdr:nvSpPr>
        <xdr:cNvPr id="573" name="n_2mainValue【学校施設】&#10;一人当たり面積"/>
        <xdr:cNvSpPr txBox="1"/>
      </xdr:nvSpPr>
      <xdr:spPr>
        <a:xfrm>
          <a:off x="20199427" y="1002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87139</xdr:rowOff>
    </xdr:from>
    <xdr:ext cx="469744" cy="259045"/>
    <xdr:sp macro="" textlink="">
      <xdr:nvSpPr>
        <xdr:cNvPr id="574" name="n_3mainValue【学校施設】&#10;一人当たり面積"/>
        <xdr:cNvSpPr txBox="1"/>
      </xdr:nvSpPr>
      <xdr:spPr>
        <a:xfrm>
          <a:off x="19310427" y="1003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3" name="テキスト ボックス 5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4" name="直線コネクタ 5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5" name="テキスト ボックス 58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6" name="直線コネクタ 58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7" name="テキスト ボックス 58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8" name="直線コネクタ 58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9" name="テキスト ボックス 58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0" name="直線コネクタ 58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1" name="テキスト ボックス 59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2" name="直線コネクタ 59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3" name="テキスト ボックス 59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4" name="直線コネクタ 59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5" name="テキスト ボックス 59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6" name="直線コネクタ 5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7" name="テキスト ボックス 59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81914</xdr:rowOff>
    </xdr:to>
    <xdr:cxnSp macro="">
      <xdr:nvCxnSpPr>
        <xdr:cNvPr id="599" name="直線コネクタ 598"/>
        <xdr:cNvCxnSpPr/>
      </xdr:nvCxnSpPr>
      <xdr:spPr>
        <a:xfrm flipV="1">
          <a:off x="16318864"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85741</xdr:rowOff>
    </xdr:from>
    <xdr:ext cx="405111" cy="259045"/>
    <xdr:sp macro="" textlink="">
      <xdr:nvSpPr>
        <xdr:cNvPr id="600" name="【児童館】&#10;有形固定資産減価償却率最小値テキスト"/>
        <xdr:cNvSpPr txBox="1"/>
      </xdr:nvSpPr>
      <xdr:spPr>
        <a:xfrm>
          <a:off x="16357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81914</xdr:rowOff>
    </xdr:from>
    <xdr:to>
      <xdr:col>86</xdr:col>
      <xdr:colOff>25400</xdr:colOff>
      <xdr:row>86</xdr:row>
      <xdr:rowOff>81914</xdr:rowOff>
    </xdr:to>
    <xdr:cxnSp macro="">
      <xdr:nvCxnSpPr>
        <xdr:cNvPr id="601" name="直線コネクタ 600"/>
        <xdr:cNvCxnSpPr/>
      </xdr:nvCxnSpPr>
      <xdr:spPr>
        <a:xfrm>
          <a:off x="16230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2"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3" name="直線コネクタ 60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87647</xdr:rowOff>
    </xdr:from>
    <xdr:ext cx="405111" cy="259045"/>
    <xdr:sp macro="" textlink="">
      <xdr:nvSpPr>
        <xdr:cNvPr id="604" name="【児童館】&#10;有形固定資産減価償却率平均値テキスト"/>
        <xdr:cNvSpPr txBox="1"/>
      </xdr:nvSpPr>
      <xdr:spPr>
        <a:xfrm>
          <a:off x="16357600" y="13803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109220</xdr:rowOff>
    </xdr:from>
    <xdr:to>
      <xdr:col>85</xdr:col>
      <xdr:colOff>177800</xdr:colOff>
      <xdr:row>81</xdr:row>
      <xdr:rowOff>39370</xdr:rowOff>
    </xdr:to>
    <xdr:sp macro="" textlink="">
      <xdr:nvSpPr>
        <xdr:cNvPr id="605" name="フローチャート: 判断 604"/>
        <xdr:cNvSpPr/>
      </xdr:nvSpPr>
      <xdr:spPr>
        <a:xfrm>
          <a:off x="162687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170180</xdr:rowOff>
    </xdr:from>
    <xdr:to>
      <xdr:col>81</xdr:col>
      <xdr:colOff>101600</xdr:colOff>
      <xdr:row>81</xdr:row>
      <xdr:rowOff>100330</xdr:rowOff>
    </xdr:to>
    <xdr:sp macro="" textlink="">
      <xdr:nvSpPr>
        <xdr:cNvPr id="606" name="フローチャート: 判断 605"/>
        <xdr:cNvSpPr/>
      </xdr:nvSpPr>
      <xdr:spPr>
        <a:xfrm>
          <a:off x="15430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xdr:rowOff>
    </xdr:from>
    <xdr:to>
      <xdr:col>76</xdr:col>
      <xdr:colOff>165100</xdr:colOff>
      <xdr:row>81</xdr:row>
      <xdr:rowOff>106045</xdr:rowOff>
    </xdr:to>
    <xdr:sp macro="" textlink="">
      <xdr:nvSpPr>
        <xdr:cNvPr id="607" name="フローチャート: 判断 606"/>
        <xdr:cNvSpPr/>
      </xdr:nvSpPr>
      <xdr:spPr>
        <a:xfrm>
          <a:off x="14541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139700</xdr:rowOff>
    </xdr:from>
    <xdr:to>
      <xdr:col>72</xdr:col>
      <xdr:colOff>38100</xdr:colOff>
      <xdr:row>83</xdr:row>
      <xdr:rowOff>69850</xdr:rowOff>
    </xdr:to>
    <xdr:sp macro="" textlink="">
      <xdr:nvSpPr>
        <xdr:cNvPr id="608" name="フローチャート: 判断 607"/>
        <xdr:cNvSpPr/>
      </xdr:nvSpPr>
      <xdr:spPr>
        <a:xfrm>
          <a:off x="1365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9" name="テキスト ボックス 60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0" name="テキスト ボックス 60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1" name="テキスト ボックス 61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2" name="テキスト ボックス 61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3" name="テキスト ボックス 61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614" name="楕円 613"/>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615" name="【児童館】&#10;有形固定資産減価償却率該当値テキスト"/>
        <xdr:cNvSpPr txBox="1"/>
      </xdr:nvSpPr>
      <xdr:spPr>
        <a:xfrm>
          <a:off x="16357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616" name="楕円 615"/>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133350</xdr:rowOff>
    </xdr:to>
    <xdr:cxnSp macro="">
      <xdr:nvCxnSpPr>
        <xdr:cNvPr id="617" name="直線コネクタ 616"/>
        <xdr:cNvCxnSpPr/>
      </xdr:nvCxnSpPr>
      <xdr:spPr>
        <a:xfrm>
          <a:off x="15481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82550</xdr:rowOff>
    </xdr:from>
    <xdr:to>
      <xdr:col>76</xdr:col>
      <xdr:colOff>165100</xdr:colOff>
      <xdr:row>78</xdr:row>
      <xdr:rowOff>12700</xdr:rowOff>
    </xdr:to>
    <xdr:sp macro="" textlink="">
      <xdr:nvSpPr>
        <xdr:cNvPr id="618" name="楕円 617"/>
        <xdr:cNvSpPr/>
      </xdr:nvSpPr>
      <xdr:spPr>
        <a:xfrm>
          <a:off x="14541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77</xdr:row>
      <xdr:rowOff>133350</xdr:rowOff>
    </xdr:to>
    <xdr:cxnSp macro="">
      <xdr:nvCxnSpPr>
        <xdr:cNvPr id="619" name="直線コネクタ 618"/>
        <xdr:cNvCxnSpPr/>
      </xdr:nvCxnSpPr>
      <xdr:spPr>
        <a:xfrm>
          <a:off x="14592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82550</xdr:rowOff>
    </xdr:from>
    <xdr:to>
      <xdr:col>72</xdr:col>
      <xdr:colOff>38100</xdr:colOff>
      <xdr:row>78</xdr:row>
      <xdr:rowOff>12700</xdr:rowOff>
    </xdr:to>
    <xdr:sp macro="" textlink="">
      <xdr:nvSpPr>
        <xdr:cNvPr id="620" name="楕円 619"/>
        <xdr:cNvSpPr/>
      </xdr:nvSpPr>
      <xdr:spPr>
        <a:xfrm>
          <a:off x="13652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133350</xdr:rowOff>
    </xdr:from>
    <xdr:to>
      <xdr:col>76</xdr:col>
      <xdr:colOff>114300</xdr:colOff>
      <xdr:row>77</xdr:row>
      <xdr:rowOff>133350</xdr:rowOff>
    </xdr:to>
    <xdr:cxnSp macro="">
      <xdr:nvCxnSpPr>
        <xdr:cNvPr id="621" name="直線コネクタ 620"/>
        <xdr:cNvCxnSpPr/>
      </xdr:nvCxnSpPr>
      <xdr:spPr>
        <a:xfrm>
          <a:off x="13703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91457</xdr:rowOff>
    </xdr:from>
    <xdr:ext cx="405111" cy="259045"/>
    <xdr:sp macro="" textlink="">
      <xdr:nvSpPr>
        <xdr:cNvPr id="622" name="n_1aveValue【児童館】&#10;有形固定資産減価償却率"/>
        <xdr:cNvSpPr txBox="1"/>
      </xdr:nvSpPr>
      <xdr:spPr>
        <a:xfrm>
          <a:off x="152660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97172</xdr:rowOff>
    </xdr:from>
    <xdr:ext cx="405111" cy="259045"/>
    <xdr:sp macro="" textlink="">
      <xdr:nvSpPr>
        <xdr:cNvPr id="623" name="n_2aveValue【児童館】&#10;有形固定資産減価償却率"/>
        <xdr:cNvSpPr txBox="1"/>
      </xdr:nvSpPr>
      <xdr:spPr>
        <a:xfrm>
          <a:off x="14389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60977</xdr:rowOff>
    </xdr:from>
    <xdr:ext cx="405111" cy="259045"/>
    <xdr:sp macro="" textlink="">
      <xdr:nvSpPr>
        <xdr:cNvPr id="624" name="n_3aveValue【児童館】&#10;有形固定資産減価償却率"/>
        <xdr:cNvSpPr txBox="1"/>
      </xdr:nvSpPr>
      <xdr:spPr>
        <a:xfrm>
          <a:off x="13500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625"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29227</xdr:rowOff>
    </xdr:from>
    <xdr:ext cx="469744" cy="259045"/>
    <xdr:sp macro="" textlink="">
      <xdr:nvSpPr>
        <xdr:cNvPr id="626" name="n_2mainValue【児童館】&#10;有形固定資産減価償却率"/>
        <xdr:cNvSpPr txBox="1"/>
      </xdr:nvSpPr>
      <xdr:spPr>
        <a:xfrm>
          <a:off x="14357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76</xdr:row>
      <xdr:rowOff>29227</xdr:rowOff>
    </xdr:from>
    <xdr:ext cx="469744" cy="259045"/>
    <xdr:sp macro="" textlink="">
      <xdr:nvSpPr>
        <xdr:cNvPr id="627" name="n_3mainValue【児童館】&#10;有形固定資産減価償却率"/>
        <xdr:cNvSpPr txBox="1"/>
      </xdr:nvSpPr>
      <xdr:spPr>
        <a:xfrm>
          <a:off x="13468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8" name="正方形/長方形 6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9" name="正方形/長方形 6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0" name="正方形/長方形 6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1" name="正方形/長方形 6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2" name="正方形/長方形 6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3" name="正方形/長方形 6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4" name="正方形/長方形 6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5" name="正方形/長方形 63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6" name="テキスト ボックス 63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7" name="直線コネクタ 63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8" name="直線コネクタ 63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9" name="テキスト ボックス 63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0" name="直線コネクタ 63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1" name="テキスト ボックス 64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2" name="直線コネクタ 64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3" name="テキスト ボックス 64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4" name="直線コネクタ 64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5" name="テキスト ボックス 64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6" name="直線コネクタ 64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7" name="テキスト ボックス 64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8" name="直線コネクタ 64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9" name="テキスト ボックス 64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7620</xdr:rowOff>
    </xdr:from>
    <xdr:to>
      <xdr:col>116</xdr:col>
      <xdr:colOff>62864</xdr:colOff>
      <xdr:row>86</xdr:row>
      <xdr:rowOff>38100</xdr:rowOff>
    </xdr:to>
    <xdr:cxnSp macro="">
      <xdr:nvCxnSpPr>
        <xdr:cNvPr id="651" name="直線コネクタ 650"/>
        <xdr:cNvCxnSpPr/>
      </xdr:nvCxnSpPr>
      <xdr:spPr>
        <a:xfrm flipV="1">
          <a:off x="22160864" y="1355217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52"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53" name="直線コネクタ 652"/>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125747</xdr:rowOff>
    </xdr:from>
    <xdr:ext cx="469744" cy="259045"/>
    <xdr:sp macro="" textlink="">
      <xdr:nvSpPr>
        <xdr:cNvPr id="654" name="【児童館】&#10;一人当たり面積最大値テキスト"/>
        <xdr:cNvSpPr txBox="1"/>
      </xdr:nvSpPr>
      <xdr:spPr>
        <a:xfrm>
          <a:off x="22199600" y="1332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7620</xdr:rowOff>
    </xdr:from>
    <xdr:to>
      <xdr:col>116</xdr:col>
      <xdr:colOff>152400</xdr:colOff>
      <xdr:row>79</xdr:row>
      <xdr:rowOff>7620</xdr:rowOff>
    </xdr:to>
    <xdr:cxnSp macro="">
      <xdr:nvCxnSpPr>
        <xdr:cNvPr id="655" name="直線コネクタ 654"/>
        <xdr:cNvCxnSpPr/>
      </xdr:nvCxnSpPr>
      <xdr:spPr>
        <a:xfrm>
          <a:off x="22072600" y="1355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13988</xdr:rowOff>
    </xdr:from>
    <xdr:ext cx="469744" cy="259045"/>
    <xdr:sp macro="" textlink="">
      <xdr:nvSpPr>
        <xdr:cNvPr id="656" name="【児童館】&#10;一人当たり面積平均値テキスト"/>
        <xdr:cNvSpPr txBox="1"/>
      </xdr:nvSpPr>
      <xdr:spPr>
        <a:xfrm>
          <a:off x="22199600" y="1441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162561</xdr:rowOff>
    </xdr:from>
    <xdr:to>
      <xdr:col>116</xdr:col>
      <xdr:colOff>114300</xdr:colOff>
      <xdr:row>85</xdr:row>
      <xdr:rowOff>92711</xdr:rowOff>
    </xdr:to>
    <xdr:sp macro="" textlink="">
      <xdr:nvSpPr>
        <xdr:cNvPr id="657" name="フローチャート: 判断 656"/>
        <xdr:cNvSpPr/>
      </xdr:nvSpPr>
      <xdr:spPr>
        <a:xfrm>
          <a:off x="22110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154939</xdr:rowOff>
    </xdr:from>
    <xdr:to>
      <xdr:col>112</xdr:col>
      <xdr:colOff>38100</xdr:colOff>
      <xdr:row>85</xdr:row>
      <xdr:rowOff>85089</xdr:rowOff>
    </xdr:to>
    <xdr:sp macro="" textlink="">
      <xdr:nvSpPr>
        <xdr:cNvPr id="658" name="フローチャート: 判断 657"/>
        <xdr:cNvSpPr/>
      </xdr:nvSpPr>
      <xdr:spPr>
        <a:xfrm>
          <a:off x="21272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135889</xdr:rowOff>
    </xdr:from>
    <xdr:to>
      <xdr:col>107</xdr:col>
      <xdr:colOff>101600</xdr:colOff>
      <xdr:row>85</xdr:row>
      <xdr:rowOff>66039</xdr:rowOff>
    </xdr:to>
    <xdr:sp macro="" textlink="">
      <xdr:nvSpPr>
        <xdr:cNvPr id="659" name="フローチャート: 判断 658"/>
        <xdr:cNvSpPr/>
      </xdr:nvSpPr>
      <xdr:spPr>
        <a:xfrm>
          <a:off x="20383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660" name="フローチャート: 判断 659"/>
        <xdr:cNvSpPr/>
      </xdr:nvSpPr>
      <xdr:spPr>
        <a:xfrm>
          <a:off x="19494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128270</xdr:rowOff>
    </xdr:from>
    <xdr:to>
      <xdr:col>116</xdr:col>
      <xdr:colOff>114300</xdr:colOff>
      <xdr:row>86</xdr:row>
      <xdr:rowOff>58420</xdr:rowOff>
    </xdr:to>
    <xdr:sp macro="" textlink="">
      <xdr:nvSpPr>
        <xdr:cNvPr id="666" name="楕円 665"/>
        <xdr:cNvSpPr/>
      </xdr:nvSpPr>
      <xdr:spPr>
        <a:xfrm>
          <a:off x="221107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43197</xdr:rowOff>
    </xdr:from>
    <xdr:ext cx="469744" cy="259045"/>
    <xdr:sp macro="" textlink="">
      <xdr:nvSpPr>
        <xdr:cNvPr id="667" name="【児童館】&#10;一人当たり面積該当値テキスト"/>
        <xdr:cNvSpPr txBox="1"/>
      </xdr:nvSpPr>
      <xdr:spPr>
        <a:xfrm>
          <a:off x="22199600" y="1461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128270</xdr:rowOff>
    </xdr:from>
    <xdr:to>
      <xdr:col>112</xdr:col>
      <xdr:colOff>38100</xdr:colOff>
      <xdr:row>86</xdr:row>
      <xdr:rowOff>58420</xdr:rowOff>
    </xdr:to>
    <xdr:sp macro="" textlink="">
      <xdr:nvSpPr>
        <xdr:cNvPr id="668" name="楕円 667"/>
        <xdr:cNvSpPr/>
      </xdr:nvSpPr>
      <xdr:spPr>
        <a:xfrm>
          <a:off x="21272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xdr:rowOff>
    </xdr:from>
    <xdr:to>
      <xdr:col>116</xdr:col>
      <xdr:colOff>63500</xdr:colOff>
      <xdr:row>86</xdr:row>
      <xdr:rowOff>7620</xdr:rowOff>
    </xdr:to>
    <xdr:cxnSp macro="">
      <xdr:nvCxnSpPr>
        <xdr:cNvPr id="669" name="直線コネクタ 668"/>
        <xdr:cNvCxnSpPr/>
      </xdr:nvCxnSpPr>
      <xdr:spPr>
        <a:xfrm>
          <a:off x="21323300" y="14752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132080</xdr:rowOff>
    </xdr:from>
    <xdr:to>
      <xdr:col>107</xdr:col>
      <xdr:colOff>101600</xdr:colOff>
      <xdr:row>86</xdr:row>
      <xdr:rowOff>62230</xdr:rowOff>
    </xdr:to>
    <xdr:sp macro="" textlink="">
      <xdr:nvSpPr>
        <xdr:cNvPr id="670" name="楕円 669"/>
        <xdr:cNvSpPr/>
      </xdr:nvSpPr>
      <xdr:spPr>
        <a:xfrm>
          <a:off x="20383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xdr:rowOff>
    </xdr:from>
    <xdr:to>
      <xdr:col>111</xdr:col>
      <xdr:colOff>177800</xdr:colOff>
      <xdr:row>86</xdr:row>
      <xdr:rowOff>11430</xdr:rowOff>
    </xdr:to>
    <xdr:cxnSp macro="">
      <xdr:nvCxnSpPr>
        <xdr:cNvPr id="671" name="直線コネクタ 670"/>
        <xdr:cNvCxnSpPr/>
      </xdr:nvCxnSpPr>
      <xdr:spPr>
        <a:xfrm flipV="1">
          <a:off x="20434300" y="14752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132080</xdr:rowOff>
    </xdr:from>
    <xdr:to>
      <xdr:col>102</xdr:col>
      <xdr:colOff>165100</xdr:colOff>
      <xdr:row>86</xdr:row>
      <xdr:rowOff>62230</xdr:rowOff>
    </xdr:to>
    <xdr:sp macro="" textlink="">
      <xdr:nvSpPr>
        <xdr:cNvPr id="672" name="楕円 671"/>
        <xdr:cNvSpPr/>
      </xdr:nvSpPr>
      <xdr:spPr>
        <a:xfrm>
          <a:off x="19494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11430</xdr:rowOff>
    </xdr:from>
    <xdr:to>
      <xdr:col>107</xdr:col>
      <xdr:colOff>50800</xdr:colOff>
      <xdr:row>86</xdr:row>
      <xdr:rowOff>11430</xdr:rowOff>
    </xdr:to>
    <xdr:cxnSp macro="">
      <xdr:nvCxnSpPr>
        <xdr:cNvPr id="673" name="直線コネクタ 672"/>
        <xdr:cNvCxnSpPr/>
      </xdr:nvCxnSpPr>
      <xdr:spPr>
        <a:xfrm>
          <a:off x="19545300" y="1475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101616</xdr:rowOff>
    </xdr:from>
    <xdr:ext cx="469744" cy="259045"/>
    <xdr:sp macro="" textlink="">
      <xdr:nvSpPr>
        <xdr:cNvPr id="674" name="n_1aveValue【児童館】&#10;一人当たり面積"/>
        <xdr:cNvSpPr txBox="1"/>
      </xdr:nvSpPr>
      <xdr:spPr>
        <a:xfrm>
          <a:off x="210757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82566</xdr:rowOff>
    </xdr:from>
    <xdr:ext cx="469744" cy="259045"/>
    <xdr:sp macro="" textlink="">
      <xdr:nvSpPr>
        <xdr:cNvPr id="675" name="n_2aveValue【児童館】&#10;一人当たり面積"/>
        <xdr:cNvSpPr txBox="1"/>
      </xdr:nvSpPr>
      <xdr:spPr>
        <a:xfrm>
          <a:off x="20199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170197</xdr:rowOff>
    </xdr:from>
    <xdr:ext cx="469744" cy="259045"/>
    <xdr:sp macro="" textlink="">
      <xdr:nvSpPr>
        <xdr:cNvPr id="676" name="n_3aveValue【児童館】&#10;一人当たり面積"/>
        <xdr:cNvSpPr txBox="1"/>
      </xdr:nvSpPr>
      <xdr:spPr>
        <a:xfrm>
          <a:off x="19310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49547</xdr:rowOff>
    </xdr:from>
    <xdr:ext cx="469744" cy="259045"/>
    <xdr:sp macro="" textlink="">
      <xdr:nvSpPr>
        <xdr:cNvPr id="677" name="n_1mainValue【児童館】&#10;一人当たり面積"/>
        <xdr:cNvSpPr txBox="1"/>
      </xdr:nvSpPr>
      <xdr:spPr>
        <a:xfrm>
          <a:off x="210757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53357</xdr:rowOff>
    </xdr:from>
    <xdr:ext cx="469744" cy="259045"/>
    <xdr:sp macro="" textlink="">
      <xdr:nvSpPr>
        <xdr:cNvPr id="678" name="n_2mainValue【児童館】&#10;一人当たり面積"/>
        <xdr:cNvSpPr txBox="1"/>
      </xdr:nvSpPr>
      <xdr:spPr>
        <a:xfrm>
          <a:off x="20199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53357</xdr:rowOff>
    </xdr:from>
    <xdr:ext cx="469744" cy="259045"/>
    <xdr:sp macro="" textlink="">
      <xdr:nvSpPr>
        <xdr:cNvPr id="679" name="n_3mainValue【児童館】&#10;一人当たり面積"/>
        <xdr:cNvSpPr txBox="1"/>
      </xdr:nvSpPr>
      <xdr:spPr>
        <a:xfrm>
          <a:off x="19310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8" name="テキスト ボックス 6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9" name="直線コネクタ 6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0" name="直線コネクタ 68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1" name="テキスト ボックス 69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2" name="直線コネクタ 69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3" name="テキスト ボックス 69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4" name="直線コネクタ 69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5" name="テキスト ボックス 69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6" name="直線コネクタ 69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7" name="テキスト ボックス 69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8" name="直線コネクタ 69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9" name="テキスト ボックス 69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0" name="直線コネクタ 69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1" name="テキスト ボックス 70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56606</xdr:rowOff>
    </xdr:to>
    <xdr:cxnSp macro="">
      <xdr:nvCxnSpPr>
        <xdr:cNvPr id="705" name="直線コネクタ 704"/>
        <xdr:cNvCxnSpPr/>
      </xdr:nvCxnSpPr>
      <xdr:spPr>
        <a:xfrm flipV="1">
          <a:off x="16318864" y="1709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60433</xdr:rowOff>
    </xdr:from>
    <xdr:ext cx="340478" cy="259045"/>
    <xdr:sp macro="" textlink="">
      <xdr:nvSpPr>
        <xdr:cNvPr id="706" name="【公民館】&#10;有形固定資産減価償却率最小値テキスト"/>
        <xdr:cNvSpPr txBox="1"/>
      </xdr:nvSpPr>
      <xdr:spPr>
        <a:xfrm>
          <a:off x="16357600" y="1857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56606</xdr:rowOff>
    </xdr:from>
    <xdr:to>
      <xdr:col>86</xdr:col>
      <xdr:colOff>25400</xdr:colOff>
      <xdr:row>108</xdr:row>
      <xdr:rowOff>56606</xdr:rowOff>
    </xdr:to>
    <xdr:cxnSp macro="">
      <xdr:nvCxnSpPr>
        <xdr:cNvPr id="707" name="直線コネクタ 706"/>
        <xdr:cNvCxnSpPr/>
      </xdr:nvCxnSpPr>
      <xdr:spPr>
        <a:xfrm>
          <a:off x="16230600" y="1857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9" name="直線コネクタ 70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26688</xdr:rowOff>
    </xdr:from>
    <xdr:ext cx="405111" cy="259045"/>
    <xdr:sp macro="" textlink="">
      <xdr:nvSpPr>
        <xdr:cNvPr id="710" name="【公民館】&#10;有形固定資産減価償却率平均値テキスト"/>
        <xdr:cNvSpPr txBox="1"/>
      </xdr:nvSpPr>
      <xdr:spPr>
        <a:xfrm>
          <a:off x="16357600" y="17514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711" name="フローチャート: 判断 710"/>
        <xdr:cNvSpPr/>
      </xdr:nvSpPr>
      <xdr:spPr>
        <a:xfrm>
          <a:off x="162687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77651</xdr:rowOff>
    </xdr:from>
    <xdr:to>
      <xdr:col>81</xdr:col>
      <xdr:colOff>101600</xdr:colOff>
      <xdr:row>103</xdr:row>
      <xdr:rowOff>7801</xdr:rowOff>
    </xdr:to>
    <xdr:sp macro="" textlink="">
      <xdr:nvSpPr>
        <xdr:cNvPr id="712" name="フローチャート: 判断 711"/>
        <xdr:cNvSpPr/>
      </xdr:nvSpPr>
      <xdr:spPr>
        <a:xfrm>
          <a:off x="15430500" y="1756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92348</xdr:rowOff>
    </xdr:from>
    <xdr:to>
      <xdr:col>76</xdr:col>
      <xdr:colOff>165100</xdr:colOff>
      <xdr:row>103</xdr:row>
      <xdr:rowOff>22498</xdr:rowOff>
    </xdr:to>
    <xdr:sp macro="" textlink="">
      <xdr:nvSpPr>
        <xdr:cNvPr id="713" name="フローチャート: 判断 712"/>
        <xdr:cNvSpPr/>
      </xdr:nvSpPr>
      <xdr:spPr>
        <a:xfrm>
          <a:off x="14541500" y="175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160927</xdr:rowOff>
    </xdr:from>
    <xdr:to>
      <xdr:col>72</xdr:col>
      <xdr:colOff>38100</xdr:colOff>
      <xdr:row>103</xdr:row>
      <xdr:rowOff>91077</xdr:rowOff>
    </xdr:to>
    <xdr:sp macro="" textlink="">
      <xdr:nvSpPr>
        <xdr:cNvPr id="714" name="フローチャート: 判断 713"/>
        <xdr:cNvSpPr/>
      </xdr:nvSpPr>
      <xdr:spPr>
        <a:xfrm>
          <a:off x="13652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92348</xdr:rowOff>
    </xdr:from>
    <xdr:to>
      <xdr:col>85</xdr:col>
      <xdr:colOff>177800</xdr:colOff>
      <xdr:row>100</xdr:row>
      <xdr:rowOff>22498</xdr:rowOff>
    </xdr:to>
    <xdr:sp macro="" textlink="">
      <xdr:nvSpPr>
        <xdr:cNvPr id="720" name="楕円 719"/>
        <xdr:cNvSpPr/>
      </xdr:nvSpPr>
      <xdr:spPr>
        <a:xfrm>
          <a:off x="16268700" y="1706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19249</xdr:rowOff>
    </xdr:from>
    <xdr:ext cx="405111" cy="259045"/>
    <xdr:sp macro="" textlink="">
      <xdr:nvSpPr>
        <xdr:cNvPr id="721" name="【公民館】&#10;有形固定資産減価償却率該当値テキスト"/>
        <xdr:cNvSpPr txBox="1"/>
      </xdr:nvSpPr>
      <xdr:spPr>
        <a:xfrm>
          <a:off x="16357600" y="16992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97245</xdr:rowOff>
    </xdr:from>
    <xdr:to>
      <xdr:col>81</xdr:col>
      <xdr:colOff>101600</xdr:colOff>
      <xdr:row>100</xdr:row>
      <xdr:rowOff>27395</xdr:rowOff>
    </xdr:to>
    <xdr:sp macro="" textlink="">
      <xdr:nvSpPr>
        <xdr:cNvPr id="722" name="楕円 721"/>
        <xdr:cNvSpPr/>
      </xdr:nvSpPr>
      <xdr:spPr>
        <a:xfrm>
          <a:off x="15430500" y="170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143148</xdr:rowOff>
    </xdr:from>
    <xdr:to>
      <xdr:col>85</xdr:col>
      <xdr:colOff>127000</xdr:colOff>
      <xdr:row>99</xdr:row>
      <xdr:rowOff>148045</xdr:rowOff>
    </xdr:to>
    <xdr:cxnSp macro="">
      <xdr:nvCxnSpPr>
        <xdr:cNvPr id="723" name="直線コネクタ 722"/>
        <xdr:cNvCxnSpPr/>
      </xdr:nvCxnSpPr>
      <xdr:spPr>
        <a:xfrm flipV="1">
          <a:off x="15481300" y="17116698"/>
          <a:ext cx="8382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102144</xdr:rowOff>
    </xdr:from>
    <xdr:to>
      <xdr:col>76</xdr:col>
      <xdr:colOff>165100</xdr:colOff>
      <xdr:row>100</xdr:row>
      <xdr:rowOff>32294</xdr:rowOff>
    </xdr:to>
    <xdr:sp macro="" textlink="">
      <xdr:nvSpPr>
        <xdr:cNvPr id="724" name="楕円 723"/>
        <xdr:cNvSpPr/>
      </xdr:nvSpPr>
      <xdr:spPr>
        <a:xfrm>
          <a:off x="14541500" y="1707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148045</xdr:rowOff>
    </xdr:from>
    <xdr:to>
      <xdr:col>81</xdr:col>
      <xdr:colOff>50800</xdr:colOff>
      <xdr:row>99</xdr:row>
      <xdr:rowOff>152944</xdr:rowOff>
    </xdr:to>
    <xdr:cxnSp macro="">
      <xdr:nvCxnSpPr>
        <xdr:cNvPr id="725" name="直線コネクタ 724"/>
        <xdr:cNvCxnSpPr/>
      </xdr:nvCxnSpPr>
      <xdr:spPr>
        <a:xfrm flipV="1">
          <a:off x="14592300" y="17121595"/>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107043</xdr:rowOff>
    </xdr:from>
    <xdr:to>
      <xdr:col>72</xdr:col>
      <xdr:colOff>38100</xdr:colOff>
      <xdr:row>100</xdr:row>
      <xdr:rowOff>37193</xdr:rowOff>
    </xdr:to>
    <xdr:sp macro="" textlink="">
      <xdr:nvSpPr>
        <xdr:cNvPr id="726" name="楕円 725"/>
        <xdr:cNvSpPr/>
      </xdr:nvSpPr>
      <xdr:spPr>
        <a:xfrm>
          <a:off x="13652500" y="1708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152944</xdr:rowOff>
    </xdr:from>
    <xdr:to>
      <xdr:col>76</xdr:col>
      <xdr:colOff>114300</xdr:colOff>
      <xdr:row>99</xdr:row>
      <xdr:rowOff>157843</xdr:rowOff>
    </xdr:to>
    <xdr:cxnSp macro="">
      <xdr:nvCxnSpPr>
        <xdr:cNvPr id="727" name="直線コネクタ 726"/>
        <xdr:cNvCxnSpPr/>
      </xdr:nvCxnSpPr>
      <xdr:spPr>
        <a:xfrm flipV="1">
          <a:off x="13703300" y="1712649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170378</xdr:rowOff>
    </xdr:from>
    <xdr:ext cx="405111" cy="259045"/>
    <xdr:sp macro="" textlink="">
      <xdr:nvSpPr>
        <xdr:cNvPr id="728" name="n_1aveValue【公民館】&#10;有形固定資産減価償却率"/>
        <xdr:cNvSpPr txBox="1"/>
      </xdr:nvSpPr>
      <xdr:spPr>
        <a:xfrm>
          <a:off x="15266044" y="17658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13625</xdr:rowOff>
    </xdr:from>
    <xdr:ext cx="405111" cy="259045"/>
    <xdr:sp macro="" textlink="">
      <xdr:nvSpPr>
        <xdr:cNvPr id="729" name="n_2aveValue【公民館】&#10;有形固定資産減価償却率"/>
        <xdr:cNvSpPr txBox="1"/>
      </xdr:nvSpPr>
      <xdr:spPr>
        <a:xfrm>
          <a:off x="14389744" y="1767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82204</xdr:rowOff>
    </xdr:from>
    <xdr:ext cx="405111" cy="259045"/>
    <xdr:sp macro="" textlink="">
      <xdr:nvSpPr>
        <xdr:cNvPr id="730" name="n_3aveValue【公民館】&#10;有形固定資産減価償却率"/>
        <xdr:cNvSpPr txBox="1"/>
      </xdr:nvSpPr>
      <xdr:spPr>
        <a:xfrm>
          <a:off x="13500744" y="1774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43922</xdr:rowOff>
    </xdr:from>
    <xdr:ext cx="405111" cy="259045"/>
    <xdr:sp macro="" textlink="">
      <xdr:nvSpPr>
        <xdr:cNvPr id="731" name="n_1mainValue【公民館】&#10;有形固定資産減価償却率"/>
        <xdr:cNvSpPr txBox="1"/>
      </xdr:nvSpPr>
      <xdr:spPr>
        <a:xfrm>
          <a:off x="15266044" y="16846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48821</xdr:rowOff>
    </xdr:from>
    <xdr:ext cx="405111" cy="259045"/>
    <xdr:sp macro="" textlink="">
      <xdr:nvSpPr>
        <xdr:cNvPr id="732" name="n_2mainValue【公民館】&#10;有形固定資産減価償却率"/>
        <xdr:cNvSpPr txBox="1"/>
      </xdr:nvSpPr>
      <xdr:spPr>
        <a:xfrm>
          <a:off x="14389744" y="1685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53720</xdr:rowOff>
    </xdr:from>
    <xdr:ext cx="405111" cy="259045"/>
    <xdr:sp macro="" textlink="">
      <xdr:nvSpPr>
        <xdr:cNvPr id="733" name="n_3mainValue【公民館】&#10;有形固定資産減価償却率"/>
        <xdr:cNvSpPr txBox="1"/>
      </xdr:nvSpPr>
      <xdr:spPr>
        <a:xfrm>
          <a:off x="13500744" y="16855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4" name="直線コネクタ 74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5" name="テキスト ボックス 74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6" name="直線コネクタ 74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7" name="テキスト ボックス 74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8" name="直線コネクタ 74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9" name="テキスト ボックス 74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0" name="直線コネクタ 74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1" name="テキスト ボックス 75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2" name="直線コネクタ 75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3" name="テキスト ボックス 75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4" name="直線コネクタ 75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5" name="テキスト ボックス 75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20682</xdr:rowOff>
    </xdr:to>
    <xdr:cxnSp macro="">
      <xdr:nvCxnSpPr>
        <xdr:cNvPr id="759" name="直線コネクタ 758"/>
        <xdr:cNvCxnSpPr/>
      </xdr:nvCxnSpPr>
      <xdr:spPr>
        <a:xfrm flipV="1">
          <a:off x="22160864" y="17279982"/>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60"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61" name="直線コネクタ 760"/>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62" name="【公民館】&#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63" name="直線コネクタ 762"/>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162214</xdr:rowOff>
    </xdr:from>
    <xdr:ext cx="469744" cy="259045"/>
    <xdr:sp macro="" textlink="">
      <xdr:nvSpPr>
        <xdr:cNvPr id="764" name="【公民館】&#10;一人当たり面積平均値テキスト"/>
        <xdr:cNvSpPr txBox="1"/>
      </xdr:nvSpPr>
      <xdr:spPr>
        <a:xfrm>
          <a:off x="22199600" y="1816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765" name="フローチャート: 判断 764"/>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766" name="フローチャート: 判断 765"/>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15602</xdr:rowOff>
    </xdr:from>
    <xdr:to>
      <xdr:col>107</xdr:col>
      <xdr:colOff>101600</xdr:colOff>
      <xdr:row>106</xdr:row>
      <xdr:rowOff>117202</xdr:rowOff>
    </xdr:to>
    <xdr:sp macro="" textlink="">
      <xdr:nvSpPr>
        <xdr:cNvPr id="767" name="フローチャート: 判断 766"/>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54792</xdr:rowOff>
    </xdr:from>
    <xdr:to>
      <xdr:col>102</xdr:col>
      <xdr:colOff>165100</xdr:colOff>
      <xdr:row>106</xdr:row>
      <xdr:rowOff>156392</xdr:rowOff>
    </xdr:to>
    <xdr:sp macro="" textlink="">
      <xdr:nvSpPr>
        <xdr:cNvPr id="768" name="フローチャート: 判断 767"/>
        <xdr:cNvSpPr/>
      </xdr:nvSpPr>
      <xdr:spPr>
        <a:xfrm>
          <a:off x="19494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53158</xdr:rowOff>
    </xdr:from>
    <xdr:to>
      <xdr:col>116</xdr:col>
      <xdr:colOff>114300</xdr:colOff>
      <xdr:row>103</xdr:row>
      <xdr:rowOff>154758</xdr:rowOff>
    </xdr:to>
    <xdr:sp macro="" textlink="">
      <xdr:nvSpPr>
        <xdr:cNvPr id="774" name="楕円 773"/>
        <xdr:cNvSpPr/>
      </xdr:nvSpPr>
      <xdr:spPr>
        <a:xfrm>
          <a:off x="221107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76035</xdr:rowOff>
    </xdr:from>
    <xdr:ext cx="469744" cy="259045"/>
    <xdr:sp macro="" textlink="">
      <xdr:nvSpPr>
        <xdr:cNvPr id="775" name="【公民館】&#10;一人当たり面積該当値テキスト"/>
        <xdr:cNvSpPr txBox="1"/>
      </xdr:nvSpPr>
      <xdr:spPr>
        <a:xfrm>
          <a:off x="22199600" y="1756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67855</xdr:rowOff>
    </xdr:from>
    <xdr:to>
      <xdr:col>112</xdr:col>
      <xdr:colOff>38100</xdr:colOff>
      <xdr:row>103</xdr:row>
      <xdr:rowOff>169455</xdr:rowOff>
    </xdr:to>
    <xdr:sp macro="" textlink="">
      <xdr:nvSpPr>
        <xdr:cNvPr id="776" name="楕円 775"/>
        <xdr:cNvSpPr/>
      </xdr:nvSpPr>
      <xdr:spPr>
        <a:xfrm>
          <a:off x="21272500" y="1772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103958</xdr:rowOff>
    </xdr:from>
    <xdr:to>
      <xdr:col>116</xdr:col>
      <xdr:colOff>63500</xdr:colOff>
      <xdr:row>103</xdr:row>
      <xdr:rowOff>118655</xdr:rowOff>
    </xdr:to>
    <xdr:cxnSp macro="">
      <xdr:nvCxnSpPr>
        <xdr:cNvPr id="777" name="直線コネクタ 776"/>
        <xdr:cNvCxnSpPr/>
      </xdr:nvCxnSpPr>
      <xdr:spPr>
        <a:xfrm flipV="1">
          <a:off x="21323300" y="17763308"/>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80918</xdr:rowOff>
    </xdr:from>
    <xdr:to>
      <xdr:col>107</xdr:col>
      <xdr:colOff>101600</xdr:colOff>
      <xdr:row>104</xdr:row>
      <xdr:rowOff>11068</xdr:rowOff>
    </xdr:to>
    <xdr:sp macro="" textlink="">
      <xdr:nvSpPr>
        <xdr:cNvPr id="778" name="楕円 777"/>
        <xdr:cNvSpPr/>
      </xdr:nvSpPr>
      <xdr:spPr>
        <a:xfrm>
          <a:off x="203835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118655</xdr:rowOff>
    </xdr:from>
    <xdr:to>
      <xdr:col>111</xdr:col>
      <xdr:colOff>177800</xdr:colOff>
      <xdr:row>103</xdr:row>
      <xdr:rowOff>131718</xdr:rowOff>
    </xdr:to>
    <xdr:cxnSp macro="">
      <xdr:nvCxnSpPr>
        <xdr:cNvPr id="779" name="直線コネクタ 778"/>
        <xdr:cNvCxnSpPr/>
      </xdr:nvCxnSpPr>
      <xdr:spPr>
        <a:xfrm flipV="1">
          <a:off x="20434300" y="1777800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89081</xdr:rowOff>
    </xdr:from>
    <xdr:to>
      <xdr:col>102</xdr:col>
      <xdr:colOff>165100</xdr:colOff>
      <xdr:row>104</xdr:row>
      <xdr:rowOff>19231</xdr:rowOff>
    </xdr:to>
    <xdr:sp macro="" textlink="">
      <xdr:nvSpPr>
        <xdr:cNvPr id="780" name="楕円 779"/>
        <xdr:cNvSpPr/>
      </xdr:nvSpPr>
      <xdr:spPr>
        <a:xfrm>
          <a:off x="19494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131718</xdr:rowOff>
    </xdr:from>
    <xdr:to>
      <xdr:col>107</xdr:col>
      <xdr:colOff>50800</xdr:colOff>
      <xdr:row>103</xdr:row>
      <xdr:rowOff>139881</xdr:rowOff>
    </xdr:to>
    <xdr:cxnSp macro="">
      <xdr:nvCxnSpPr>
        <xdr:cNvPr id="781" name="直線コネクタ 780"/>
        <xdr:cNvCxnSpPr/>
      </xdr:nvCxnSpPr>
      <xdr:spPr>
        <a:xfrm flipV="1">
          <a:off x="19545300" y="17791068"/>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101798</xdr:rowOff>
    </xdr:from>
    <xdr:ext cx="469744" cy="259045"/>
    <xdr:sp macro="" textlink="">
      <xdr:nvSpPr>
        <xdr:cNvPr id="782" name="n_1aveValue【公民館】&#10;一人当たり面積"/>
        <xdr:cNvSpPr txBox="1"/>
      </xdr:nvSpPr>
      <xdr:spPr>
        <a:xfrm>
          <a:off x="210757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108329</xdr:rowOff>
    </xdr:from>
    <xdr:ext cx="469744" cy="259045"/>
    <xdr:sp macro="" textlink="">
      <xdr:nvSpPr>
        <xdr:cNvPr id="783" name="n_2aveValue【公民館】&#10;一人当たり面積"/>
        <xdr:cNvSpPr txBox="1"/>
      </xdr:nvSpPr>
      <xdr:spPr>
        <a:xfrm>
          <a:off x="201994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147519</xdr:rowOff>
    </xdr:from>
    <xdr:ext cx="469744" cy="259045"/>
    <xdr:sp macro="" textlink="">
      <xdr:nvSpPr>
        <xdr:cNvPr id="784" name="n_3aveValue【公民館】&#10;一人当たり面積"/>
        <xdr:cNvSpPr txBox="1"/>
      </xdr:nvSpPr>
      <xdr:spPr>
        <a:xfrm>
          <a:off x="193104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14532</xdr:rowOff>
    </xdr:from>
    <xdr:ext cx="469744" cy="259045"/>
    <xdr:sp macro="" textlink="">
      <xdr:nvSpPr>
        <xdr:cNvPr id="785" name="n_1mainValue【公民館】&#10;一人当たり面積"/>
        <xdr:cNvSpPr txBox="1"/>
      </xdr:nvSpPr>
      <xdr:spPr>
        <a:xfrm>
          <a:off x="21075727" y="1750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27595</xdr:rowOff>
    </xdr:from>
    <xdr:ext cx="469744" cy="259045"/>
    <xdr:sp macro="" textlink="">
      <xdr:nvSpPr>
        <xdr:cNvPr id="786" name="n_2mainValue【公民館】&#10;一人当たり面積"/>
        <xdr:cNvSpPr txBox="1"/>
      </xdr:nvSpPr>
      <xdr:spPr>
        <a:xfrm>
          <a:off x="20199427" y="1751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35758</xdr:rowOff>
    </xdr:from>
    <xdr:ext cx="469744" cy="259045"/>
    <xdr:sp macro="" textlink="">
      <xdr:nvSpPr>
        <xdr:cNvPr id="787" name="n_3mainValue【公民館】&#10;一人当たり面積"/>
        <xdr:cNvSpPr txBox="1"/>
      </xdr:nvSpPr>
      <xdr:spPr>
        <a:xfrm>
          <a:off x="19310427" y="1752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tx1"/>
              </a:solidFill>
              <a:effectLst/>
            </a:rPr>
            <a:t>１．有形固定資産減価償却率は、道路が類似団体内平均及び全国平均を下回っているが、学校施設についてエアコン設置工事の影響から数値が上昇しており、昨年度と変わり宮城県平均及び全国平均を上回った。その他の施設は類似団体内平均、宮城県平均、全国平均を上回る高い水準にある。特に比率が高い児童館及び公民館は、ほとんどの施設が昭和</a:t>
          </a:r>
          <a:r>
            <a:rPr lang="en-US" altLang="ja-JP" sz="1100">
              <a:solidFill>
                <a:schemeClr val="tx1"/>
              </a:solidFill>
              <a:effectLst/>
            </a:rPr>
            <a:t>40</a:t>
          </a:r>
          <a:r>
            <a:rPr lang="ja-JP" altLang="en-US" sz="1100">
              <a:solidFill>
                <a:schemeClr val="tx1"/>
              </a:solidFill>
              <a:effectLst/>
            </a:rPr>
            <a:t>年代から昭和</a:t>
          </a:r>
          <a:r>
            <a:rPr lang="en-US" altLang="ja-JP" sz="1100">
              <a:solidFill>
                <a:schemeClr val="tx1"/>
              </a:solidFill>
              <a:effectLst/>
            </a:rPr>
            <a:t>50</a:t>
          </a:r>
          <a:r>
            <a:rPr lang="ja-JP" altLang="en-US" sz="1100">
              <a:solidFill>
                <a:schemeClr val="tx1"/>
              </a:solidFill>
              <a:effectLst/>
            </a:rPr>
            <a:t>年代にかけて建築されており、財務省令で定める耐用年数を超過しているが、施設運営及び住民サービスに影響が生じないよう、施設の点検及び老朽箇所等の修繕を行いながら施設の維持管理を行っている。</a:t>
          </a:r>
        </a:p>
        <a:p>
          <a:r>
            <a:rPr lang="ja-JP" altLang="en-US" sz="1100">
              <a:solidFill>
                <a:schemeClr val="tx1"/>
              </a:solidFill>
              <a:effectLst/>
            </a:rPr>
            <a:t>２．人口が減少傾向にあることから、一人当たり面積等が増加傾向にあり、道路及び幼稚園・保育所が類似団体内平均を下回っており、児童館が類似団体内平均及び宮城県平均を下回っているものの、その他の施設は類似団体内平均、宮城県平均及び全国平均を上回る高い水準にある。</a:t>
          </a:r>
        </a:p>
        <a:p>
          <a:r>
            <a:rPr lang="ja-JP" altLang="en-US" sz="1100">
              <a:solidFill>
                <a:schemeClr val="tx1"/>
              </a:solidFill>
              <a:effectLst/>
            </a:rPr>
            <a:t>３．保有する施設の</a:t>
          </a:r>
          <a:r>
            <a:rPr lang="en-US" altLang="ja-JP" sz="1100">
              <a:solidFill>
                <a:schemeClr val="tx1"/>
              </a:solidFill>
              <a:effectLst/>
            </a:rPr>
            <a:t>5</a:t>
          </a:r>
          <a:r>
            <a:rPr lang="ja-JP" altLang="en-US" sz="1100">
              <a:solidFill>
                <a:schemeClr val="tx1"/>
              </a:solidFill>
              <a:effectLst/>
            </a:rPr>
            <a:t>割以上が一般的に大規模改修が必要となる築</a:t>
          </a:r>
          <a:r>
            <a:rPr lang="en-US" altLang="ja-JP" sz="1100">
              <a:solidFill>
                <a:schemeClr val="tx1"/>
              </a:solidFill>
              <a:effectLst/>
            </a:rPr>
            <a:t>30</a:t>
          </a:r>
          <a:r>
            <a:rPr lang="ja-JP" altLang="en-US" sz="1100">
              <a:solidFill>
                <a:schemeClr val="tx1"/>
              </a:solidFill>
              <a:effectLst/>
            </a:rPr>
            <a:t>年を経過しており、一人当たり面積等が類似団体内平均、宮城県平均及び全国平均を上回る施設が多く、維持補修費も年々増加傾向にあることから、平成</a:t>
          </a:r>
          <a:r>
            <a:rPr lang="en-US" altLang="ja-JP" sz="1100">
              <a:solidFill>
                <a:schemeClr val="tx1"/>
              </a:solidFill>
              <a:effectLst/>
            </a:rPr>
            <a:t>28</a:t>
          </a:r>
          <a:r>
            <a:rPr lang="ja-JP" altLang="en-US" sz="1100">
              <a:solidFill>
                <a:schemeClr val="tx1"/>
              </a:solidFill>
              <a:effectLst/>
            </a:rPr>
            <a:t>年度に策定した公共施設等総合管理計画及び令和</a:t>
          </a:r>
          <a:r>
            <a:rPr lang="en-US" altLang="ja-JP" sz="1100">
              <a:solidFill>
                <a:schemeClr val="tx1"/>
              </a:solidFill>
              <a:effectLst/>
            </a:rPr>
            <a:t>2</a:t>
          </a:r>
          <a:r>
            <a:rPr lang="ja-JP" altLang="en-US" sz="1100">
              <a:solidFill>
                <a:schemeClr val="tx1"/>
              </a:solidFill>
              <a:effectLst/>
            </a:rPr>
            <a:t>年度に策定を予定している個別施設計画に基づいた施設の維持管理、施設の集約化や除却に向けた検討を進め、老朽化対策に取り組んでいく。</a:t>
          </a:r>
        </a:p>
        <a:p>
          <a:endParaRPr lang="ja-JP" altLang="ja-JP" sz="1200">
            <a:solidFill>
              <a:schemeClr val="tx1"/>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11,086
11,036
78.38
5,324,543
5,193,224
109,648
3,595,251
6,518,442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59055</xdr:rowOff>
    </xdr:to>
    <xdr:cxnSp macro="">
      <xdr:nvCxnSpPr>
        <xdr:cNvPr id="72" name="直線コネクタ 71"/>
        <xdr:cNvCxnSpPr/>
      </xdr:nvCxnSpPr>
      <xdr:spPr>
        <a:xfrm flipV="1">
          <a:off x="4634865" y="9525000"/>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62882</xdr:rowOff>
    </xdr:from>
    <xdr:ext cx="405111" cy="259045"/>
    <xdr:sp macro="" textlink="">
      <xdr:nvSpPr>
        <xdr:cNvPr id="73" name="【体育館・プール】&#10;有形固定資産減価償却率最小値テキスト"/>
        <xdr:cNvSpPr txBox="1"/>
      </xdr:nvSpPr>
      <xdr:spPr>
        <a:xfrm>
          <a:off x="4673600" y="1103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59055</xdr:rowOff>
    </xdr:from>
    <xdr:to>
      <xdr:col>24</xdr:col>
      <xdr:colOff>152400</xdr:colOff>
      <xdr:row>64</xdr:row>
      <xdr:rowOff>59055</xdr:rowOff>
    </xdr:to>
    <xdr:cxnSp macro="">
      <xdr:nvCxnSpPr>
        <xdr:cNvPr id="74" name="直線コネクタ 73"/>
        <xdr:cNvCxnSpPr/>
      </xdr:nvCxnSpPr>
      <xdr:spPr>
        <a:xfrm>
          <a:off x="4546600" y="1103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77"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78" name="フローチャート: 判断 77"/>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79" name="フローチャート: 判断 78"/>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17162</xdr:rowOff>
    </xdr:from>
    <xdr:ext cx="405111" cy="259045"/>
    <xdr:sp macro="" textlink="">
      <xdr:nvSpPr>
        <xdr:cNvPr id="80" name="n_1aveValue【体育館・プール】&#10;有形固定資産減価償却率"/>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116840</xdr:rowOff>
    </xdr:from>
    <xdr:to>
      <xdr:col>15</xdr:col>
      <xdr:colOff>101600</xdr:colOff>
      <xdr:row>60</xdr:row>
      <xdr:rowOff>46990</xdr:rowOff>
    </xdr:to>
    <xdr:sp macro="" textlink="">
      <xdr:nvSpPr>
        <xdr:cNvPr id="81" name="フローチャート: 判断 80"/>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38117</xdr:rowOff>
    </xdr:from>
    <xdr:ext cx="405111" cy="259045"/>
    <xdr:sp macro="" textlink="">
      <xdr:nvSpPr>
        <xdr:cNvPr id="82" name="n_2aveValue【体育館・プール】&#10;有形固定資産減価償却率"/>
        <xdr:cNvSpPr txBox="1"/>
      </xdr:nvSpPr>
      <xdr:spPr>
        <a:xfrm>
          <a:off x="2705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38735</xdr:rowOff>
    </xdr:from>
    <xdr:to>
      <xdr:col>10</xdr:col>
      <xdr:colOff>165100</xdr:colOff>
      <xdr:row>59</xdr:row>
      <xdr:rowOff>140335</xdr:rowOff>
    </xdr:to>
    <xdr:sp macro="" textlink="">
      <xdr:nvSpPr>
        <xdr:cNvPr id="83" name="フローチャート: 判断 82"/>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131462</xdr:rowOff>
    </xdr:from>
    <xdr:ext cx="405111" cy="259045"/>
    <xdr:sp macro="" textlink="">
      <xdr:nvSpPr>
        <xdr:cNvPr id="84" name="n_3aveValue【体育館・プール】&#10;有形固定資産減価償却率"/>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74930</xdr:rowOff>
    </xdr:from>
    <xdr:to>
      <xdr:col>24</xdr:col>
      <xdr:colOff>114300</xdr:colOff>
      <xdr:row>56</xdr:row>
      <xdr:rowOff>5080</xdr:rowOff>
    </xdr:to>
    <xdr:sp macro="" textlink="">
      <xdr:nvSpPr>
        <xdr:cNvPr id="90" name="楕円 89"/>
        <xdr:cNvSpPr/>
      </xdr:nvSpPr>
      <xdr:spPr>
        <a:xfrm>
          <a:off x="45847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168927</xdr:rowOff>
    </xdr:from>
    <xdr:ext cx="405111" cy="259045"/>
    <xdr:sp macro="" textlink="">
      <xdr:nvSpPr>
        <xdr:cNvPr id="91" name="【体育館・プール】&#10;有形固定資産減価償却率該当値テキスト"/>
        <xdr:cNvSpPr txBox="1"/>
      </xdr:nvSpPr>
      <xdr:spPr>
        <a:xfrm>
          <a:off x="4673600" y="942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46355</xdr:rowOff>
    </xdr:from>
    <xdr:to>
      <xdr:col>20</xdr:col>
      <xdr:colOff>38100</xdr:colOff>
      <xdr:row>55</xdr:row>
      <xdr:rowOff>147955</xdr:rowOff>
    </xdr:to>
    <xdr:sp macro="" textlink="">
      <xdr:nvSpPr>
        <xdr:cNvPr id="92" name="楕円 91"/>
        <xdr:cNvSpPr/>
      </xdr:nvSpPr>
      <xdr:spPr>
        <a:xfrm>
          <a:off x="3746500" y="94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97155</xdr:rowOff>
    </xdr:from>
    <xdr:to>
      <xdr:col>24</xdr:col>
      <xdr:colOff>63500</xdr:colOff>
      <xdr:row>55</xdr:row>
      <xdr:rowOff>125730</xdr:rowOff>
    </xdr:to>
    <xdr:cxnSp macro="">
      <xdr:nvCxnSpPr>
        <xdr:cNvPr id="93" name="直線コネクタ 92"/>
        <xdr:cNvCxnSpPr/>
      </xdr:nvCxnSpPr>
      <xdr:spPr>
        <a:xfrm>
          <a:off x="3797300" y="95269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48260</xdr:rowOff>
    </xdr:from>
    <xdr:to>
      <xdr:col>15</xdr:col>
      <xdr:colOff>101600</xdr:colOff>
      <xdr:row>55</xdr:row>
      <xdr:rowOff>149860</xdr:rowOff>
    </xdr:to>
    <xdr:sp macro="" textlink="">
      <xdr:nvSpPr>
        <xdr:cNvPr id="94" name="楕円 93"/>
        <xdr:cNvSpPr/>
      </xdr:nvSpPr>
      <xdr:spPr>
        <a:xfrm>
          <a:off x="2857500" y="947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97155</xdr:rowOff>
    </xdr:from>
    <xdr:to>
      <xdr:col>19</xdr:col>
      <xdr:colOff>177800</xdr:colOff>
      <xdr:row>55</xdr:row>
      <xdr:rowOff>99060</xdr:rowOff>
    </xdr:to>
    <xdr:cxnSp macro="">
      <xdr:nvCxnSpPr>
        <xdr:cNvPr id="95" name="直線コネクタ 94"/>
        <xdr:cNvCxnSpPr/>
      </xdr:nvCxnSpPr>
      <xdr:spPr>
        <a:xfrm flipV="1">
          <a:off x="2908300" y="95269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48260</xdr:rowOff>
    </xdr:from>
    <xdr:to>
      <xdr:col>10</xdr:col>
      <xdr:colOff>165100</xdr:colOff>
      <xdr:row>55</xdr:row>
      <xdr:rowOff>149860</xdr:rowOff>
    </xdr:to>
    <xdr:sp macro="" textlink="">
      <xdr:nvSpPr>
        <xdr:cNvPr id="96" name="楕円 95"/>
        <xdr:cNvSpPr/>
      </xdr:nvSpPr>
      <xdr:spPr>
        <a:xfrm>
          <a:off x="1968500" y="947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99060</xdr:rowOff>
    </xdr:from>
    <xdr:to>
      <xdr:col>15</xdr:col>
      <xdr:colOff>50800</xdr:colOff>
      <xdr:row>55</xdr:row>
      <xdr:rowOff>99060</xdr:rowOff>
    </xdr:to>
    <xdr:cxnSp macro="">
      <xdr:nvCxnSpPr>
        <xdr:cNvPr id="97" name="直線コネクタ 96"/>
        <xdr:cNvCxnSpPr/>
      </xdr:nvCxnSpPr>
      <xdr:spPr>
        <a:xfrm>
          <a:off x="2019300" y="95288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53</xdr:row>
      <xdr:rowOff>164482</xdr:rowOff>
    </xdr:from>
    <xdr:ext cx="405111" cy="259045"/>
    <xdr:sp macro="" textlink="">
      <xdr:nvSpPr>
        <xdr:cNvPr id="98" name="n_1mainValue【体育館・プール】&#10;有形固定資産減価償却率"/>
        <xdr:cNvSpPr txBox="1"/>
      </xdr:nvSpPr>
      <xdr:spPr>
        <a:xfrm>
          <a:off x="3582044" y="925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166387</xdr:rowOff>
    </xdr:from>
    <xdr:ext cx="405111" cy="259045"/>
    <xdr:sp macro="" textlink="">
      <xdr:nvSpPr>
        <xdr:cNvPr id="99" name="n_2mainValue【体育館・プール】&#10;有形固定資産減価償却率"/>
        <xdr:cNvSpPr txBox="1"/>
      </xdr:nvSpPr>
      <xdr:spPr>
        <a:xfrm>
          <a:off x="2705744" y="925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53</xdr:row>
      <xdr:rowOff>166387</xdr:rowOff>
    </xdr:from>
    <xdr:ext cx="405111" cy="259045"/>
    <xdr:sp macro="" textlink="">
      <xdr:nvSpPr>
        <xdr:cNvPr id="100" name="n_3mainValue【体育館・プール】&#10;有形固定資産減価償却率"/>
        <xdr:cNvSpPr txBox="1"/>
      </xdr:nvSpPr>
      <xdr:spPr>
        <a:xfrm>
          <a:off x="1816744" y="925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2" name="テキスト ボックス 12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35378</xdr:rowOff>
    </xdr:from>
    <xdr:to>
      <xdr:col>54</xdr:col>
      <xdr:colOff>189865</xdr:colOff>
      <xdr:row>64</xdr:row>
      <xdr:rowOff>59872</xdr:rowOff>
    </xdr:to>
    <xdr:cxnSp macro="">
      <xdr:nvCxnSpPr>
        <xdr:cNvPr id="126" name="直線コネクタ 125"/>
        <xdr:cNvCxnSpPr/>
      </xdr:nvCxnSpPr>
      <xdr:spPr>
        <a:xfrm flipV="1">
          <a:off x="10476865" y="94651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63699</xdr:rowOff>
    </xdr:from>
    <xdr:ext cx="469744" cy="259045"/>
    <xdr:sp macro="" textlink="">
      <xdr:nvSpPr>
        <xdr:cNvPr id="127" name="【体育館・プール】&#10;一人当たり面積最小値テキスト"/>
        <xdr:cNvSpPr txBox="1"/>
      </xdr:nvSpPr>
      <xdr:spPr>
        <a:xfrm>
          <a:off x="10515600" y="110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59872</xdr:rowOff>
    </xdr:from>
    <xdr:to>
      <xdr:col>55</xdr:col>
      <xdr:colOff>88900</xdr:colOff>
      <xdr:row>64</xdr:row>
      <xdr:rowOff>59872</xdr:rowOff>
    </xdr:to>
    <xdr:cxnSp macro="">
      <xdr:nvCxnSpPr>
        <xdr:cNvPr id="128" name="直線コネクタ 127"/>
        <xdr:cNvCxnSpPr/>
      </xdr:nvCxnSpPr>
      <xdr:spPr>
        <a:xfrm>
          <a:off x="10388600" y="1103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153505</xdr:rowOff>
    </xdr:from>
    <xdr:ext cx="469744" cy="259045"/>
    <xdr:sp macro="" textlink="">
      <xdr:nvSpPr>
        <xdr:cNvPr id="129" name="【体育館・プール】&#10;一人当たり面積最大値テキスト"/>
        <xdr:cNvSpPr txBox="1"/>
      </xdr:nvSpPr>
      <xdr:spPr>
        <a:xfrm>
          <a:off x="105156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35378</xdr:rowOff>
    </xdr:from>
    <xdr:to>
      <xdr:col>55</xdr:col>
      <xdr:colOff>88900</xdr:colOff>
      <xdr:row>55</xdr:row>
      <xdr:rowOff>35378</xdr:rowOff>
    </xdr:to>
    <xdr:cxnSp macro="">
      <xdr:nvCxnSpPr>
        <xdr:cNvPr id="130" name="直線コネクタ 129"/>
        <xdr:cNvCxnSpPr/>
      </xdr:nvCxnSpPr>
      <xdr:spPr>
        <a:xfrm>
          <a:off x="10388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29771</xdr:rowOff>
    </xdr:from>
    <xdr:ext cx="469744" cy="259045"/>
    <xdr:sp macro="" textlink="">
      <xdr:nvSpPr>
        <xdr:cNvPr id="131" name="【体育館・プール】&#10;一人当たり面積平均値テキスト"/>
        <xdr:cNvSpPr txBox="1"/>
      </xdr:nvSpPr>
      <xdr:spPr>
        <a:xfrm>
          <a:off x="10515600" y="10488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6894</xdr:rowOff>
    </xdr:from>
    <xdr:to>
      <xdr:col>55</xdr:col>
      <xdr:colOff>50800</xdr:colOff>
      <xdr:row>62</xdr:row>
      <xdr:rowOff>108494</xdr:rowOff>
    </xdr:to>
    <xdr:sp macro="" textlink="">
      <xdr:nvSpPr>
        <xdr:cNvPr id="132" name="フローチャート: 判断 131"/>
        <xdr:cNvSpPr/>
      </xdr:nvSpPr>
      <xdr:spPr>
        <a:xfrm>
          <a:off x="10426700" y="106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159838</xdr:rowOff>
    </xdr:from>
    <xdr:to>
      <xdr:col>50</xdr:col>
      <xdr:colOff>165100</xdr:colOff>
      <xdr:row>62</xdr:row>
      <xdr:rowOff>89988</xdr:rowOff>
    </xdr:to>
    <xdr:sp macro="" textlink="">
      <xdr:nvSpPr>
        <xdr:cNvPr id="133" name="フローチャート: 判断 132"/>
        <xdr:cNvSpPr/>
      </xdr:nvSpPr>
      <xdr:spPr>
        <a:xfrm>
          <a:off x="9588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106515</xdr:rowOff>
    </xdr:from>
    <xdr:ext cx="469744" cy="259045"/>
    <xdr:sp macro="" textlink="">
      <xdr:nvSpPr>
        <xdr:cNvPr id="134" name="n_1aveValue【体育館・プール】&#10;一人当たり面積"/>
        <xdr:cNvSpPr txBox="1"/>
      </xdr:nvSpPr>
      <xdr:spPr>
        <a:xfrm>
          <a:off x="93917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159838</xdr:rowOff>
    </xdr:from>
    <xdr:to>
      <xdr:col>46</xdr:col>
      <xdr:colOff>38100</xdr:colOff>
      <xdr:row>62</xdr:row>
      <xdr:rowOff>89988</xdr:rowOff>
    </xdr:to>
    <xdr:sp macro="" textlink="">
      <xdr:nvSpPr>
        <xdr:cNvPr id="135" name="フローチャート: 判断 134"/>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106515</xdr:rowOff>
    </xdr:from>
    <xdr:ext cx="469744" cy="259045"/>
    <xdr:sp macro="" textlink="">
      <xdr:nvSpPr>
        <xdr:cNvPr id="136" name="n_2aveValue【体育館・プール】&#10;一人当たり面積"/>
        <xdr:cNvSpPr txBox="1"/>
      </xdr:nvSpPr>
      <xdr:spPr>
        <a:xfrm>
          <a:off x="8515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34109</xdr:rowOff>
    </xdr:from>
    <xdr:to>
      <xdr:col>41</xdr:col>
      <xdr:colOff>101600</xdr:colOff>
      <xdr:row>62</xdr:row>
      <xdr:rowOff>135709</xdr:rowOff>
    </xdr:to>
    <xdr:sp macro="" textlink="">
      <xdr:nvSpPr>
        <xdr:cNvPr id="137" name="フローチャート: 判断 136"/>
        <xdr:cNvSpPr/>
      </xdr:nvSpPr>
      <xdr:spPr>
        <a:xfrm>
          <a:off x="7810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152236</xdr:rowOff>
    </xdr:from>
    <xdr:ext cx="469744" cy="259045"/>
    <xdr:sp macro="" textlink="">
      <xdr:nvSpPr>
        <xdr:cNvPr id="138" name="n_3aveValue【体育館・プール】&#10;一人当たり面積"/>
        <xdr:cNvSpPr txBox="1"/>
      </xdr:nvSpPr>
      <xdr:spPr>
        <a:xfrm>
          <a:off x="7626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90715</xdr:rowOff>
    </xdr:from>
    <xdr:to>
      <xdr:col>55</xdr:col>
      <xdr:colOff>50800</xdr:colOff>
      <xdr:row>63</xdr:row>
      <xdr:rowOff>20865</xdr:rowOff>
    </xdr:to>
    <xdr:sp macro="" textlink="">
      <xdr:nvSpPr>
        <xdr:cNvPr id="144" name="楕円 143"/>
        <xdr:cNvSpPr/>
      </xdr:nvSpPr>
      <xdr:spPr>
        <a:xfrm>
          <a:off x="10426700" y="1072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69142</xdr:rowOff>
    </xdr:from>
    <xdr:ext cx="469744" cy="259045"/>
    <xdr:sp macro="" textlink="">
      <xdr:nvSpPr>
        <xdr:cNvPr id="145" name="【体育館・プール】&#10;一人当たり面積該当値テキスト"/>
        <xdr:cNvSpPr txBox="1"/>
      </xdr:nvSpPr>
      <xdr:spPr>
        <a:xfrm>
          <a:off x="10515600"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96157</xdr:rowOff>
    </xdr:from>
    <xdr:to>
      <xdr:col>50</xdr:col>
      <xdr:colOff>165100</xdr:colOff>
      <xdr:row>63</xdr:row>
      <xdr:rowOff>26307</xdr:rowOff>
    </xdr:to>
    <xdr:sp macro="" textlink="">
      <xdr:nvSpPr>
        <xdr:cNvPr id="146" name="楕円 145"/>
        <xdr:cNvSpPr/>
      </xdr:nvSpPr>
      <xdr:spPr>
        <a:xfrm>
          <a:off x="9588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141515</xdr:rowOff>
    </xdr:from>
    <xdr:to>
      <xdr:col>55</xdr:col>
      <xdr:colOff>0</xdr:colOff>
      <xdr:row>62</xdr:row>
      <xdr:rowOff>146957</xdr:rowOff>
    </xdr:to>
    <xdr:cxnSp macro="">
      <xdr:nvCxnSpPr>
        <xdr:cNvPr id="147" name="直線コネクタ 146"/>
        <xdr:cNvCxnSpPr/>
      </xdr:nvCxnSpPr>
      <xdr:spPr>
        <a:xfrm flipV="1">
          <a:off x="9639300" y="10771415"/>
          <a:ext cx="8382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100512</xdr:rowOff>
    </xdr:from>
    <xdr:to>
      <xdr:col>46</xdr:col>
      <xdr:colOff>38100</xdr:colOff>
      <xdr:row>63</xdr:row>
      <xdr:rowOff>30662</xdr:rowOff>
    </xdr:to>
    <xdr:sp macro="" textlink="">
      <xdr:nvSpPr>
        <xdr:cNvPr id="148" name="楕円 147"/>
        <xdr:cNvSpPr/>
      </xdr:nvSpPr>
      <xdr:spPr>
        <a:xfrm>
          <a:off x="86995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146957</xdr:rowOff>
    </xdr:from>
    <xdr:to>
      <xdr:col>50</xdr:col>
      <xdr:colOff>114300</xdr:colOff>
      <xdr:row>62</xdr:row>
      <xdr:rowOff>151312</xdr:rowOff>
    </xdr:to>
    <xdr:cxnSp macro="">
      <xdr:nvCxnSpPr>
        <xdr:cNvPr id="149" name="直線コネクタ 148"/>
        <xdr:cNvCxnSpPr/>
      </xdr:nvCxnSpPr>
      <xdr:spPr>
        <a:xfrm flipV="1">
          <a:off x="8750300" y="10776857"/>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102688</xdr:rowOff>
    </xdr:from>
    <xdr:to>
      <xdr:col>41</xdr:col>
      <xdr:colOff>101600</xdr:colOff>
      <xdr:row>63</xdr:row>
      <xdr:rowOff>32838</xdr:rowOff>
    </xdr:to>
    <xdr:sp macro="" textlink="">
      <xdr:nvSpPr>
        <xdr:cNvPr id="150" name="楕円 149"/>
        <xdr:cNvSpPr/>
      </xdr:nvSpPr>
      <xdr:spPr>
        <a:xfrm>
          <a:off x="7810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151312</xdr:rowOff>
    </xdr:from>
    <xdr:to>
      <xdr:col>45</xdr:col>
      <xdr:colOff>177800</xdr:colOff>
      <xdr:row>62</xdr:row>
      <xdr:rowOff>153488</xdr:rowOff>
    </xdr:to>
    <xdr:cxnSp macro="">
      <xdr:nvCxnSpPr>
        <xdr:cNvPr id="151" name="直線コネクタ 150"/>
        <xdr:cNvCxnSpPr/>
      </xdr:nvCxnSpPr>
      <xdr:spPr>
        <a:xfrm flipV="1">
          <a:off x="7861300" y="10781212"/>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17434</xdr:rowOff>
    </xdr:from>
    <xdr:ext cx="469744" cy="259045"/>
    <xdr:sp macro="" textlink="">
      <xdr:nvSpPr>
        <xdr:cNvPr id="152" name="n_1mainValue【体育館・プール】&#10;一人当たり面積"/>
        <xdr:cNvSpPr txBox="1"/>
      </xdr:nvSpPr>
      <xdr:spPr>
        <a:xfrm>
          <a:off x="9391727" y="108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21789</xdr:rowOff>
    </xdr:from>
    <xdr:ext cx="469744" cy="259045"/>
    <xdr:sp macro="" textlink="">
      <xdr:nvSpPr>
        <xdr:cNvPr id="153" name="n_2mainValue【体育館・プール】&#10;一人当たり面積"/>
        <xdr:cNvSpPr txBox="1"/>
      </xdr:nvSpPr>
      <xdr:spPr>
        <a:xfrm>
          <a:off x="8515427" y="1082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23965</xdr:rowOff>
    </xdr:from>
    <xdr:ext cx="469744" cy="259045"/>
    <xdr:sp macro="" textlink="">
      <xdr:nvSpPr>
        <xdr:cNvPr id="154" name="n_3mainValue【体育館・プール】&#10;一人当たり面積"/>
        <xdr:cNvSpPr txBox="1"/>
      </xdr:nvSpPr>
      <xdr:spPr>
        <a:xfrm>
          <a:off x="7626427" y="1082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5" name="直線コネクタ 16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6" name="テキスト ボックス 16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7" name="直線コネクタ 16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8" name="テキスト ボックス 16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9" name="直線コネクタ 16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0" name="テキスト ボックス 16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1" name="直線コネクタ 17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2" name="テキスト ボックス 17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3" name="直線コネクタ 17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4" name="テキスト ボックス 17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5" name="直線コネクタ 17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6" name="テキスト ボックス 17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8" name="テキスト ボックス 17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544</xdr:rowOff>
    </xdr:to>
    <xdr:cxnSp macro="">
      <xdr:nvCxnSpPr>
        <xdr:cNvPr id="180" name="直線コネクタ 179"/>
        <xdr:cNvCxnSpPr/>
      </xdr:nvCxnSpPr>
      <xdr:spPr>
        <a:xfrm flipV="1">
          <a:off x="4634865" y="13280571"/>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4371</xdr:rowOff>
    </xdr:from>
    <xdr:ext cx="405111" cy="259045"/>
    <xdr:sp macro="" textlink="">
      <xdr:nvSpPr>
        <xdr:cNvPr id="181" name="【福祉施設】&#10;有形固定資産減価償却率最小値テキスト"/>
        <xdr:cNvSpPr txBox="1"/>
      </xdr:nvSpPr>
      <xdr:spPr>
        <a:xfrm>
          <a:off x="4673600" y="1474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544</xdr:rowOff>
    </xdr:from>
    <xdr:to>
      <xdr:col>24</xdr:col>
      <xdr:colOff>152400</xdr:colOff>
      <xdr:row>86</xdr:row>
      <xdr:rowOff>544</xdr:rowOff>
    </xdr:to>
    <xdr:cxnSp macro="">
      <xdr:nvCxnSpPr>
        <xdr:cNvPr id="182" name="直線コネクタ 181"/>
        <xdr:cNvCxnSpPr/>
      </xdr:nvCxnSpPr>
      <xdr:spPr>
        <a:xfrm>
          <a:off x="4546600" y="14745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83"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4" name="直線コネクタ 183"/>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62065</xdr:rowOff>
    </xdr:from>
    <xdr:ext cx="405111" cy="259045"/>
    <xdr:sp macro="" textlink="">
      <xdr:nvSpPr>
        <xdr:cNvPr id="185" name="【福祉施設】&#10;有形固定資産減価償却率平均値テキスト"/>
        <xdr:cNvSpPr txBox="1"/>
      </xdr:nvSpPr>
      <xdr:spPr>
        <a:xfrm>
          <a:off x="4673600" y="1394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83638</xdr:rowOff>
    </xdr:from>
    <xdr:to>
      <xdr:col>24</xdr:col>
      <xdr:colOff>114300</xdr:colOff>
      <xdr:row>82</xdr:row>
      <xdr:rowOff>13788</xdr:rowOff>
    </xdr:to>
    <xdr:sp macro="" textlink="">
      <xdr:nvSpPr>
        <xdr:cNvPr id="186" name="フローチャート: 判断 185"/>
        <xdr:cNvSpPr/>
      </xdr:nvSpPr>
      <xdr:spPr>
        <a:xfrm>
          <a:off x="45847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129358</xdr:rowOff>
    </xdr:from>
    <xdr:to>
      <xdr:col>20</xdr:col>
      <xdr:colOff>38100</xdr:colOff>
      <xdr:row>82</xdr:row>
      <xdr:rowOff>59508</xdr:rowOff>
    </xdr:to>
    <xdr:sp macro="" textlink="">
      <xdr:nvSpPr>
        <xdr:cNvPr id="187" name="フローチャート: 判断 186"/>
        <xdr:cNvSpPr/>
      </xdr:nvSpPr>
      <xdr:spPr>
        <a:xfrm>
          <a:off x="37465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50635</xdr:rowOff>
    </xdr:from>
    <xdr:ext cx="405111" cy="259045"/>
    <xdr:sp macro="" textlink="">
      <xdr:nvSpPr>
        <xdr:cNvPr id="188" name="n_1aveValue【福祉施設】&#10;有形固定資産減価償却率"/>
        <xdr:cNvSpPr txBox="1"/>
      </xdr:nvSpPr>
      <xdr:spPr>
        <a:xfrm>
          <a:off x="3582044" y="1410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160382</xdr:rowOff>
    </xdr:from>
    <xdr:to>
      <xdr:col>15</xdr:col>
      <xdr:colOff>101600</xdr:colOff>
      <xdr:row>82</xdr:row>
      <xdr:rowOff>90532</xdr:rowOff>
    </xdr:to>
    <xdr:sp macro="" textlink="">
      <xdr:nvSpPr>
        <xdr:cNvPr id="189" name="フローチャート: 判断 188"/>
        <xdr:cNvSpPr/>
      </xdr:nvSpPr>
      <xdr:spPr>
        <a:xfrm>
          <a:off x="2857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81659</xdr:rowOff>
    </xdr:from>
    <xdr:ext cx="405111" cy="259045"/>
    <xdr:sp macro="" textlink="">
      <xdr:nvSpPr>
        <xdr:cNvPr id="190" name="n_2aveValue【福祉施設】&#10;有形固定資産減価償却率"/>
        <xdr:cNvSpPr txBox="1"/>
      </xdr:nvSpPr>
      <xdr:spPr>
        <a:xfrm>
          <a:off x="27057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122827</xdr:rowOff>
    </xdr:from>
    <xdr:to>
      <xdr:col>10</xdr:col>
      <xdr:colOff>165100</xdr:colOff>
      <xdr:row>82</xdr:row>
      <xdr:rowOff>52977</xdr:rowOff>
    </xdr:to>
    <xdr:sp macro="" textlink="">
      <xdr:nvSpPr>
        <xdr:cNvPr id="191" name="フローチャート: 判断 190"/>
        <xdr:cNvSpPr/>
      </xdr:nvSpPr>
      <xdr:spPr>
        <a:xfrm>
          <a:off x="1968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44104</xdr:rowOff>
    </xdr:from>
    <xdr:ext cx="405111" cy="259045"/>
    <xdr:sp macro="" textlink="">
      <xdr:nvSpPr>
        <xdr:cNvPr id="192" name="n_3aveValue【福祉施設】&#10;有形固定資産減価償却率"/>
        <xdr:cNvSpPr txBox="1"/>
      </xdr:nvSpPr>
      <xdr:spPr>
        <a:xfrm>
          <a:off x="1816744" y="1410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3" name="テキスト ボックス 1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98334</xdr:rowOff>
    </xdr:from>
    <xdr:to>
      <xdr:col>24</xdr:col>
      <xdr:colOff>114300</xdr:colOff>
      <xdr:row>80</xdr:row>
      <xdr:rowOff>28484</xdr:rowOff>
    </xdr:to>
    <xdr:sp macro="" textlink="">
      <xdr:nvSpPr>
        <xdr:cNvPr id="198" name="楕円 197"/>
        <xdr:cNvSpPr/>
      </xdr:nvSpPr>
      <xdr:spPr>
        <a:xfrm>
          <a:off x="4584700" y="1364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121211</xdr:rowOff>
    </xdr:from>
    <xdr:ext cx="405111" cy="259045"/>
    <xdr:sp macro="" textlink="">
      <xdr:nvSpPr>
        <xdr:cNvPr id="199" name="【福祉施設】&#10;有形固定資産減価償却率該当値テキスト"/>
        <xdr:cNvSpPr txBox="1"/>
      </xdr:nvSpPr>
      <xdr:spPr>
        <a:xfrm>
          <a:off x="4673600" y="1349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126093</xdr:rowOff>
    </xdr:from>
    <xdr:to>
      <xdr:col>20</xdr:col>
      <xdr:colOff>38100</xdr:colOff>
      <xdr:row>80</xdr:row>
      <xdr:rowOff>56243</xdr:rowOff>
    </xdr:to>
    <xdr:sp macro="" textlink="">
      <xdr:nvSpPr>
        <xdr:cNvPr id="200" name="楕円 199"/>
        <xdr:cNvSpPr/>
      </xdr:nvSpPr>
      <xdr:spPr>
        <a:xfrm>
          <a:off x="3746500" y="136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149134</xdr:rowOff>
    </xdr:from>
    <xdr:to>
      <xdr:col>24</xdr:col>
      <xdr:colOff>63500</xdr:colOff>
      <xdr:row>80</xdr:row>
      <xdr:rowOff>5443</xdr:rowOff>
    </xdr:to>
    <xdr:cxnSp macro="">
      <xdr:nvCxnSpPr>
        <xdr:cNvPr id="201" name="直線コネクタ 200"/>
        <xdr:cNvCxnSpPr/>
      </xdr:nvCxnSpPr>
      <xdr:spPr>
        <a:xfrm flipV="1">
          <a:off x="3797300" y="1369368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162016</xdr:rowOff>
    </xdr:from>
    <xdr:to>
      <xdr:col>15</xdr:col>
      <xdr:colOff>101600</xdr:colOff>
      <xdr:row>80</xdr:row>
      <xdr:rowOff>92166</xdr:rowOff>
    </xdr:to>
    <xdr:sp macro="" textlink="">
      <xdr:nvSpPr>
        <xdr:cNvPr id="202" name="楕円 201"/>
        <xdr:cNvSpPr/>
      </xdr:nvSpPr>
      <xdr:spPr>
        <a:xfrm>
          <a:off x="2857500" y="137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5443</xdr:rowOff>
    </xdr:from>
    <xdr:to>
      <xdr:col>19</xdr:col>
      <xdr:colOff>177800</xdr:colOff>
      <xdr:row>80</xdr:row>
      <xdr:rowOff>41366</xdr:rowOff>
    </xdr:to>
    <xdr:cxnSp macro="">
      <xdr:nvCxnSpPr>
        <xdr:cNvPr id="203" name="直線コネクタ 202"/>
        <xdr:cNvCxnSpPr/>
      </xdr:nvCxnSpPr>
      <xdr:spPr>
        <a:xfrm flipV="1">
          <a:off x="2908300" y="137214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363</xdr:rowOff>
    </xdr:from>
    <xdr:to>
      <xdr:col>10</xdr:col>
      <xdr:colOff>165100</xdr:colOff>
      <xdr:row>80</xdr:row>
      <xdr:rowOff>101963</xdr:rowOff>
    </xdr:to>
    <xdr:sp macro="" textlink="">
      <xdr:nvSpPr>
        <xdr:cNvPr id="204" name="楕円 203"/>
        <xdr:cNvSpPr/>
      </xdr:nvSpPr>
      <xdr:spPr>
        <a:xfrm>
          <a:off x="1968500" y="137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41366</xdr:rowOff>
    </xdr:from>
    <xdr:to>
      <xdr:col>15</xdr:col>
      <xdr:colOff>50800</xdr:colOff>
      <xdr:row>80</xdr:row>
      <xdr:rowOff>51163</xdr:rowOff>
    </xdr:to>
    <xdr:cxnSp macro="">
      <xdr:nvCxnSpPr>
        <xdr:cNvPr id="205" name="直線コネクタ 204"/>
        <xdr:cNvCxnSpPr/>
      </xdr:nvCxnSpPr>
      <xdr:spPr>
        <a:xfrm flipV="1">
          <a:off x="2019300" y="1375736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72770</xdr:rowOff>
    </xdr:from>
    <xdr:ext cx="405111" cy="259045"/>
    <xdr:sp macro="" textlink="">
      <xdr:nvSpPr>
        <xdr:cNvPr id="206" name="n_1mainValue【福祉施設】&#10;有形固定資産減価償却率"/>
        <xdr:cNvSpPr txBox="1"/>
      </xdr:nvSpPr>
      <xdr:spPr>
        <a:xfrm>
          <a:off x="3582044" y="1344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108693</xdr:rowOff>
    </xdr:from>
    <xdr:ext cx="405111" cy="259045"/>
    <xdr:sp macro="" textlink="">
      <xdr:nvSpPr>
        <xdr:cNvPr id="207" name="n_2mainValue【福祉施設】&#10;有形固定資産減価償却率"/>
        <xdr:cNvSpPr txBox="1"/>
      </xdr:nvSpPr>
      <xdr:spPr>
        <a:xfrm>
          <a:off x="2705744" y="1348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118490</xdr:rowOff>
    </xdr:from>
    <xdr:ext cx="405111" cy="259045"/>
    <xdr:sp macro="" textlink="">
      <xdr:nvSpPr>
        <xdr:cNvPr id="208" name="n_3mainValue【福祉施設】&#10;有形固定資産減価償却率"/>
        <xdr:cNvSpPr txBox="1"/>
      </xdr:nvSpPr>
      <xdr:spPr>
        <a:xfrm>
          <a:off x="1816744" y="1349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9" name="正方形/長方形 2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0" name="正方形/長方形 2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1" name="正方形/長方形 2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2" name="正方形/長方形 2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3" name="正方形/長方形 2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4" name="正方形/長方形 2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5" name="正方形/長方形 2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6" name="正方形/長方形 2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7" name="テキスト ボックス 2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8" name="直線コネクタ 2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9" name="直線コネクタ 21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0" name="テキスト ボックス 21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1" name="直線コネクタ 22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2" name="テキスト ボックス 22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3" name="直線コネクタ 22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4" name="テキスト ボックス 22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5" name="直線コネクタ 22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6" name="テキスト ボックス 22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7" name="直線コネクタ 22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8" name="テキスト ボックス 22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9" name="直線コネクタ 2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0" name="テキスト ボックス 22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93345</xdr:rowOff>
    </xdr:from>
    <xdr:to>
      <xdr:col>54</xdr:col>
      <xdr:colOff>189865</xdr:colOff>
      <xdr:row>86</xdr:row>
      <xdr:rowOff>76200</xdr:rowOff>
    </xdr:to>
    <xdr:cxnSp macro="">
      <xdr:nvCxnSpPr>
        <xdr:cNvPr id="232" name="直線コネクタ 231"/>
        <xdr:cNvCxnSpPr/>
      </xdr:nvCxnSpPr>
      <xdr:spPr>
        <a:xfrm flipV="1">
          <a:off x="10476865" y="13466445"/>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233" name="【福祉施設】&#10;一人当たり面積最小値テキスト"/>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234" name="直線コネクタ 233"/>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40022</xdr:rowOff>
    </xdr:from>
    <xdr:ext cx="469744" cy="259045"/>
    <xdr:sp macro="" textlink="">
      <xdr:nvSpPr>
        <xdr:cNvPr id="235" name="【福祉施設】&#10;一人当たり面積最大値テキスト"/>
        <xdr:cNvSpPr txBox="1"/>
      </xdr:nvSpPr>
      <xdr:spPr>
        <a:xfrm>
          <a:off x="10515600" y="1324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93345</xdr:rowOff>
    </xdr:from>
    <xdr:to>
      <xdr:col>55</xdr:col>
      <xdr:colOff>88900</xdr:colOff>
      <xdr:row>78</xdr:row>
      <xdr:rowOff>93345</xdr:rowOff>
    </xdr:to>
    <xdr:cxnSp macro="">
      <xdr:nvCxnSpPr>
        <xdr:cNvPr id="236" name="直線コネクタ 235"/>
        <xdr:cNvCxnSpPr/>
      </xdr:nvCxnSpPr>
      <xdr:spPr>
        <a:xfrm>
          <a:off x="10388600" y="1346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114316</xdr:rowOff>
    </xdr:from>
    <xdr:ext cx="469744" cy="259045"/>
    <xdr:sp macro="" textlink="">
      <xdr:nvSpPr>
        <xdr:cNvPr id="237" name="【福祉施設】&#10;一人当たり面積平均値テキスト"/>
        <xdr:cNvSpPr txBox="1"/>
      </xdr:nvSpPr>
      <xdr:spPr>
        <a:xfrm>
          <a:off x="10515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238" name="フローチャート: 判断 237"/>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118745</xdr:rowOff>
    </xdr:from>
    <xdr:to>
      <xdr:col>50</xdr:col>
      <xdr:colOff>165100</xdr:colOff>
      <xdr:row>84</xdr:row>
      <xdr:rowOff>48895</xdr:rowOff>
    </xdr:to>
    <xdr:sp macro="" textlink="">
      <xdr:nvSpPr>
        <xdr:cNvPr id="239" name="フローチャート: 判断 238"/>
        <xdr:cNvSpPr/>
      </xdr:nvSpPr>
      <xdr:spPr>
        <a:xfrm>
          <a:off x="95885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40022</xdr:rowOff>
    </xdr:from>
    <xdr:ext cx="469744" cy="259045"/>
    <xdr:sp macro="" textlink="">
      <xdr:nvSpPr>
        <xdr:cNvPr id="240" name="n_1aveValue【福祉施設】&#10;一人当たり面積"/>
        <xdr:cNvSpPr txBox="1"/>
      </xdr:nvSpPr>
      <xdr:spPr>
        <a:xfrm>
          <a:off x="9391727" y="1444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158750</xdr:rowOff>
    </xdr:from>
    <xdr:to>
      <xdr:col>46</xdr:col>
      <xdr:colOff>38100</xdr:colOff>
      <xdr:row>83</xdr:row>
      <xdr:rowOff>88900</xdr:rowOff>
    </xdr:to>
    <xdr:sp macro="" textlink="">
      <xdr:nvSpPr>
        <xdr:cNvPr id="241" name="フローチャート: 判断 240"/>
        <xdr:cNvSpPr/>
      </xdr:nvSpPr>
      <xdr:spPr>
        <a:xfrm>
          <a:off x="869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105427</xdr:rowOff>
    </xdr:from>
    <xdr:ext cx="469744" cy="259045"/>
    <xdr:sp macro="" textlink="">
      <xdr:nvSpPr>
        <xdr:cNvPr id="242" name="n_2aveValue【福祉施設】&#10;一人当たり面積"/>
        <xdr:cNvSpPr txBox="1"/>
      </xdr:nvSpPr>
      <xdr:spPr>
        <a:xfrm>
          <a:off x="8515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19686</xdr:rowOff>
    </xdr:from>
    <xdr:to>
      <xdr:col>41</xdr:col>
      <xdr:colOff>101600</xdr:colOff>
      <xdr:row>84</xdr:row>
      <xdr:rowOff>121286</xdr:rowOff>
    </xdr:to>
    <xdr:sp macro="" textlink="">
      <xdr:nvSpPr>
        <xdr:cNvPr id="243" name="フローチャート: 判断 242"/>
        <xdr:cNvSpPr/>
      </xdr:nvSpPr>
      <xdr:spPr>
        <a:xfrm>
          <a:off x="7810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112413</xdr:rowOff>
    </xdr:from>
    <xdr:ext cx="469744" cy="259045"/>
    <xdr:sp macro="" textlink="">
      <xdr:nvSpPr>
        <xdr:cNvPr id="244" name="n_3aveValue【福祉施設】&#10;一人当たり面積"/>
        <xdr:cNvSpPr txBox="1"/>
      </xdr:nvSpPr>
      <xdr:spPr>
        <a:xfrm>
          <a:off x="7626427" y="1451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5" name="テキスト ボックス 2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250" name="楕円 249"/>
        <xdr:cNvSpPr/>
      </xdr:nvSpPr>
      <xdr:spPr>
        <a:xfrm>
          <a:off x="10426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170197</xdr:rowOff>
    </xdr:from>
    <xdr:ext cx="469744" cy="259045"/>
    <xdr:sp macro="" textlink="">
      <xdr:nvSpPr>
        <xdr:cNvPr id="251" name="【福祉施設】&#10;一人当たり面積該当値テキスト"/>
        <xdr:cNvSpPr txBox="1"/>
      </xdr:nvSpPr>
      <xdr:spPr>
        <a:xfrm>
          <a:off x="10515600"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156845</xdr:rowOff>
    </xdr:from>
    <xdr:to>
      <xdr:col>50</xdr:col>
      <xdr:colOff>165100</xdr:colOff>
      <xdr:row>83</xdr:row>
      <xdr:rowOff>86995</xdr:rowOff>
    </xdr:to>
    <xdr:sp macro="" textlink="">
      <xdr:nvSpPr>
        <xdr:cNvPr id="252" name="楕円 251"/>
        <xdr:cNvSpPr/>
      </xdr:nvSpPr>
      <xdr:spPr>
        <a:xfrm>
          <a:off x="95885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26670</xdr:rowOff>
    </xdr:from>
    <xdr:to>
      <xdr:col>55</xdr:col>
      <xdr:colOff>0</xdr:colOff>
      <xdr:row>83</xdr:row>
      <xdr:rowOff>36195</xdr:rowOff>
    </xdr:to>
    <xdr:cxnSp macro="">
      <xdr:nvCxnSpPr>
        <xdr:cNvPr id="253" name="直線コネクタ 252"/>
        <xdr:cNvCxnSpPr/>
      </xdr:nvCxnSpPr>
      <xdr:spPr>
        <a:xfrm flipV="1">
          <a:off x="9639300" y="1425702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164464</xdr:rowOff>
    </xdr:from>
    <xdr:to>
      <xdr:col>46</xdr:col>
      <xdr:colOff>38100</xdr:colOff>
      <xdr:row>83</xdr:row>
      <xdr:rowOff>94614</xdr:rowOff>
    </xdr:to>
    <xdr:sp macro="" textlink="">
      <xdr:nvSpPr>
        <xdr:cNvPr id="254" name="楕円 253"/>
        <xdr:cNvSpPr/>
      </xdr:nvSpPr>
      <xdr:spPr>
        <a:xfrm>
          <a:off x="8699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36195</xdr:rowOff>
    </xdr:from>
    <xdr:to>
      <xdr:col>50</xdr:col>
      <xdr:colOff>114300</xdr:colOff>
      <xdr:row>83</xdr:row>
      <xdr:rowOff>43814</xdr:rowOff>
    </xdr:to>
    <xdr:cxnSp macro="">
      <xdr:nvCxnSpPr>
        <xdr:cNvPr id="255" name="直線コネクタ 254"/>
        <xdr:cNvCxnSpPr/>
      </xdr:nvCxnSpPr>
      <xdr:spPr>
        <a:xfrm flipV="1">
          <a:off x="8750300" y="1426654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103505</xdr:rowOff>
    </xdr:from>
    <xdr:to>
      <xdr:col>41</xdr:col>
      <xdr:colOff>101600</xdr:colOff>
      <xdr:row>83</xdr:row>
      <xdr:rowOff>33655</xdr:rowOff>
    </xdr:to>
    <xdr:sp macro="" textlink="">
      <xdr:nvSpPr>
        <xdr:cNvPr id="256" name="楕円 255"/>
        <xdr:cNvSpPr/>
      </xdr:nvSpPr>
      <xdr:spPr>
        <a:xfrm>
          <a:off x="7810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154305</xdr:rowOff>
    </xdr:from>
    <xdr:to>
      <xdr:col>45</xdr:col>
      <xdr:colOff>177800</xdr:colOff>
      <xdr:row>83</xdr:row>
      <xdr:rowOff>43814</xdr:rowOff>
    </xdr:to>
    <xdr:cxnSp macro="">
      <xdr:nvCxnSpPr>
        <xdr:cNvPr id="257" name="直線コネクタ 256"/>
        <xdr:cNvCxnSpPr/>
      </xdr:nvCxnSpPr>
      <xdr:spPr>
        <a:xfrm>
          <a:off x="7861300" y="14213205"/>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103522</xdr:rowOff>
    </xdr:from>
    <xdr:ext cx="469744" cy="259045"/>
    <xdr:sp macro="" textlink="">
      <xdr:nvSpPr>
        <xdr:cNvPr id="258" name="n_1mainValue【福祉施設】&#10;一人当たり面積"/>
        <xdr:cNvSpPr txBox="1"/>
      </xdr:nvSpPr>
      <xdr:spPr>
        <a:xfrm>
          <a:off x="9391727" y="1399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85741</xdr:rowOff>
    </xdr:from>
    <xdr:ext cx="469744" cy="259045"/>
    <xdr:sp macro="" textlink="">
      <xdr:nvSpPr>
        <xdr:cNvPr id="259" name="n_2mainValue【福祉施設】&#10;一人当たり面積"/>
        <xdr:cNvSpPr txBox="1"/>
      </xdr:nvSpPr>
      <xdr:spPr>
        <a:xfrm>
          <a:off x="8515427" y="1431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50182</xdr:rowOff>
    </xdr:from>
    <xdr:ext cx="469744" cy="259045"/>
    <xdr:sp macro="" textlink="">
      <xdr:nvSpPr>
        <xdr:cNvPr id="260" name="n_3mainValue【福祉施設】&#10;一人当たり面積"/>
        <xdr:cNvSpPr txBox="1"/>
      </xdr:nvSpPr>
      <xdr:spPr>
        <a:xfrm>
          <a:off x="7626427" y="1393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1" name="正方形/長方形 2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8" name="正方形/長方形 2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9" name="正方形/長方形 2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0" name="正方形/長方形 2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1" name="正方形/長方形 2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2" name="正方形/長方形 2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3" name="正方形/長方形 2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4" name="正方形/長方形 2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5" name="正方形/長方形 2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6" name="正方形/長方形 2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7" name="正方形/長方形 2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8" name="正方形/長方形 2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9" name="正方形/長方形 2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0" name="正方形/長方形 2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1" name="正方形/長方形 2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2" name="正方形/長方形 2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3" name="正方形/長方形 2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4" name="正方形/長方形 2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5" name="テキスト ボックス 2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6" name="直線コネクタ 2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7" name="直線コネクタ 2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88" name="テキスト ボックス 28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9" name="直線コネクタ 2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0" name="テキスト ボックス 2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1" name="直線コネクタ 2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2" name="テキスト ボックス 2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3" name="直線コネクタ 2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4" name="テキスト ボックス 2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5" name="直線コネクタ 2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6" name="テキスト ボックス 2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7" name="直線コネクタ 2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98" name="テキスト ボックス 29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9" name="直線コネクタ 2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00" name="テキスト ボックス 29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95794</xdr:rowOff>
    </xdr:from>
    <xdr:to>
      <xdr:col>85</xdr:col>
      <xdr:colOff>126364</xdr:colOff>
      <xdr:row>41</xdr:row>
      <xdr:rowOff>56606</xdr:rowOff>
    </xdr:to>
    <xdr:cxnSp macro="">
      <xdr:nvCxnSpPr>
        <xdr:cNvPr id="302" name="直線コネクタ 301"/>
        <xdr:cNvCxnSpPr/>
      </xdr:nvCxnSpPr>
      <xdr:spPr>
        <a:xfrm flipV="1">
          <a:off x="16318864" y="5753644"/>
          <a:ext cx="0" cy="1332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60433</xdr:rowOff>
    </xdr:from>
    <xdr:ext cx="405111" cy="259045"/>
    <xdr:sp macro="" textlink="">
      <xdr:nvSpPr>
        <xdr:cNvPr id="303" name="【一般廃棄物処理施設】&#10;有形固定資産減価償却率最小値テキスト"/>
        <xdr:cNvSpPr txBox="1"/>
      </xdr:nvSpPr>
      <xdr:spPr>
        <a:xfrm>
          <a:off x="16357600" y="708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56606</xdr:rowOff>
    </xdr:from>
    <xdr:to>
      <xdr:col>86</xdr:col>
      <xdr:colOff>25400</xdr:colOff>
      <xdr:row>41</xdr:row>
      <xdr:rowOff>56606</xdr:rowOff>
    </xdr:to>
    <xdr:cxnSp macro="">
      <xdr:nvCxnSpPr>
        <xdr:cNvPr id="304" name="直線コネクタ 303"/>
        <xdr:cNvCxnSpPr/>
      </xdr:nvCxnSpPr>
      <xdr:spPr>
        <a:xfrm>
          <a:off x="16230600" y="708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42471</xdr:rowOff>
    </xdr:from>
    <xdr:ext cx="405111" cy="259045"/>
    <xdr:sp macro="" textlink="">
      <xdr:nvSpPr>
        <xdr:cNvPr id="305" name="【一般廃棄物処理施設】&#10;有形固定資産減価償却率最大値テキスト"/>
        <xdr:cNvSpPr txBox="1"/>
      </xdr:nvSpPr>
      <xdr:spPr>
        <a:xfrm>
          <a:off x="16357600" y="552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95794</xdr:rowOff>
    </xdr:from>
    <xdr:to>
      <xdr:col>86</xdr:col>
      <xdr:colOff>25400</xdr:colOff>
      <xdr:row>33</xdr:row>
      <xdr:rowOff>95794</xdr:rowOff>
    </xdr:to>
    <xdr:cxnSp macro="">
      <xdr:nvCxnSpPr>
        <xdr:cNvPr id="306" name="直線コネクタ 305"/>
        <xdr:cNvCxnSpPr/>
      </xdr:nvCxnSpPr>
      <xdr:spPr>
        <a:xfrm>
          <a:off x="16230600" y="575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142983</xdr:rowOff>
    </xdr:from>
    <xdr:ext cx="405111" cy="259045"/>
    <xdr:sp macro="" textlink="">
      <xdr:nvSpPr>
        <xdr:cNvPr id="307" name="【一般廃棄物処理施設】&#10;有形固定資産減価償却率平均値テキスト"/>
        <xdr:cNvSpPr txBox="1"/>
      </xdr:nvSpPr>
      <xdr:spPr>
        <a:xfrm>
          <a:off x="16357600" y="614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120106</xdr:rowOff>
    </xdr:from>
    <xdr:to>
      <xdr:col>85</xdr:col>
      <xdr:colOff>177800</xdr:colOff>
      <xdr:row>37</xdr:row>
      <xdr:rowOff>50256</xdr:rowOff>
    </xdr:to>
    <xdr:sp macro="" textlink="">
      <xdr:nvSpPr>
        <xdr:cNvPr id="308" name="フローチャート: 判断 307"/>
        <xdr:cNvSpPr/>
      </xdr:nvSpPr>
      <xdr:spPr>
        <a:xfrm>
          <a:off x="162687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89081</xdr:rowOff>
    </xdr:from>
    <xdr:to>
      <xdr:col>81</xdr:col>
      <xdr:colOff>101600</xdr:colOff>
      <xdr:row>37</xdr:row>
      <xdr:rowOff>19231</xdr:rowOff>
    </xdr:to>
    <xdr:sp macro="" textlink="">
      <xdr:nvSpPr>
        <xdr:cNvPr id="309" name="フローチャート: 判断 308"/>
        <xdr:cNvSpPr/>
      </xdr:nvSpPr>
      <xdr:spPr>
        <a:xfrm>
          <a:off x="154305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35758</xdr:rowOff>
    </xdr:from>
    <xdr:ext cx="405111" cy="259045"/>
    <xdr:sp macro="" textlink="">
      <xdr:nvSpPr>
        <xdr:cNvPr id="310" name="n_1aveValue【一般廃棄物処理施設】&#10;有形固定資産減価償却率"/>
        <xdr:cNvSpPr txBox="1"/>
      </xdr:nvSpPr>
      <xdr:spPr>
        <a:xfrm>
          <a:off x="152660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95613</xdr:rowOff>
    </xdr:from>
    <xdr:to>
      <xdr:col>76</xdr:col>
      <xdr:colOff>165100</xdr:colOff>
      <xdr:row>37</xdr:row>
      <xdr:rowOff>25763</xdr:rowOff>
    </xdr:to>
    <xdr:sp macro="" textlink="">
      <xdr:nvSpPr>
        <xdr:cNvPr id="311" name="フローチャート: 判断 310"/>
        <xdr:cNvSpPr/>
      </xdr:nvSpPr>
      <xdr:spPr>
        <a:xfrm>
          <a:off x="14541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42290</xdr:rowOff>
    </xdr:from>
    <xdr:ext cx="405111" cy="259045"/>
    <xdr:sp macro="" textlink="">
      <xdr:nvSpPr>
        <xdr:cNvPr id="312" name="n_2aveValue【一般廃棄物処理施設】&#10;有形固定資産減価償却率"/>
        <xdr:cNvSpPr txBox="1"/>
      </xdr:nvSpPr>
      <xdr:spPr>
        <a:xfrm>
          <a:off x="14389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69487</xdr:rowOff>
    </xdr:from>
    <xdr:to>
      <xdr:col>72</xdr:col>
      <xdr:colOff>38100</xdr:colOff>
      <xdr:row>36</xdr:row>
      <xdr:rowOff>171087</xdr:rowOff>
    </xdr:to>
    <xdr:sp macro="" textlink="">
      <xdr:nvSpPr>
        <xdr:cNvPr id="313" name="フローチャート: 判断 312"/>
        <xdr:cNvSpPr/>
      </xdr:nvSpPr>
      <xdr:spPr>
        <a:xfrm>
          <a:off x="13652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16164</xdr:rowOff>
    </xdr:from>
    <xdr:ext cx="405111" cy="259045"/>
    <xdr:sp macro="" textlink="">
      <xdr:nvSpPr>
        <xdr:cNvPr id="314" name="n_3aveValue【一般廃棄物処理施設】&#10;有形固定資産減価償却率"/>
        <xdr:cNvSpPr txBox="1"/>
      </xdr:nvSpPr>
      <xdr:spPr>
        <a:xfrm>
          <a:off x="13500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15" name="テキスト ボックス 3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6" name="テキスト ボックス 3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7" name="テキスト ボックス 3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8" name="テキスト ボックス 3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9" name="テキスト ボックス 3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120106</xdr:rowOff>
    </xdr:from>
    <xdr:to>
      <xdr:col>85</xdr:col>
      <xdr:colOff>177800</xdr:colOff>
      <xdr:row>39</xdr:row>
      <xdr:rowOff>50256</xdr:rowOff>
    </xdr:to>
    <xdr:sp macro="" textlink="">
      <xdr:nvSpPr>
        <xdr:cNvPr id="320" name="楕円 319"/>
        <xdr:cNvSpPr/>
      </xdr:nvSpPr>
      <xdr:spPr>
        <a:xfrm>
          <a:off x="162687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98533</xdr:rowOff>
    </xdr:from>
    <xdr:ext cx="405111" cy="259045"/>
    <xdr:sp macro="" textlink="">
      <xdr:nvSpPr>
        <xdr:cNvPr id="321" name="【一般廃棄物処理施設】&#10;有形固定資産減価償却率該当値テキスト"/>
        <xdr:cNvSpPr txBox="1"/>
      </xdr:nvSpPr>
      <xdr:spPr>
        <a:xfrm>
          <a:off x="16357600"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20501</xdr:rowOff>
    </xdr:from>
    <xdr:to>
      <xdr:col>81</xdr:col>
      <xdr:colOff>101600</xdr:colOff>
      <xdr:row>39</xdr:row>
      <xdr:rowOff>122101</xdr:rowOff>
    </xdr:to>
    <xdr:sp macro="" textlink="">
      <xdr:nvSpPr>
        <xdr:cNvPr id="322" name="楕円 321"/>
        <xdr:cNvSpPr/>
      </xdr:nvSpPr>
      <xdr:spPr>
        <a:xfrm>
          <a:off x="154305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170906</xdr:rowOff>
    </xdr:from>
    <xdr:to>
      <xdr:col>85</xdr:col>
      <xdr:colOff>127000</xdr:colOff>
      <xdr:row>39</xdr:row>
      <xdr:rowOff>71301</xdr:rowOff>
    </xdr:to>
    <xdr:cxnSp macro="">
      <xdr:nvCxnSpPr>
        <xdr:cNvPr id="323" name="直線コネクタ 322"/>
        <xdr:cNvCxnSpPr/>
      </xdr:nvCxnSpPr>
      <xdr:spPr>
        <a:xfrm flipV="1">
          <a:off x="15481300" y="6686006"/>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108676</xdr:rowOff>
    </xdr:from>
    <xdr:to>
      <xdr:col>76</xdr:col>
      <xdr:colOff>165100</xdr:colOff>
      <xdr:row>40</xdr:row>
      <xdr:rowOff>38826</xdr:rowOff>
    </xdr:to>
    <xdr:sp macro="" textlink="">
      <xdr:nvSpPr>
        <xdr:cNvPr id="324" name="楕円 323"/>
        <xdr:cNvSpPr/>
      </xdr:nvSpPr>
      <xdr:spPr>
        <a:xfrm>
          <a:off x="145415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71301</xdr:rowOff>
    </xdr:from>
    <xdr:to>
      <xdr:col>81</xdr:col>
      <xdr:colOff>50800</xdr:colOff>
      <xdr:row>39</xdr:row>
      <xdr:rowOff>159476</xdr:rowOff>
    </xdr:to>
    <xdr:cxnSp macro="">
      <xdr:nvCxnSpPr>
        <xdr:cNvPr id="325" name="直線コネクタ 324"/>
        <xdr:cNvCxnSpPr/>
      </xdr:nvCxnSpPr>
      <xdr:spPr>
        <a:xfrm flipV="1">
          <a:off x="14592300" y="6757851"/>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113228</xdr:rowOff>
    </xdr:from>
    <xdr:ext cx="405111" cy="259045"/>
    <xdr:sp macro="" textlink="">
      <xdr:nvSpPr>
        <xdr:cNvPr id="326" name="n_1mainValue【一般廃棄物処理施設】&#10;有形固定資産減価償却率"/>
        <xdr:cNvSpPr txBox="1"/>
      </xdr:nvSpPr>
      <xdr:spPr>
        <a:xfrm>
          <a:off x="15266044" y="67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29953</xdr:rowOff>
    </xdr:from>
    <xdr:ext cx="405111" cy="259045"/>
    <xdr:sp macro="" textlink="">
      <xdr:nvSpPr>
        <xdr:cNvPr id="327" name="n_2mainValue【一般廃棄物処理施設】&#10;有形固定資産減価償却率"/>
        <xdr:cNvSpPr txBox="1"/>
      </xdr:nvSpPr>
      <xdr:spPr>
        <a:xfrm>
          <a:off x="14389744" y="688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8" name="正方形/長方形 3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9" name="正方形/長方形 3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0" name="正方形/長方形 3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1" name="正方形/長方形 3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2" name="正方形/長方形 3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3" name="正方形/長方形 3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4" name="正方形/長方形 3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5" name="正方形/長方形 3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6" name="テキスト ボックス 3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7" name="直線コネクタ 3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8" name="直線コネクタ 33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39" name="テキスト ボックス 33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0" name="直線コネクタ 33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41" name="テキスト ボックス 34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2" name="直線コネクタ 34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43" name="テキスト ボックス 34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4" name="直線コネクタ 34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45" name="テキスト ボックス 34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6" name="直線コネクタ 3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47" name="テキスト ボックス 34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28459</xdr:rowOff>
    </xdr:from>
    <xdr:to>
      <xdr:col>116</xdr:col>
      <xdr:colOff>62864</xdr:colOff>
      <xdr:row>40</xdr:row>
      <xdr:rowOff>167471</xdr:rowOff>
    </xdr:to>
    <xdr:cxnSp macro="">
      <xdr:nvCxnSpPr>
        <xdr:cNvPr id="349" name="直線コネクタ 348"/>
        <xdr:cNvCxnSpPr/>
      </xdr:nvCxnSpPr>
      <xdr:spPr>
        <a:xfrm flipV="1">
          <a:off x="22160864" y="5686309"/>
          <a:ext cx="0" cy="133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171298</xdr:rowOff>
    </xdr:from>
    <xdr:ext cx="534377" cy="259045"/>
    <xdr:sp macro="" textlink="">
      <xdr:nvSpPr>
        <xdr:cNvPr id="350" name="【一般廃棄物処理施設】&#10;一人当たり有形固定資産（償却資産）額最小値テキスト"/>
        <xdr:cNvSpPr txBox="1"/>
      </xdr:nvSpPr>
      <xdr:spPr>
        <a:xfrm>
          <a:off x="22199600" y="702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167471</xdr:rowOff>
    </xdr:from>
    <xdr:to>
      <xdr:col>116</xdr:col>
      <xdr:colOff>152400</xdr:colOff>
      <xdr:row>40</xdr:row>
      <xdr:rowOff>167471</xdr:rowOff>
    </xdr:to>
    <xdr:cxnSp macro="">
      <xdr:nvCxnSpPr>
        <xdr:cNvPr id="351" name="直線コネクタ 350"/>
        <xdr:cNvCxnSpPr/>
      </xdr:nvCxnSpPr>
      <xdr:spPr>
        <a:xfrm>
          <a:off x="22072600" y="70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146586</xdr:rowOff>
    </xdr:from>
    <xdr:ext cx="599010" cy="259045"/>
    <xdr:sp macro="" textlink="">
      <xdr:nvSpPr>
        <xdr:cNvPr id="352" name="【一般廃棄物処理施設】&#10;一人当たり有形固定資産（償却資産）額最大値テキスト"/>
        <xdr:cNvSpPr txBox="1"/>
      </xdr:nvSpPr>
      <xdr:spPr>
        <a:xfrm>
          <a:off x="22199600" y="546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28459</xdr:rowOff>
    </xdr:from>
    <xdr:to>
      <xdr:col>116</xdr:col>
      <xdr:colOff>152400</xdr:colOff>
      <xdr:row>33</xdr:row>
      <xdr:rowOff>28459</xdr:rowOff>
    </xdr:to>
    <xdr:cxnSp macro="">
      <xdr:nvCxnSpPr>
        <xdr:cNvPr id="353" name="直線コネクタ 352"/>
        <xdr:cNvCxnSpPr/>
      </xdr:nvCxnSpPr>
      <xdr:spPr>
        <a:xfrm>
          <a:off x="22072600" y="568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135803</xdr:rowOff>
    </xdr:from>
    <xdr:ext cx="599010" cy="259045"/>
    <xdr:sp macro="" textlink="">
      <xdr:nvSpPr>
        <xdr:cNvPr id="354" name="【一般廃棄物処理施設】&#10;一人当たり有形固定資産（償却資産）額平均値テキスト"/>
        <xdr:cNvSpPr txBox="1"/>
      </xdr:nvSpPr>
      <xdr:spPr>
        <a:xfrm>
          <a:off x="22199600" y="6479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157375</xdr:rowOff>
    </xdr:from>
    <xdr:to>
      <xdr:col>116</xdr:col>
      <xdr:colOff>114300</xdr:colOff>
      <xdr:row>38</xdr:row>
      <xdr:rowOff>87525</xdr:rowOff>
    </xdr:to>
    <xdr:sp macro="" textlink="">
      <xdr:nvSpPr>
        <xdr:cNvPr id="355" name="フローチャート: 判断 354"/>
        <xdr:cNvSpPr/>
      </xdr:nvSpPr>
      <xdr:spPr>
        <a:xfrm>
          <a:off x="22110700" y="650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71476</xdr:rowOff>
    </xdr:from>
    <xdr:to>
      <xdr:col>112</xdr:col>
      <xdr:colOff>38100</xdr:colOff>
      <xdr:row>39</xdr:row>
      <xdr:rowOff>1626</xdr:rowOff>
    </xdr:to>
    <xdr:sp macro="" textlink="">
      <xdr:nvSpPr>
        <xdr:cNvPr id="356" name="フローチャート: 判断 355"/>
        <xdr:cNvSpPr/>
      </xdr:nvSpPr>
      <xdr:spPr>
        <a:xfrm>
          <a:off x="21272500" y="658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164203</xdr:rowOff>
    </xdr:from>
    <xdr:ext cx="599010" cy="259045"/>
    <xdr:sp macro="" textlink="">
      <xdr:nvSpPr>
        <xdr:cNvPr id="357" name="n_1aveValue【一般廃棄物処理施設】&#10;一人当たり有形固定資産（償却資産）額"/>
        <xdr:cNvSpPr txBox="1"/>
      </xdr:nvSpPr>
      <xdr:spPr>
        <a:xfrm>
          <a:off x="21011095" y="667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121810</xdr:rowOff>
    </xdr:from>
    <xdr:to>
      <xdr:col>107</xdr:col>
      <xdr:colOff>101600</xdr:colOff>
      <xdr:row>39</xdr:row>
      <xdr:rowOff>51960</xdr:rowOff>
    </xdr:to>
    <xdr:sp macro="" textlink="">
      <xdr:nvSpPr>
        <xdr:cNvPr id="358" name="フローチャート: 判断 357"/>
        <xdr:cNvSpPr/>
      </xdr:nvSpPr>
      <xdr:spPr>
        <a:xfrm>
          <a:off x="20383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43087</xdr:rowOff>
    </xdr:from>
    <xdr:ext cx="599010" cy="259045"/>
    <xdr:sp macro="" textlink="">
      <xdr:nvSpPr>
        <xdr:cNvPr id="359" name="n_2aveValue【一般廃棄物処理施設】&#10;一人当たり有形固定資産（償却資産）額"/>
        <xdr:cNvSpPr txBox="1"/>
      </xdr:nvSpPr>
      <xdr:spPr>
        <a:xfrm>
          <a:off x="20134795" y="672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133825</xdr:rowOff>
    </xdr:from>
    <xdr:to>
      <xdr:col>102</xdr:col>
      <xdr:colOff>165100</xdr:colOff>
      <xdr:row>39</xdr:row>
      <xdr:rowOff>63975</xdr:rowOff>
    </xdr:to>
    <xdr:sp macro="" textlink="">
      <xdr:nvSpPr>
        <xdr:cNvPr id="360" name="フローチャート: 判断 359"/>
        <xdr:cNvSpPr/>
      </xdr:nvSpPr>
      <xdr:spPr>
        <a:xfrm>
          <a:off x="19494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37</xdr:row>
      <xdr:rowOff>80502</xdr:rowOff>
    </xdr:from>
    <xdr:ext cx="599010" cy="259045"/>
    <xdr:sp macro="" textlink="">
      <xdr:nvSpPr>
        <xdr:cNvPr id="361" name="n_3aveValue【一般廃棄物処理施設】&#10;一人当たり有形固定資産（償却資産）額"/>
        <xdr:cNvSpPr txBox="1"/>
      </xdr:nvSpPr>
      <xdr:spPr>
        <a:xfrm>
          <a:off x="19245795" y="64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2" name="テキスト ボックス 3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3" name="テキスト ボックス 3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4" name="テキスト ボックス 3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5" name="テキスト ボックス 3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6" name="テキスト ボックス 3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114106</xdr:rowOff>
    </xdr:from>
    <xdr:to>
      <xdr:col>116</xdr:col>
      <xdr:colOff>114300</xdr:colOff>
      <xdr:row>38</xdr:row>
      <xdr:rowOff>44256</xdr:rowOff>
    </xdr:to>
    <xdr:sp macro="" textlink="">
      <xdr:nvSpPr>
        <xdr:cNvPr id="367" name="楕円 366"/>
        <xdr:cNvSpPr/>
      </xdr:nvSpPr>
      <xdr:spPr>
        <a:xfrm>
          <a:off x="22110700" y="645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136983</xdr:rowOff>
    </xdr:from>
    <xdr:ext cx="599010" cy="259045"/>
    <xdr:sp macro="" textlink="">
      <xdr:nvSpPr>
        <xdr:cNvPr id="368" name="【一般廃棄物処理施設】&#10;一人当たり有形固定資産（償却資産）額該当値テキスト"/>
        <xdr:cNvSpPr txBox="1"/>
      </xdr:nvSpPr>
      <xdr:spPr>
        <a:xfrm>
          <a:off x="22199600" y="630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2956</xdr:rowOff>
    </xdr:from>
    <xdr:to>
      <xdr:col>112</xdr:col>
      <xdr:colOff>38100</xdr:colOff>
      <xdr:row>38</xdr:row>
      <xdr:rowOff>104556</xdr:rowOff>
    </xdr:to>
    <xdr:sp macro="" textlink="">
      <xdr:nvSpPr>
        <xdr:cNvPr id="369" name="楕円 368"/>
        <xdr:cNvSpPr/>
      </xdr:nvSpPr>
      <xdr:spPr>
        <a:xfrm>
          <a:off x="21272500" y="651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164906</xdr:rowOff>
    </xdr:from>
    <xdr:to>
      <xdr:col>116</xdr:col>
      <xdr:colOff>63500</xdr:colOff>
      <xdr:row>38</xdr:row>
      <xdr:rowOff>53756</xdr:rowOff>
    </xdr:to>
    <xdr:cxnSp macro="">
      <xdr:nvCxnSpPr>
        <xdr:cNvPr id="370" name="直線コネクタ 369"/>
        <xdr:cNvCxnSpPr/>
      </xdr:nvCxnSpPr>
      <xdr:spPr>
        <a:xfrm flipV="1">
          <a:off x="21323300" y="6508556"/>
          <a:ext cx="838200" cy="6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47282</xdr:rowOff>
    </xdr:from>
    <xdr:to>
      <xdr:col>107</xdr:col>
      <xdr:colOff>101600</xdr:colOff>
      <xdr:row>38</xdr:row>
      <xdr:rowOff>148882</xdr:rowOff>
    </xdr:to>
    <xdr:sp macro="" textlink="">
      <xdr:nvSpPr>
        <xdr:cNvPr id="371" name="楕円 370"/>
        <xdr:cNvSpPr/>
      </xdr:nvSpPr>
      <xdr:spPr>
        <a:xfrm>
          <a:off x="20383500" y="656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53756</xdr:rowOff>
    </xdr:from>
    <xdr:to>
      <xdr:col>111</xdr:col>
      <xdr:colOff>177800</xdr:colOff>
      <xdr:row>38</xdr:row>
      <xdr:rowOff>98082</xdr:rowOff>
    </xdr:to>
    <xdr:cxnSp macro="">
      <xdr:nvCxnSpPr>
        <xdr:cNvPr id="372" name="直線コネクタ 371"/>
        <xdr:cNvCxnSpPr/>
      </xdr:nvCxnSpPr>
      <xdr:spPr>
        <a:xfrm flipV="1">
          <a:off x="20434300" y="6568856"/>
          <a:ext cx="889000" cy="4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121083</xdr:rowOff>
    </xdr:from>
    <xdr:ext cx="599010" cy="259045"/>
    <xdr:sp macro="" textlink="">
      <xdr:nvSpPr>
        <xdr:cNvPr id="373" name="n_1mainValue【一般廃棄物処理施設】&#10;一人当たり有形固定資産（償却資産）額"/>
        <xdr:cNvSpPr txBox="1"/>
      </xdr:nvSpPr>
      <xdr:spPr>
        <a:xfrm>
          <a:off x="21011095" y="6293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165409</xdr:rowOff>
    </xdr:from>
    <xdr:ext cx="599010" cy="259045"/>
    <xdr:sp macro="" textlink="">
      <xdr:nvSpPr>
        <xdr:cNvPr id="374" name="n_2mainValue【一般廃棄物処理施設】&#10;一人当たり有形固定資産（償却資産）額"/>
        <xdr:cNvSpPr txBox="1"/>
      </xdr:nvSpPr>
      <xdr:spPr>
        <a:xfrm>
          <a:off x="20134795" y="633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5" name="正方形/長方形 3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6" name="正方形/長方形 3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7" name="正方形/長方形 3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8" name="正方形/長方形 3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9" name="正方形/長方形 3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0" name="正方形/長方形 3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1" name="正方形/長方形 3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2" name="正方形/長方形 3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3" name="テキスト ボックス 3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4" name="直線コネクタ 3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5" name="テキスト ボックス 38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6" name="直線コネクタ 38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87" name="テキスト ボックス 38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8" name="直線コネクタ 38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9" name="テキスト ボックス 38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0" name="直線コネクタ 38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1" name="テキスト ボックス 39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2" name="直線コネクタ 39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3" name="テキスト ボックス 39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4" name="直線コネクタ 39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95" name="テキスト ボックス 39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6" name="直線コネクタ 3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7" name="テキスト ボックス 39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104775</xdr:rowOff>
    </xdr:to>
    <xdr:cxnSp macro="">
      <xdr:nvCxnSpPr>
        <xdr:cNvPr id="399" name="直線コネクタ 398"/>
        <xdr:cNvCxnSpPr/>
      </xdr:nvCxnSpPr>
      <xdr:spPr>
        <a:xfrm flipV="1">
          <a:off x="16318864" y="9525000"/>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108602</xdr:rowOff>
    </xdr:from>
    <xdr:ext cx="405111" cy="259045"/>
    <xdr:sp macro="" textlink="">
      <xdr:nvSpPr>
        <xdr:cNvPr id="400" name="【保健センター・保健所】&#10;有形固定資産減価償却率最小値テキスト"/>
        <xdr:cNvSpPr txBox="1"/>
      </xdr:nvSpPr>
      <xdr:spPr>
        <a:xfrm>
          <a:off x="16357600" y="1108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104775</xdr:rowOff>
    </xdr:from>
    <xdr:to>
      <xdr:col>86</xdr:col>
      <xdr:colOff>25400</xdr:colOff>
      <xdr:row>64</xdr:row>
      <xdr:rowOff>104775</xdr:rowOff>
    </xdr:to>
    <xdr:cxnSp macro="">
      <xdr:nvCxnSpPr>
        <xdr:cNvPr id="401" name="直線コネクタ 400"/>
        <xdr:cNvCxnSpPr/>
      </xdr:nvCxnSpPr>
      <xdr:spPr>
        <a:xfrm>
          <a:off x="16230600" y="1107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402"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03" name="直線コネクタ 402"/>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97172</xdr:rowOff>
    </xdr:from>
    <xdr:ext cx="405111" cy="259045"/>
    <xdr:sp macro="" textlink="">
      <xdr:nvSpPr>
        <xdr:cNvPr id="404" name="【保健センター・保健所】&#10;有形固定資産減価償却率平均値テキスト"/>
        <xdr:cNvSpPr txBox="1"/>
      </xdr:nvSpPr>
      <xdr:spPr>
        <a:xfrm>
          <a:off x="16357600" y="1038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118745</xdr:rowOff>
    </xdr:from>
    <xdr:to>
      <xdr:col>85</xdr:col>
      <xdr:colOff>177800</xdr:colOff>
      <xdr:row>61</xdr:row>
      <xdr:rowOff>48895</xdr:rowOff>
    </xdr:to>
    <xdr:sp macro="" textlink="">
      <xdr:nvSpPr>
        <xdr:cNvPr id="405" name="フローチャート: 判断 404"/>
        <xdr:cNvSpPr/>
      </xdr:nvSpPr>
      <xdr:spPr>
        <a:xfrm>
          <a:off x="162687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153035</xdr:rowOff>
    </xdr:from>
    <xdr:to>
      <xdr:col>81</xdr:col>
      <xdr:colOff>101600</xdr:colOff>
      <xdr:row>61</xdr:row>
      <xdr:rowOff>83185</xdr:rowOff>
    </xdr:to>
    <xdr:sp macro="" textlink="">
      <xdr:nvSpPr>
        <xdr:cNvPr id="406" name="フローチャート: 判断 405"/>
        <xdr:cNvSpPr/>
      </xdr:nvSpPr>
      <xdr:spPr>
        <a:xfrm>
          <a:off x="1543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74312</xdr:rowOff>
    </xdr:from>
    <xdr:ext cx="405111" cy="259045"/>
    <xdr:sp macro="" textlink="">
      <xdr:nvSpPr>
        <xdr:cNvPr id="407" name="n_1aveValue【保健センター・保健所】&#10;有形固定資産減価償却率"/>
        <xdr:cNvSpPr txBox="1"/>
      </xdr:nvSpPr>
      <xdr:spPr>
        <a:xfrm>
          <a:off x="152660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12065</xdr:rowOff>
    </xdr:from>
    <xdr:to>
      <xdr:col>76</xdr:col>
      <xdr:colOff>165100</xdr:colOff>
      <xdr:row>61</xdr:row>
      <xdr:rowOff>113665</xdr:rowOff>
    </xdr:to>
    <xdr:sp macro="" textlink="">
      <xdr:nvSpPr>
        <xdr:cNvPr id="408" name="フローチャート: 判断 407"/>
        <xdr:cNvSpPr/>
      </xdr:nvSpPr>
      <xdr:spPr>
        <a:xfrm>
          <a:off x="14541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104792</xdr:rowOff>
    </xdr:from>
    <xdr:ext cx="405111" cy="259045"/>
    <xdr:sp macro="" textlink="">
      <xdr:nvSpPr>
        <xdr:cNvPr id="409" name="n_2aveValue【保健センター・保健所】&#10;有形固定資産減価償却率"/>
        <xdr:cNvSpPr txBox="1"/>
      </xdr:nvSpPr>
      <xdr:spPr>
        <a:xfrm>
          <a:off x="14389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36830</xdr:rowOff>
    </xdr:from>
    <xdr:to>
      <xdr:col>72</xdr:col>
      <xdr:colOff>38100</xdr:colOff>
      <xdr:row>60</xdr:row>
      <xdr:rowOff>138430</xdr:rowOff>
    </xdr:to>
    <xdr:sp macro="" textlink="">
      <xdr:nvSpPr>
        <xdr:cNvPr id="410" name="フローチャート: 判断 409"/>
        <xdr:cNvSpPr/>
      </xdr:nvSpPr>
      <xdr:spPr>
        <a:xfrm>
          <a:off x="13652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129557</xdr:rowOff>
    </xdr:from>
    <xdr:ext cx="405111" cy="259045"/>
    <xdr:sp macro="" textlink="">
      <xdr:nvSpPr>
        <xdr:cNvPr id="411" name="n_3aveValue【保健センター・保健所】&#10;有形固定資産減価償却率"/>
        <xdr:cNvSpPr txBox="1"/>
      </xdr:nvSpPr>
      <xdr:spPr>
        <a:xfrm>
          <a:off x="13500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2" name="テキスト ボックス 4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3" name="テキスト ボックス 4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4" name="テキスト ボックス 4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5" name="テキスト ボックス 4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6" name="テキスト ボックス 4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19685</xdr:rowOff>
    </xdr:from>
    <xdr:to>
      <xdr:col>85</xdr:col>
      <xdr:colOff>177800</xdr:colOff>
      <xdr:row>59</xdr:row>
      <xdr:rowOff>121285</xdr:rowOff>
    </xdr:to>
    <xdr:sp macro="" textlink="">
      <xdr:nvSpPr>
        <xdr:cNvPr id="417" name="楕円 416"/>
        <xdr:cNvSpPr/>
      </xdr:nvSpPr>
      <xdr:spPr>
        <a:xfrm>
          <a:off x="162687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42562</xdr:rowOff>
    </xdr:from>
    <xdr:ext cx="405111" cy="259045"/>
    <xdr:sp macro="" textlink="">
      <xdr:nvSpPr>
        <xdr:cNvPr id="418" name="【保健センター・保健所】&#10;有形固定資産減価償却率該当値テキスト"/>
        <xdr:cNvSpPr txBox="1"/>
      </xdr:nvSpPr>
      <xdr:spPr>
        <a:xfrm>
          <a:off x="16357600"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59690</xdr:rowOff>
    </xdr:from>
    <xdr:to>
      <xdr:col>81</xdr:col>
      <xdr:colOff>101600</xdr:colOff>
      <xdr:row>59</xdr:row>
      <xdr:rowOff>161290</xdr:rowOff>
    </xdr:to>
    <xdr:sp macro="" textlink="">
      <xdr:nvSpPr>
        <xdr:cNvPr id="419" name="楕円 418"/>
        <xdr:cNvSpPr/>
      </xdr:nvSpPr>
      <xdr:spPr>
        <a:xfrm>
          <a:off x="15430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70485</xdr:rowOff>
    </xdr:from>
    <xdr:to>
      <xdr:col>85</xdr:col>
      <xdr:colOff>127000</xdr:colOff>
      <xdr:row>59</xdr:row>
      <xdr:rowOff>110490</xdr:rowOff>
    </xdr:to>
    <xdr:cxnSp macro="">
      <xdr:nvCxnSpPr>
        <xdr:cNvPr id="420" name="直線コネクタ 419"/>
        <xdr:cNvCxnSpPr/>
      </xdr:nvCxnSpPr>
      <xdr:spPr>
        <a:xfrm flipV="1">
          <a:off x="15481300" y="1018603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97790</xdr:rowOff>
    </xdr:from>
    <xdr:to>
      <xdr:col>76</xdr:col>
      <xdr:colOff>165100</xdr:colOff>
      <xdr:row>60</xdr:row>
      <xdr:rowOff>27940</xdr:rowOff>
    </xdr:to>
    <xdr:sp macro="" textlink="">
      <xdr:nvSpPr>
        <xdr:cNvPr id="421" name="楕円 420"/>
        <xdr:cNvSpPr/>
      </xdr:nvSpPr>
      <xdr:spPr>
        <a:xfrm>
          <a:off x="14541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110490</xdr:rowOff>
    </xdr:from>
    <xdr:to>
      <xdr:col>81</xdr:col>
      <xdr:colOff>50800</xdr:colOff>
      <xdr:row>59</xdr:row>
      <xdr:rowOff>148590</xdr:rowOff>
    </xdr:to>
    <xdr:cxnSp macro="">
      <xdr:nvCxnSpPr>
        <xdr:cNvPr id="422" name="直線コネクタ 421"/>
        <xdr:cNvCxnSpPr/>
      </xdr:nvCxnSpPr>
      <xdr:spPr>
        <a:xfrm flipV="1">
          <a:off x="14592300" y="10226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137795</xdr:rowOff>
    </xdr:from>
    <xdr:to>
      <xdr:col>72</xdr:col>
      <xdr:colOff>38100</xdr:colOff>
      <xdr:row>60</xdr:row>
      <xdr:rowOff>67945</xdr:rowOff>
    </xdr:to>
    <xdr:sp macro="" textlink="">
      <xdr:nvSpPr>
        <xdr:cNvPr id="423" name="楕円 422"/>
        <xdr:cNvSpPr/>
      </xdr:nvSpPr>
      <xdr:spPr>
        <a:xfrm>
          <a:off x="13652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148590</xdr:rowOff>
    </xdr:from>
    <xdr:to>
      <xdr:col>76</xdr:col>
      <xdr:colOff>114300</xdr:colOff>
      <xdr:row>60</xdr:row>
      <xdr:rowOff>17145</xdr:rowOff>
    </xdr:to>
    <xdr:cxnSp macro="">
      <xdr:nvCxnSpPr>
        <xdr:cNvPr id="424" name="直線コネクタ 423"/>
        <xdr:cNvCxnSpPr/>
      </xdr:nvCxnSpPr>
      <xdr:spPr>
        <a:xfrm flipV="1">
          <a:off x="13703300" y="102641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6367</xdr:rowOff>
    </xdr:from>
    <xdr:ext cx="405111" cy="259045"/>
    <xdr:sp macro="" textlink="">
      <xdr:nvSpPr>
        <xdr:cNvPr id="425" name="n_1mainValue【保健センター・保健所】&#10;有形固定資産減価償却率"/>
        <xdr:cNvSpPr txBox="1"/>
      </xdr:nvSpPr>
      <xdr:spPr>
        <a:xfrm>
          <a:off x="152660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426" name="n_2mainValue【保健センター・保健所】&#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84472</xdr:rowOff>
    </xdr:from>
    <xdr:ext cx="405111" cy="259045"/>
    <xdr:sp macro="" textlink="">
      <xdr:nvSpPr>
        <xdr:cNvPr id="427" name="n_3mainValue【保健センター・保健所】&#10;有形固定資産減価償却率"/>
        <xdr:cNvSpPr txBox="1"/>
      </xdr:nvSpPr>
      <xdr:spPr>
        <a:xfrm>
          <a:off x="13500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8" name="正方形/長方形 4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9" name="正方形/長方形 4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0" name="正方形/長方形 4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1" name="正方形/長方形 4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2" name="正方形/長方形 4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3" name="正方形/長方形 4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4" name="正方形/長方形 4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5" name="正方形/長方形 4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6" name="テキスト ボックス 4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7" name="直線コネクタ 4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38" name="直線コネクタ 4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9" name="テキスト ボックス 4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0" name="直線コネクタ 4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1" name="テキスト ボックス 4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2" name="直線コネクタ 4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3" name="テキスト ボックス 4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4" name="直線コネクタ 4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5" name="テキスト ボックス 4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38862</xdr:rowOff>
    </xdr:from>
    <xdr:to>
      <xdr:col>116</xdr:col>
      <xdr:colOff>62864</xdr:colOff>
      <xdr:row>63</xdr:row>
      <xdr:rowOff>57150</xdr:rowOff>
    </xdr:to>
    <xdr:cxnSp macro="">
      <xdr:nvCxnSpPr>
        <xdr:cNvPr id="449" name="直線コネクタ 448"/>
        <xdr:cNvCxnSpPr/>
      </xdr:nvCxnSpPr>
      <xdr:spPr>
        <a:xfrm flipV="1">
          <a:off x="22160864" y="946861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450" name="【保健センター・保健所】&#10;一人当たり面積最小値テキスト"/>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451" name="直線コネクタ 450"/>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156989</xdr:rowOff>
    </xdr:from>
    <xdr:ext cx="469744" cy="259045"/>
    <xdr:sp macro="" textlink="">
      <xdr:nvSpPr>
        <xdr:cNvPr id="452" name="【保健センター・保健所】&#10;一人当たり面積最大値テキスト"/>
        <xdr:cNvSpPr txBox="1"/>
      </xdr:nvSpPr>
      <xdr:spPr>
        <a:xfrm>
          <a:off x="22199600" y="924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38862</xdr:rowOff>
    </xdr:from>
    <xdr:to>
      <xdr:col>116</xdr:col>
      <xdr:colOff>152400</xdr:colOff>
      <xdr:row>55</xdr:row>
      <xdr:rowOff>38862</xdr:rowOff>
    </xdr:to>
    <xdr:cxnSp macro="">
      <xdr:nvCxnSpPr>
        <xdr:cNvPr id="453" name="直線コネクタ 452"/>
        <xdr:cNvCxnSpPr/>
      </xdr:nvCxnSpPr>
      <xdr:spPr>
        <a:xfrm>
          <a:off x="22072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10939</xdr:rowOff>
    </xdr:from>
    <xdr:ext cx="469744" cy="259045"/>
    <xdr:sp macro="" textlink="">
      <xdr:nvSpPr>
        <xdr:cNvPr id="454" name="【保健センター・保健所】&#10;一人当たり面積平均値テキスト"/>
        <xdr:cNvSpPr txBox="1"/>
      </xdr:nvSpPr>
      <xdr:spPr>
        <a:xfrm>
          <a:off x="22199600" y="10297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159512</xdr:rowOff>
    </xdr:from>
    <xdr:to>
      <xdr:col>116</xdr:col>
      <xdr:colOff>114300</xdr:colOff>
      <xdr:row>61</xdr:row>
      <xdr:rowOff>89662</xdr:rowOff>
    </xdr:to>
    <xdr:sp macro="" textlink="">
      <xdr:nvSpPr>
        <xdr:cNvPr id="455" name="フローチャート: 判断 454"/>
        <xdr:cNvSpPr/>
      </xdr:nvSpPr>
      <xdr:spPr>
        <a:xfrm>
          <a:off x="22110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456" name="フローチャート: 判断 455"/>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78757</xdr:rowOff>
    </xdr:from>
    <xdr:ext cx="469744" cy="259045"/>
    <xdr:sp macro="" textlink="">
      <xdr:nvSpPr>
        <xdr:cNvPr id="457" name="n_1ave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104648</xdr:rowOff>
    </xdr:from>
    <xdr:to>
      <xdr:col>107</xdr:col>
      <xdr:colOff>101600</xdr:colOff>
      <xdr:row>61</xdr:row>
      <xdr:rowOff>34798</xdr:rowOff>
    </xdr:to>
    <xdr:sp macro="" textlink="">
      <xdr:nvSpPr>
        <xdr:cNvPr id="458" name="フローチャート: 判断 457"/>
        <xdr:cNvSpPr/>
      </xdr:nvSpPr>
      <xdr:spPr>
        <a:xfrm>
          <a:off x="20383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51325</xdr:rowOff>
    </xdr:from>
    <xdr:ext cx="469744" cy="259045"/>
    <xdr:sp macro="" textlink="">
      <xdr:nvSpPr>
        <xdr:cNvPr id="459" name="n_2aveValue【保健センター・保健所】&#10;一人当たり面積"/>
        <xdr:cNvSpPr txBox="1"/>
      </xdr:nvSpPr>
      <xdr:spPr>
        <a:xfrm>
          <a:off x="20199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56642</xdr:rowOff>
    </xdr:from>
    <xdr:to>
      <xdr:col>102</xdr:col>
      <xdr:colOff>165100</xdr:colOff>
      <xdr:row>61</xdr:row>
      <xdr:rowOff>158242</xdr:rowOff>
    </xdr:to>
    <xdr:sp macro="" textlink="">
      <xdr:nvSpPr>
        <xdr:cNvPr id="460" name="フローチャート: 判断 459"/>
        <xdr:cNvSpPr/>
      </xdr:nvSpPr>
      <xdr:spPr>
        <a:xfrm>
          <a:off x="19494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3319</xdr:rowOff>
    </xdr:from>
    <xdr:ext cx="469744" cy="259045"/>
    <xdr:sp macro="" textlink="">
      <xdr:nvSpPr>
        <xdr:cNvPr id="461" name="n_3aveValue【保健センター・保健所】&#10;一人当たり面積"/>
        <xdr:cNvSpPr txBox="1"/>
      </xdr:nvSpPr>
      <xdr:spPr>
        <a:xfrm>
          <a:off x="19310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62" name="テキスト ボックス 4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3" name="テキスト ボックス 4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4" name="テキスト ボックス 4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5" name="テキスト ボックス 4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6" name="テキスト ボックス 4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58928</xdr:rowOff>
    </xdr:from>
    <xdr:to>
      <xdr:col>116</xdr:col>
      <xdr:colOff>114300</xdr:colOff>
      <xdr:row>62</xdr:row>
      <xdr:rowOff>160528</xdr:rowOff>
    </xdr:to>
    <xdr:sp macro="" textlink="">
      <xdr:nvSpPr>
        <xdr:cNvPr id="467" name="楕円 466"/>
        <xdr:cNvSpPr/>
      </xdr:nvSpPr>
      <xdr:spPr>
        <a:xfrm>
          <a:off x="221107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145305</xdr:rowOff>
    </xdr:from>
    <xdr:ext cx="469744" cy="259045"/>
    <xdr:sp macro="" textlink="">
      <xdr:nvSpPr>
        <xdr:cNvPr id="468" name="【保健センター・保健所】&#10;一人当たり面積該当値テキスト"/>
        <xdr:cNvSpPr txBox="1"/>
      </xdr:nvSpPr>
      <xdr:spPr>
        <a:xfrm>
          <a:off x="22199600" y="1060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469" name="楕円 468"/>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109728</xdr:rowOff>
    </xdr:from>
    <xdr:to>
      <xdr:col>116</xdr:col>
      <xdr:colOff>63500</xdr:colOff>
      <xdr:row>62</xdr:row>
      <xdr:rowOff>114300</xdr:rowOff>
    </xdr:to>
    <xdr:cxnSp macro="">
      <xdr:nvCxnSpPr>
        <xdr:cNvPr id="470" name="直線コネクタ 469"/>
        <xdr:cNvCxnSpPr/>
      </xdr:nvCxnSpPr>
      <xdr:spPr>
        <a:xfrm flipV="1">
          <a:off x="21323300" y="107396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68072</xdr:rowOff>
    </xdr:from>
    <xdr:to>
      <xdr:col>107</xdr:col>
      <xdr:colOff>101600</xdr:colOff>
      <xdr:row>62</xdr:row>
      <xdr:rowOff>169672</xdr:rowOff>
    </xdr:to>
    <xdr:sp macro="" textlink="">
      <xdr:nvSpPr>
        <xdr:cNvPr id="471" name="楕円 470"/>
        <xdr:cNvSpPr/>
      </xdr:nvSpPr>
      <xdr:spPr>
        <a:xfrm>
          <a:off x="20383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118872</xdr:rowOff>
    </xdr:to>
    <xdr:cxnSp macro="">
      <xdr:nvCxnSpPr>
        <xdr:cNvPr id="472" name="直線コネクタ 471"/>
        <xdr:cNvCxnSpPr/>
      </xdr:nvCxnSpPr>
      <xdr:spPr>
        <a:xfrm flipV="1">
          <a:off x="20434300" y="10744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68072</xdr:rowOff>
    </xdr:from>
    <xdr:to>
      <xdr:col>102</xdr:col>
      <xdr:colOff>165100</xdr:colOff>
      <xdr:row>62</xdr:row>
      <xdr:rowOff>169672</xdr:rowOff>
    </xdr:to>
    <xdr:sp macro="" textlink="">
      <xdr:nvSpPr>
        <xdr:cNvPr id="473" name="楕円 472"/>
        <xdr:cNvSpPr/>
      </xdr:nvSpPr>
      <xdr:spPr>
        <a:xfrm>
          <a:off x="19494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118872</xdr:rowOff>
    </xdr:from>
    <xdr:to>
      <xdr:col>107</xdr:col>
      <xdr:colOff>50800</xdr:colOff>
      <xdr:row>62</xdr:row>
      <xdr:rowOff>118872</xdr:rowOff>
    </xdr:to>
    <xdr:cxnSp macro="">
      <xdr:nvCxnSpPr>
        <xdr:cNvPr id="474" name="直線コネクタ 473"/>
        <xdr:cNvCxnSpPr/>
      </xdr:nvCxnSpPr>
      <xdr:spPr>
        <a:xfrm>
          <a:off x="19545300" y="1074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475"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160799</xdr:rowOff>
    </xdr:from>
    <xdr:ext cx="469744" cy="259045"/>
    <xdr:sp macro="" textlink="">
      <xdr:nvSpPr>
        <xdr:cNvPr id="476" name="n_2mainValue【保健センター・保健所】&#10;一人当たり面積"/>
        <xdr:cNvSpPr txBox="1"/>
      </xdr:nvSpPr>
      <xdr:spPr>
        <a:xfrm>
          <a:off x="201994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160799</xdr:rowOff>
    </xdr:from>
    <xdr:ext cx="469744" cy="259045"/>
    <xdr:sp macro="" textlink="">
      <xdr:nvSpPr>
        <xdr:cNvPr id="477" name="n_3mainValue【保健センター・保健所】&#10;一人当たり面積"/>
        <xdr:cNvSpPr txBox="1"/>
      </xdr:nvSpPr>
      <xdr:spPr>
        <a:xfrm>
          <a:off x="193104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8" name="正方形/長方形 4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9" name="正方形/長方形 4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0" name="正方形/長方形 4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1" name="正方形/長方形 4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2" name="正方形/長方形 4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3" name="正方形/長方形 4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4" name="正方形/長方形 4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5" name="正方形/長方形 48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6" name="テキスト ボックス 48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7" name="直線コネクタ 48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88" name="直線コネクタ 48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89" name="テキスト ボックス 48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0" name="直線コネクタ 48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1" name="テキスト ボックス 49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2" name="直線コネクタ 49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3" name="テキスト ボックス 49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4" name="直線コネクタ 49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5" name="テキスト ボックス 49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6" name="直線コネクタ 49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7" name="テキスト ボックス 49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8" name="直線コネクタ 49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99" name="テキスト ボックス 49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0" name="直線コネクタ 4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1" name="テキスト ボックス 5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134438</xdr:rowOff>
    </xdr:from>
    <xdr:to>
      <xdr:col>85</xdr:col>
      <xdr:colOff>126364</xdr:colOff>
      <xdr:row>85</xdr:row>
      <xdr:rowOff>145869</xdr:rowOff>
    </xdr:to>
    <xdr:cxnSp macro="">
      <xdr:nvCxnSpPr>
        <xdr:cNvPr id="503" name="直線コネクタ 502"/>
        <xdr:cNvCxnSpPr/>
      </xdr:nvCxnSpPr>
      <xdr:spPr>
        <a:xfrm flipV="1">
          <a:off x="16318864" y="13336088"/>
          <a:ext cx="0" cy="1383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149696</xdr:rowOff>
    </xdr:from>
    <xdr:ext cx="405111" cy="259045"/>
    <xdr:sp macro="" textlink="">
      <xdr:nvSpPr>
        <xdr:cNvPr id="504" name="【消防施設】&#10;有形固定資産減価償却率最小値テキスト"/>
        <xdr:cNvSpPr txBox="1"/>
      </xdr:nvSpPr>
      <xdr:spPr>
        <a:xfrm>
          <a:off x="16357600" y="1472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145869</xdr:rowOff>
    </xdr:from>
    <xdr:to>
      <xdr:col>86</xdr:col>
      <xdr:colOff>25400</xdr:colOff>
      <xdr:row>85</xdr:row>
      <xdr:rowOff>145869</xdr:rowOff>
    </xdr:to>
    <xdr:cxnSp macro="">
      <xdr:nvCxnSpPr>
        <xdr:cNvPr id="505" name="直線コネクタ 504"/>
        <xdr:cNvCxnSpPr/>
      </xdr:nvCxnSpPr>
      <xdr:spPr>
        <a:xfrm>
          <a:off x="16230600" y="147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81115</xdr:rowOff>
    </xdr:from>
    <xdr:ext cx="405111" cy="259045"/>
    <xdr:sp macro="" textlink="">
      <xdr:nvSpPr>
        <xdr:cNvPr id="506" name="【消防施設】&#10;有形固定資産減価償却率最大値テキスト"/>
        <xdr:cNvSpPr txBox="1"/>
      </xdr:nvSpPr>
      <xdr:spPr>
        <a:xfrm>
          <a:off x="16357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134438</xdr:rowOff>
    </xdr:from>
    <xdr:to>
      <xdr:col>86</xdr:col>
      <xdr:colOff>25400</xdr:colOff>
      <xdr:row>77</xdr:row>
      <xdr:rowOff>134438</xdr:rowOff>
    </xdr:to>
    <xdr:cxnSp macro="">
      <xdr:nvCxnSpPr>
        <xdr:cNvPr id="507" name="直線コネクタ 506"/>
        <xdr:cNvCxnSpPr/>
      </xdr:nvCxnSpPr>
      <xdr:spPr>
        <a:xfrm>
          <a:off x="16230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08"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09" name="フローチャート: 判断 508"/>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510" name="フローチャート: 判断 509"/>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14713</xdr:rowOff>
    </xdr:from>
    <xdr:ext cx="405111" cy="259045"/>
    <xdr:sp macro="" textlink="">
      <xdr:nvSpPr>
        <xdr:cNvPr id="511" name="n_1aveValue【消防施設】&#10;有形固定資産減価償却率"/>
        <xdr:cNvSpPr txBox="1"/>
      </xdr:nvSpPr>
      <xdr:spPr>
        <a:xfrm>
          <a:off x="152660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49349</xdr:rowOff>
    </xdr:from>
    <xdr:to>
      <xdr:col>76</xdr:col>
      <xdr:colOff>165100</xdr:colOff>
      <xdr:row>81</xdr:row>
      <xdr:rowOff>150949</xdr:rowOff>
    </xdr:to>
    <xdr:sp macro="" textlink="">
      <xdr:nvSpPr>
        <xdr:cNvPr id="512" name="フローチャート: 判断 511"/>
        <xdr:cNvSpPr/>
      </xdr:nvSpPr>
      <xdr:spPr>
        <a:xfrm>
          <a:off x="14541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142076</xdr:rowOff>
    </xdr:from>
    <xdr:ext cx="405111" cy="259045"/>
    <xdr:sp macro="" textlink="">
      <xdr:nvSpPr>
        <xdr:cNvPr id="513" name="n_2aveValue【消防施設】&#10;有形固定資産減価償却率"/>
        <xdr:cNvSpPr txBox="1"/>
      </xdr:nvSpPr>
      <xdr:spPr>
        <a:xfrm>
          <a:off x="14389744" y="1402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153851</xdr:rowOff>
    </xdr:from>
    <xdr:to>
      <xdr:col>72</xdr:col>
      <xdr:colOff>38100</xdr:colOff>
      <xdr:row>81</xdr:row>
      <xdr:rowOff>84001</xdr:rowOff>
    </xdr:to>
    <xdr:sp macro="" textlink="">
      <xdr:nvSpPr>
        <xdr:cNvPr id="514" name="フローチャート: 判断 513"/>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75128</xdr:rowOff>
    </xdr:from>
    <xdr:ext cx="405111" cy="259045"/>
    <xdr:sp macro="" textlink="">
      <xdr:nvSpPr>
        <xdr:cNvPr id="515" name="n_3aveValue【消防施設】&#10;有形固定資産減価償却率"/>
        <xdr:cNvSpPr txBox="1"/>
      </xdr:nvSpPr>
      <xdr:spPr>
        <a:xfrm>
          <a:off x="13500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16" name="テキスト ボックス 51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7" name="テキスト ボックス 51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8" name="テキスト ボックス 51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9" name="テキスト ボックス 51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0" name="テキスト ボックス 51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160382</xdr:rowOff>
    </xdr:from>
    <xdr:to>
      <xdr:col>85</xdr:col>
      <xdr:colOff>177800</xdr:colOff>
      <xdr:row>80</xdr:row>
      <xdr:rowOff>90532</xdr:rowOff>
    </xdr:to>
    <xdr:sp macro="" textlink="">
      <xdr:nvSpPr>
        <xdr:cNvPr id="521" name="楕円 520"/>
        <xdr:cNvSpPr/>
      </xdr:nvSpPr>
      <xdr:spPr>
        <a:xfrm>
          <a:off x="16268700" y="137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11809</xdr:rowOff>
    </xdr:from>
    <xdr:ext cx="405111" cy="259045"/>
    <xdr:sp macro="" textlink="">
      <xdr:nvSpPr>
        <xdr:cNvPr id="522" name="【消防施設】&#10;有形固定資産減価償却率該当値テキスト"/>
        <xdr:cNvSpPr txBox="1"/>
      </xdr:nvSpPr>
      <xdr:spPr>
        <a:xfrm>
          <a:off x="16357600" y="1355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67311</xdr:rowOff>
    </xdr:from>
    <xdr:to>
      <xdr:col>81</xdr:col>
      <xdr:colOff>101600</xdr:colOff>
      <xdr:row>80</xdr:row>
      <xdr:rowOff>168911</xdr:rowOff>
    </xdr:to>
    <xdr:sp macro="" textlink="">
      <xdr:nvSpPr>
        <xdr:cNvPr id="523" name="楕円 522"/>
        <xdr:cNvSpPr/>
      </xdr:nvSpPr>
      <xdr:spPr>
        <a:xfrm>
          <a:off x="15430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39732</xdr:rowOff>
    </xdr:from>
    <xdr:to>
      <xdr:col>85</xdr:col>
      <xdr:colOff>127000</xdr:colOff>
      <xdr:row>80</xdr:row>
      <xdr:rowOff>118111</xdr:rowOff>
    </xdr:to>
    <xdr:cxnSp macro="">
      <xdr:nvCxnSpPr>
        <xdr:cNvPr id="524" name="直線コネクタ 523"/>
        <xdr:cNvCxnSpPr/>
      </xdr:nvCxnSpPr>
      <xdr:spPr>
        <a:xfrm flipV="1">
          <a:off x="15481300" y="13755732"/>
          <a:ext cx="838200" cy="7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153851</xdr:rowOff>
    </xdr:from>
    <xdr:to>
      <xdr:col>76</xdr:col>
      <xdr:colOff>165100</xdr:colOff>
      <xdr:row>81</xdr:row>
      <xdr:rowOff>84001</xdr:rowOff>
    </xdr:to>
    <xdr:sp macro="" textlink="">
      <xdr:nvSpPr>
        <xdr:cNvPr id="525" name="楕円 524"/>
        <xdr:cNvSpPr/>
      </xdr:nvSpPr>
      <xdr:spPr>
        <a:xfrm>
          <a:off x="14541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118111</xdr:rowOff>
    </xdr:from>
    <xdr:to>
      <xdr:col>81</xdr:col>
      <xdr:colOff>50800</xdr:colOff>
      <xdr:row>81</xdr:row>
      <xdr:rowOff>33201</xdr:rowOff>
    </xdr:to>
    <xdr:cxnSp macro="">
      <xdr:nvCxnSpPr>
        <xdr:cNvPr id="526" name="直線コネクタ 525"/>
        <xdr:cNvCxnSpPr/>
      </xdr:nvCxnSpPr>
      <xdr:spPr>
        <a:xfrm flipV="1">
          <a:off x="14592300" y="13834111"/>
          <a:ext cx="889000" cy="8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33020</xdr:rowOff>
    </xdr:from>
    <xdr:to>
      <xdr:col>72</xdr:col>
      <xdr:colOff>38100</xdr:colOff>
      <xdr:row>79</xdr:row>
      <xdr:rowOff>134620</xdr:rowOff>
    </xdr:to>
    <xdr:sp macro="" textlink="">
      <xdr:nvSpPr>
        <xdr:cNvPr id="527" name="楕円 526"/>
        <xdr:cNvSpPr/>
      </xdr:nvSpPr>
      <xdr:spPr>
        <a:xfrm>
          <a:off x="13652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83820</xdr:rowOff>
    </xdr:from>
    <xdr:to>
      <xdr:col>76</xdr:col>
      <xdr:colOff>114300</xdr:colOff>
      <xdr:row>81</xdr:row>
      <xdr:rowOff>33201</xdr:rowOff>
    </xdr:to>
    <xdr:cxnSp macro="">
      <xdr:nvCxnSpPr>
        <xdr:cNvPr id="528" name="直線コネクタ 527"/>
        <xdr:cNvCxnSpPr/>
      </xdr:nvCxnSpPr>
      <xdr:spPr>
        <a:xfrm>
          <a:off x="13703300" y="13628370"/>
          <a:ext cx="889000" cy="29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13988</xdr:rowOff>
    </xdr:from>
    <xdr:ext cx="405111" cy="259045"/>
    <xdr:sp macro="" textlink="">
      <xdr:nvSpPr>
        <xdr:cNvPr id="529" name="n_1mainValue【消防施設】&#10;有形固定資産減価償却率"/>
        <xdr:cNvSpPr txBox="1"/>
      </xdr:nvSpPr>
      <xdr:spPr>
        <a:xfrm>
          <a:off x="152660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100528</xdr:rowOff>
    </xdr:from>
    <xdr:ext cx="405111" cy="259045"/>
    <xdr:sp macro="" textlink="">
      <xdr:nvSpPr>
        <xdr:cNvPr id="530" name="n_2mainValue【消防施設】&#10;有形固定資産減価償却率"/>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151147</xdr:rowOff>
    </xdr:from>
    <xdr:ext cx="405111" cy="259045"/>
    <xdr:sp macro="" textlink="">
      <xdr:nvSpPr>
        <xdr:cNvPr id="531" name="n_3mainValue【消防施設】&#10;有形固定資産減価償却率"/>
        <xdr:cNvSpPr txBox="1"/>
      </xdr:nvSpPr>
      <xdr:spPr>
        <a:xfrm>
          <a:off x="135007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0" name="テキスト ボックス 5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1" name="直線コネクタ 5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2" name="直線コネクタ 54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3" name="テキスト ボックス 54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4" name="直線コネクタ 54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5" name="テキスト ボックス 54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6" name="直線コネクタ 54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7" name="テキスト ボックス 54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48" name="直線コネクタ 54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49" name="テキスト ボックス 54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0" name="直線コネクタ 54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1" name="テキスト ボックス 55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33528</xdr:rowOff>
    </xdr:to>
    <xdr:cxnSp macro="">
      <xdr:nvCxnSpPr>
        <xdr:cNvPr id="553" name="直線コネクタ 552"/>
        <xdr:cNvCxnSpPr/>
      </xdr:nvCxnSpPr>
      <xdr:spPr>
        <a:xfrm flipV="1">
          <a:off x="22160864" y="13511785"/>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554"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555" name="直線コネクタ 554"/>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556" name="【消防施設】&#10;一人当たり面積最大値テキスト"/>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557" name="直線コネクタ 556"/>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21607</xdr:rowOff>
    </xdr:from>
    <xdr:ext cx="469744" cy="259045"/>
    <xdr:sp macro="" textlink="">
      <xdr:nvSpPr>
        <xdr:cNvPr id="558" name="【消防施設】&#10;一人当たり面積平均値テキスト"/>
        <xdr:cNvSpPr txBox="1"/>
      </xdr:nvSpPr>
      <xdr:spPr>
        <a:xfrm>
          <a:off x="22199600" y="1425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170180</xdr:rowOff>
    </xdr:from>
    <xdr:to>
      <xdr:col>116</xdr:col>
      <xdr:colOff>114300</xdr:colOff>
      <xdr:row>84</xdr:row>
      <xdr:rowOff>100330</xdr:rowOff>
    </xdr:to>
    <xdr:sp macro="" textlink="">
      <xdr:nvSpPr>
        <xdr:cNvPr id="559" name="フローチャート: 判断 558"/>
        <xdr:cNvSpPr/>
      </xdr:nvSpPr>
      <xdr:spPr>
        <a:xfrm>
          <a:off x="221107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560" name="フローチャート: 判断 559"/>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151147</xdr:rowOff>
    </xdr:from>
    <xdr:ext cx="469744" cy="259045"/>
    <xdr:sp macro="" textlink="">
      <xdr:nvSpPr>
        <xdr:cNvPr id="561"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33020</xdr:rowOff>
    </xdr:from>
    <xdr:to>
      <xdr:col>107</xdr:col>
      <xdr:colOff>101600</xdr:colOff>
      <xdr:row>84</xdr:row>
      <xdr:rowOff>134620</xdr:rowOff>
    </xdr:to>
    <xdr:sp macro="" textlink="">
      <xdr:nvSpPr>
        <xdr:cNvPr id="562" name="フローチャート: 判断 561"/>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151147</xdr:rowOff>
    </xdr:from>
    <xdr:ext cx="469744" cy="259045"/>
    <xdr:sp macro="" textlink="">
      <xdr:nvSpPr>
        <xdr:cNvPr id="563" name="n_2aveValue【消防施設】&#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106172</xdr:rowOff>
    </xdr:from>
    <xdr:to>
      <xdr:col>102</xdr:col>
      <xdr:colOff>165100</xdr:colOff>
      <xdr:row>85</xdr:row>
      <xdr:rowOff>36322</xdr:rowOff>
    </xdr:to>
    <xdr:sp macro="" textlink="">
      <xdr:nvSpPr>
        <xdr:cNvPr id="564" name="フローチャート: 判断 563"/>
        <xdr:cNvSpPr/>
      </xdr:nvSpPr>
      <xdr:spPr>
        <a:xfrm>
          <a:off x="19494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52849</xdr:rowOff>
    </xdr:from>
    <xdr:ext cx="469744" cy="259045"/>
    <xdr:sp macro="" textlink="">
      <xdr:nvSpPr>
        <xdr:cNvPr id="565" name="n_3aveValue【消防施設】&#10;一人当たり面積"/>
        <xdr:cNvSpPr txBox="1"/>
      </xdr:nvSpPr>
      <xdr:spPr>
        <a:xfrm>
          <a:off x="19310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6" name="テキスト ボックス 5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7" name="テキスト ボックス 5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8" name="テキスト ボックス 5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9" name="テキスト ボックス 5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0" name="テキスト ボックス 5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99313</xdr:rowOff>
    </xdr:from>
    <xdr:to>
      <xdr:col>116</xdr:col>
      <xdr:colOff>114300</xdr:colOff>
      <xdr:row>85</xdr:row>
      <xdr:rowOff>29463</xdr:rowOff>
    </xdr:to>
    <xdr:sp macro="" textlink="">
      <xdr:nvSpPr>
        <xdr:cNvPr id="571" name="楕円 570"/>
        <xdr:cNvSpPr/>
      </xdr:nvSpPr>
      <xdr:spPr>
        <a:xfrm>
          <a:off x="22110700" y="145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77740</xdr:rowOff>
    </xdr:from>
    <xdr:ext cx="469744" cy="259045"/>
    <xdr:sp macro="" textlink="">
      <xdr:nvSpPr>
        <xdr:cNvPr id="572" name="【消防施設】&#10;一人当たり面積該当値テキスト"/>
        <xdr:cNvSpPr txBox="1"/>
      </xdr:nvSpPr>
      <xdr:spPr>
        <a:xfrm>
          <a:off x="22199600" y="1447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113030</xdr:rowOff>
    </xdr:from>
    <xdr:to>
      <xdr:col>112</xdr:col>
      <xdr:colOff>38100</xdr:colOff>
      <xdr:row>85</xdr:row>
      <xdr:rowOff>43180</xdr:rowOff>
    </xdr:to>
    <xdr:sp macro="" textlink="">
      <xdr:nvSpPr>
        <xdr:cNvPr id="573" name="楕円 572"/>
        <xdr:cNvSpPr/>
      </xdr:nvSpPr>
      <xdr:spPr>
        <a:xfrm>
          <a:off x="21272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150113</xdr:rowOff>
    </xdr:from>
    <xdr:to>
      <xdr:col>116</xdr:col>
      <xdr:colOff>63500</xdr:colOff>
      <xdr:row>84</xdr:row>
      <xdr:rowOff>163830</xdr:rowOff>
    </xdr:to>
    <xdr:cxnSp macro="">
      <xdr:nvCxnSpPr>
        <xdr:cNvPr id="574" name="直線コネクタ 573"/>
        <xdr:cNvCxnSpPr/>
      </xdr:nvCxnSpPr>
      <xdr:spPr>
        <a:xfrm flipV="1">
          <a:off x="21323300" y="14551913"/>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117602</xdr:rowOff>
    </xdr:from>
    <xdr:to>
      <xdr:col>107</xdr:col>
      <xdr:colOff>101600</xdr:colOff>
      <xdr:row>85</xdr:row>
      <xdr:rowOff>47752</xdr:rowOff>
    </xdr:to>
    <xdr:sp macro="" textlink="">
      <xdr:nvSpPr>
        <xdr:cNvPr id="575" name="楕円 574"/>
        <xdr:cNvSpPr/>
      </xdr:nvSpPr>
      <xdr:spPr>
        <a:xfrm>
          <a:off x="203835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163830</xdr:rowOff>
    </xdr:from>
    <xdr:to>
      <xdr:col>111</xdr:col>
      <xdr:colOff>177800</xdr:colOff>
      <xdr:row>84</xdr:row>
      <xdr:rowOff>168402</xdr:rowOff>
    </xdr:to>
    <xdr:cxnSp macro="">
      <xdr:nvCxnSpPr>
        <xdr:cNvPr id="576" name="直線コネクタ 575"/>
        <xdr:cNvCxnSpPr/>
      </xdr:nvCxnSpPr>
      <xdr:spPr>
        <a:xfrm flipV="1">
          <a:off x="20434300" y="1456563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62737</xdr:rowOff>
    </xdr:from>
    <xdr:to>
      <xdr:col>102</xdr:col>
      <xdr:colOff>165100</xdr:colOff>
      <xdr:row>85</xdr:row>
      <xdr:rowOff>164337</xdr:rowOff>
    </xdr:to>
    <xdr:sp macro="" textlink="">
      <xdr:nvSpPr>
        <xdr:cNvPr id="577" name="楕円 576"/>
        <xdr:cNvSpPr/>
      </xdr:nvSpPr>
      <xdr:spPr>
        <a:xfrm>
          <a:off x="19494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168402</xdr:rowOff>
    </xdr:from>
    <xdr:to>
      <xdr:col>107</xdr:col>
      <xdr:colOff>50800</xdr:colOff>
      <xdr:row>85</xdr:row>
      <xdr:rowOff>113537</xdr:rowOff>
    </xdr:to>
    <xdr:cxnSp macro="">
      <xdr:nvCxnSpPr>
        <xdr:cNvPr id="578" name="直線コネクタ 577"/>
        <xdr:cNvCxnSpPr/>
      </xdr:nvCxnSpPr>
      <xdr:spPr>
        <a:xfrm flipV="1">
          <a:off x="19545300" y="14570202"/>
          <a:ext cx="889000" cy="11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34307</xdr:rowOff>
    </xdr:from>
    <xdr:ext cx="469744" cy="259045"/>
    <xdr:sp macro="" textlink="">
      <xdr:nvSpPr>
        <xdr:cNvPr id="579" name="n_1mainValue【消防施設】&#10;一人当たり面積"/>
        <xdr:cNvSpPr txBox="1"/>
      </xdr:nvSpPr>
      <xdr:spPr>
        <a:xfrm>
          <a:off x="210757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38879</xdr:rowOff>
    </xdr:from>
    <xdr:ext cx="469744" cy="259045"/>
    <xdr:sp macro="" textlink="">
      <xdr:nvSpPr>
        <xdr:cNvPr id="580" name="n_2mainValue【消防施設】&#10;一人当たり面積"/>
        <xdr:cNvSpPr txBox="1"/>
      </xdr:nvSpPr>
      <xdr:spPr>
        <a:xfrm>
          <a:off x="20199427" y="146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155464</xdr:rowOff>
    </xdr:from>
    <xdr:ext cx="469744" cy="259045"/>
    <xdr:sp macro="" textlink="">
      <xdr:nvSpPr>
        <xdr:cNvPr id="581" name="n_3mainValue【消防施設】&#10;一人当たり面積"/>
        <xdr:cNvSpPr txBox="1"/>
      </xdr:nvSpPr>
      <xdr:spPr>
        <a:xfrm>
          <a:off x="19310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2" name="正方形/長方形 5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3" name="正方形/長方形 5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4" name="正方形/長方形 5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5" name="正方形/長方形 5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6" name="正方形/長方形 5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7" name="正方形/長方形 5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8" name="正方形/長方形 5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9" name="正方形/長方形 5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0" name="テキスト ボックス 5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1" name="直線コネクタ 5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2" name="直線コネクタ 59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3" name="テキスト ボックス 59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4" name="直線コネクタ 59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5" name="テキスト ボックス 59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6" name="直線コネクタ 59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7" name="テキスト ボックス 59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8" name="直線コネクタ 59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9" name="テキスト ボックス 59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0" name="直線コネクタ 59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1" name="テキスト ボックス 60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2" name="直線コネクタ 60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3" name="テキスト ボックス 60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4" name="直線コネクタ 6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5" name="テキスト ボックス 6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43543</xdr:rowOff>
    </xdr:to>
    <xdr:cxnSp macro="">
      <xdr:nvCxnSpPr>
        <xdr:cNvPr id="607" name="直線コネクタ 606"/>
        <xdr:cNvCxnSpPr/>
      </xdr:nvCxnSpPr>
      <xdr:spPr>
        <a:xfrm flipV="1">
          <a:off x="16318864" y="170905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608" name="【庁舎】&#10;有形固定資産減価償却率最小値テキスト"/>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609" name="直線コネクタ 608"/>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1" name="直線コネクタ 61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44648</xdr:rowOff>
    </xdr:from>
    <xdr:ext cx="405111" cy="259045"/>
    <xdr:sp macro="" textlink="">
      <xdr:nvSpPr>
        <xdr:cNvPr id="612" name="【庁舎】&#10;有形固定資産減価償却率平均値テキスト"/>
        <xdr:cNvSpPr txBox="1"/>
      </xdr:nvSpPr>
      <xdr:spPr>
        <a:xfrm>
          <a:off x="16357600" y="177039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613" name="フローチャート: 判断 612"/>
        <xdr:cNvSpPr/>
      </xdr:nvSpPr>
      <xdr:spPr>
        <a:xfrm>
          <a:off x="162687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614" name="フローチャート: 判断 613"/>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615" name="n_1aveValue【庁舎】&#10;有形固定資産減価償却率"/>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51526</xdr:rowOff>
    </xdr:from>
    <xdr:to>
      <xdr:col>76</xdr:col>
      <xdr:colOff>165100</xdr:colOff>
      <xdr:row>103</xdr:row>
      <xdr:rowOff>153126</xdr:rowOff>
    </xdr:to>
    <xdr:sp macro="" textlink="">
      <xdr:nvSpPr>
        <xdr:cNvPr id="616" name="フローチャート: 判断 615"/>
        <xdr:cNvSpPr/>
      </xdr:nvSpPr>
      <xdr:spPr>
        <a:xfrm>
          <a:off x="14541500" y="1771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144253</xdr:rowOff>
    </xdr:from>
    <xdr:ext cx="405111" cy="259045"/>
    <xdr:sp macro="" textlink="">
      <xdr:nvSpPr>
        <xdr:cNvPr id="617" name="n_2aveValue【庁舎】&#10;有形固定資産減価償却率"/>
        <xdr:cNvSpPr txBox="1"/>
      </xdr:nvSpPr>
      <xdr:spPr>
        <a:xfrm>
          <a:off x="14389744" y="1780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126637</xdr:rowOff>
    </xdr:from>
    <xdr:to>
      <xdr:col>72</xdr:col>
      <xdr:colOff>38100</xdr:colOff>
      <xdr:row>104</xdr:row>
      <xdr:rowOff>56787</xdr:rowOff>
    </xdr:to>
    <xdr:sp macro="" textlink="">
      <xdr:nvSpPr>
        <xdr:cNvPr id="618" name="フローチャート: 判断 617"/>
        <xdr:cNvSpPr/>
      </xdr:nvSpPr>
      <xdr:spPr>
        <a:xfrm>
          <a:off x="13652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47914</xdr:rowOff>
    </xdr:from>
    <xdr:ext cx="405111" cy="259045"/>
    <xdr:sp macro="" textlink="">
      <xdr:nvSpPr>
        <xdr:cNvPr id="619" name="n_3aveValue【庁舎】&#10;有形固定資産減価償却率"/>
        <xdr:cNvSpPr txBox="1"/>
      </xdr:nvSpPr>
      <xdr:spPr>
        <a:xfrm>
          <a:off x="13500744" y="1787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20" name="テキスト ボックス 6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1" name="テキスト ボックス 6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2" name="テキスト ボックス 6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3" name="テキスト ボックス 6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4" name="テキスト ボックス 6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108676</xdr:rowOff>
    </xdr:from>
    <xdr:to>
      <xdr:col>85</xdr:col>
      <xdr:colOff>177800</xdr:colOff>
      <xdr:row>102</xdr:row>
      <xdr:rowOff>38826</xdr:rowOff>
    </xdr:to>
    <xdr:sp macro="" textlink="">
      <xdr:nvSpPr>
        <xdr:cNvPr id="625" name="楕円 624"/>
        <xdr:cNvSpPr/>
      </xdr:nvSpPr>
      <xdr:spPr>
        <a:xfrm>
          <a:off x="16268700" y="174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131553</xdr:rowOff>
    </xdr:from>
    <xdr:ext cx="405111" cy="259045"/>
    <xdr:sp macro="" textlink="">
      <xdr:nvSpPr>
        <xdr:cNvPr id="626" name="【庁舎】&#10;有形固定資産減価償却率該当値テキスト"/>
        <xdr:cNvSpPr txBox="1"/>
      </xdr:nvSpPr>
      <xdr:spPr>
        <a:xfrm>
          <a:off x="16357600" y="172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142966</xdr:rowOff>
    </xdr:from>
    <xdr:to>
      <xdr:col>81</xdr:col>
      <xdr:colOff>101600</xdr:colOff>
      <xdr:row>102</xdr:row>
      <xdr:rowOff>73116</xdr:rowOff>
    </xdr:to>
    <xdr:sp macro="" textlink="">
      <xdr:nvSpPr>
        <xdr:cNvPr id="627" name="楕円 626"/>
        <xdr:cNvSpPr/>
      </xdr:nvSpPr>
      <xdr:spPr>
        <a:xfrm>
          <a:off x="15430500" y="174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159476</xdr:rowOff>
    </xdr:from>
    <xdr:to>
      <xdr:col>85</xdr:col>
      <xdr:colOff>127000</xdr:colOff>
      <xdr:row>102</xdr:row>
      <xdr:rowOff>22316</xdr:rowOff>
    </xdr:to>
    <xdr:cxnSp macro="">
      <xdr:nvCxnSpPr>
        <xdr:cNvPr id="628" name="直線コネクタ 627"/>
        <xdr:cNvCxnSpPr/>
      </xdr:nvCxnSpPr>
      <xdr:spPr>
        <a:xfrm flipV="1">
          <a:off x="15481300" y="1747592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4173</xdr:rowOff>
    </xdr:from>
    <xdr:to>
      <xdr:col>76</xdr:col>
      <xdr:colOff>165100</xdr:colOff>
      <xdr:row>102</xdr:row>
      <xdr:rowOff>105773</xdr:rowOff>
    </xdr:to>
    <xdr:sp macro="" textlink="">
      <xdr:nvSpPr>
        <xdr:cNvPr id="629" name="楕円 628"/>
        <xdr:cNvSpPr/>
      </xdr:nvSpPr>
      <xdr:spPr>
        <a:xfrm>
          <a:off x="145415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22316</xdr:rowOff>
    </xdr:from>
    <xdr:to>
      <xdr:col>81</xdr:col>
      <xdr:colOff>50800</xdr:colOff>
      <xdr:row>102</xdr:row>
      <xdr:rowOff>54973</xdr:rowOff>
    </xdr:to>
    <xdr:cxnSp macro="">
      <xdr:nvCxnSpPr>
        <xdr:cNvPr id="630" name="直線コネクタ 629"/>
        <xdr:cNvCxnSpPr/>
      </xdr:nvCxnSpPr>
      <xdr:spPr>
        <a:xfrm flipV="1">
          <a:off x="14592300" y="175102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38463</xdr:rowOff>
    </xdr:from>
    <xdr:to>
      <xdr:col>72</xdr:col>
      <xdr:colOff>38100</xdr:colOff>
      <xdr:row>102</xdr:row>
      <xdr:rowOff>140063</xdr:rowOff>
    </xdr:to>
    <xdr:sp macro="" textlink="">
      <xdr:nvSpPr>
        <xdr:cNvPr id="631" name="楕円 630"/>
        <xdr:cNvSpPr/>
      </xdr:nvSpPr>
      <xdr:spPr>
        <a:xfrm>
          <a:off x="13652500" y="175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54973</xdr:rowOff>
    </xdr:from>
    <xdr:to>
      <xdr:col>76</xdr:col>
      <xdr:colOff>114300</xdr:colOff>
      <xdr:row>102</xdr:row>
      <xdr:rowOff>89263</xdr:rowOff>
    </xdr:to>
    <xdr:cxnSp macro="">
      <xdr:nvCxnSpPr>
        <xdr:cNvPr id="632" name="直線コネクタ 631"/>
        <xdr:cNvCxnSpPr/>
      </xdr:nvCxnSpPr>
      <xdr:spPr>
        <a:xfrm flipV="1">
          <a:off x="13703300" y="1754287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89643</xdr:rowOff>
    </xdr:from>
    <xdr:ext cx="405111" cy="259045"/>
    <xdr:sp macro="" textlink="">
      <xdr:nvSpPr>
        <xdr:cNvPr id="633" name="n_1mainValue【庁舎】&#10;有形固定資産減価償却率"/>
        <xdr:cNvSpPr txBox="1"/>
      </xdr:nvSpPr>
      <xdr:spPr>
        <a:xfrm>
          <a:off x="15266044" y="1723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122300</xdr:rowOff>
    </xdr:from>
    <xdr:ext cx="405111" cy="259045"/>
    <xdr:sp macro="" textlink="">
      <xdr:nvSpPr>
        <xdr:cNvPr id="634" name="n_2mainValue【庁舎】&#10;有形固定資産減価償却率"/>
        <xdr:cNvSpPr txBox="1"/>
      </xdr:nvSpPr>
      <xdr:spPr>
        <a:xfrm>
          <a:off x="1438974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156590</xdr:rowOff>
    </xdr:from>
    <xdr:ext cx="405111" cy="259045"/>
    <xdr:sp macro="" textlink="">
      <xdr:nvSpPr>
        <xdr:cNvPr id="635" name="n_3mainValue【庁舎】&#10;有形固定資産減価償却率"/>
        <xdr:cNvSpPr txBox="1"/>
      </xdr:nvSpPr>
      <xdr:spPr>
        <a:xfrm>
          <a:off x="13500744" y="1730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6" name="正方形/長方形 6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7" name="正方形/長方形 6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8" name="正方形/長方形 6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9" name="正方形/長方形 6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0" name="正方形/長方形 6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1" name="正方形/長方形 6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2" name="正方形/長方形 6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3" name="正方形/長方形 6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4" name="テキスト ボックス 6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5" name="直線コネクタ 6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6" name="直線コネクタ 64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7" name="テキスト ボックス 64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8" name="直線コネクタ 64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9" name="テキスト ボックス 64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0" name="直線コネクタ 64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1" name="テキスト ボックス 65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2" name="直線コネクタ 65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3" name="テキスト ボックス 65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4" name="直線コネクタ 65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5" name="テキスト ボックス 65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6" name="直線コネクタ 6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7" name="テキスト ボックス 6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107</xdr:row>
      <xdr:rowOff>148589</xdr:rowOff>
    </xdr:to>
    <xdr:cxnSp macro="">
      <xdr:nvCxnSpPr>
        <xdr:cNvPr id="659" name="直線コネクタ 658"/>
        <xdr:cNvCxnSpPr/>
      </xdr:nvCxnSpPr>
      <xdr:spPr>
        <a:xfrm flipV="1">
          <a:off x="22160864" y="17193261"/>
          <a:ext cx="0" cy="1300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152416</xdr:rowOff>
    </xdr:from>
    <xdr:ext cx="469744" cy="259045"/>
    <xdr:sp macro="" textlink="">
      <xdr:nvSpPr>
        <xdr:cNvPr id="660" name="【庁舎】&#10;一人当たり面積最小値テキスト"/>
        <xdr:cNvSpPr txBox="1"/>
      </xdr:nvSpPr>
      <xdr:spPr>
        <a:xfrm>
          <a:off x="22199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148589</xdr:rowOff>
    </xdr:from>
    <xdr:to>
      <xdr:col>116</xdr:col>
      <xdr:colOff>152400</xdr:colOff>
      <xdr:row>107</xdr:row>
      <xdr:rowOff>148589</xdr:rowOff>
    </xdr:to>
    <xdr:cxnSp macro="">
      <xdr:nvCxnSpPr>
        <xdr:cNvPr id="661" name="直線コネクタ 660"/>
        <xdr:cNvCxnSpPr/>
      </xdr:nvCxnSpPr>
      <xdr:spPr>
        <a:xfrm>
          <a:off x="22072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662" name="【庁舎】&#10;一人当たり面積最大値テキスト"/>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663" name="直線コネクタ 662"/>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102888</xdr:rowOff>
    </xdr:from>
    <xdr:ext cx="469744" cy="259045"/>
    <xdr:sp macro="" textlink="">
      <xdr:nvSpPr>
        <xdr:cNvPr id="664" name="【庁舎】&#10;一人当たり面積平均値テキスト"/>
        <xdr:cNvSpPr txBox="1"/>
      </xdr:nvSpPr>
      <xdr:spPr>
        <a:xfrm>
          <a:off x="22199600" y="18105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124461</xdr:rowOff>
    </xdr:from>
    <xdr:to>
      <xdr:col>116</xdr:col>
      <xdr:colOff>114300</xdr:colOff>
      <xdr:row>106</xdr:row>
      <xdr:rowOff>54611</xdr:rowOff>
    </xdr:to>
    <xdr:sp macro="" textlink="">
      <xdr:nvSpPr>
        <xdr:cNvPr id="665" name="フローチャート: 判断 664"/>
        <xdr:cNvSpPr/>
      </xdr:nvSpPr>
      <xdr:spPr>
        <a:xfrm>
          <a:off x="221107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140970</xdr:rowOff>
    </xdr:from>
    <xdr:to>
      <xdr:col>112</xdr:col>
      <xdr:colOff>38100</xdr:colOff>
      <xdr:row>106</xdr:row>
      <xdr:rowOff>71120</xdr:rowOff>
    </xdr:to>
    <xdr:sp macro="" textlink="">
      <xdr:nvSpPr>
        <xdr:cNvPr id="666" name="フローチャート: 判断 665"/>
        <xdr:cNvSpPr/>
      </xdr:nvSpPr>
      <xdr:spPr>
        <a:xfrm>
          <a:off x="21272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62247</xdr:rowOff>
    </xdr:from>
    <xdr:ext cx="469744" cy="259045"/>
    <xdr:sp macro="" textlink="">
      <xdr:nvSpPr>
        <xdr:cNvPr id="667" name="n_1aveValue【庁舎】&#10;一人当たり面積"/>
        <xdr:cNvSpPr txBox="1"/>
      </xdr:nvSpPr>
      <xdr:spPr>
        <a:xfrm>
          <a:off x="21075727" y="1823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114300</xdr:rowOff>
    </xdr:from>
    <xdr:to>
      <xdr:col>107</xdr:col>
      <xdr:colOff>101600</xdr:colOff>
      <xdr:row>106</xdr:row>
      <xdr:rowOff>44450</xdr:rowOff>
    </xdr:to>
    <xdr:sp macro="" textlink="">
      <xdr:nvSpPr>
        <xdr:cNvPr id="668" name="フローチャート: 判断 667"/>
        <xdr:cNvSpPr/>
      </xdr:nvSpPr>
      <xdr:spPr>
        <a:xfrm>
          <a:off x="20383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35577</xdr:rowOff>
    </xdr:from>
    <xdr:ext cx="469744" cy="259045"/>
    <xdr:sp macro="" textlink="">
      <xdr:nvSpPr>
        <xdr:cNvPr id="669" name="n_2aveValue【庁舎】&#10;一人当たり面積"/>
        <xdr:cNvSpPr txBox="1"/>
      </xdr:nvSpPr>
      <xdr:spPr>
        <a:xfrm>
          <a:off x="20199427" y="1820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1270</xdr:rowOff>
    </xdr:from>
    <xdr:to>
      <xdr:col>102</xdr:col>
      <xdr:colOff>165100</xdr:colOff>
      <xdr:row>106</xdr:row>
      <xdr:rowOff>102870</xdr:rowOff>
    </xdr:to>
    <xdr:sp macro="" textlink="">
      <xdr:nvSpPr>
        <xdr:cNvPr id="670" name="フローチャート: 判断 669"/>
        <xdr:cNvSpPr/>
      </xdr:nvSpPr>
      <xdr:spPr>
        <a:xfrm>
          <a:off x="19494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93997</xdr:rowOff>
    </xdr:from>
    <xdr:ext cx="469744" cy="259045"/>
    <xdr:sp macro="" textlink="">
      <xdr:nvSpPr>
        <xdr:cNvPr id="671" name="n_3aveValue【庁舎】&#10;一人当たり面積"/>
        <xdr:cNvSpPr txBox="1"/>
      </xdr:nvSpPr>
      <xdr:spPr>
        <a:xfrm>
          <a:off x="19310427" y="1826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72" name="テキスト ボックス 6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3" name="テキスト ボックス 6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4" name="テキスト ボックス 6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5" name="テキスト ボックス 6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6" name="テキスト ボックス 6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677" name="楕円 676"/>
        <xdr:cNvSpPr/>
      </xdr:nvSpPr>
      <xdr:spPr>
        <a:xfrm>
          <a:off x="22110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59707</xdr:rowOff>
    </xdr:from>
    <xdr:ext cx="469744" cy="259045"/>
    <xdr:sp macro="" textlink="">
      <xdr:nvSpPr>
        <xdr:cNvPr id="678" name="【庁舎】&#10;一人当たり面積該当値テキスト"/>
        <xdr:cNvSpPr txBox="1"/>
      </xdr:nvSpPr>
      <xdr:spPr>
        <a:xfrm>
          <a:off x="22199600"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45720</xdr:rowOff>
    </xdr:from>
    <xdr:to>
      <xdr:col>112</xdr:col>
      <xdr:colOff>38100</xdr:colOff>
      <xdr:row>105</xdr:row>
      <xdr:rowOff>147320</xdr:rowOff>
    </xdr:to>
    <xdr:sp macro="" textlink="">
      <xdr:nvSpPr>
        <xdr:cNvPr id="679" name="楕円 678"/>
        <xdr:cNvSpPr/>
      </xdr:nvSpPr>
      <xdr:spPr>
        <a:xfrm>
          <a:off x="21272500" y="1804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87630</xdr:rowOff>
    </xdr:from>
    <xdr:to>
      <xdr:col>116</xdr:col>
      <xdr:colOff>63500</xdr:colOff>
      <xdr:row>105</xdr:row>
      <xdr:rowOff>96520</xdr:rowOff>
    </xdr:to>
    <xdr:cxnSp macro="">
      <xdr:nvCxnSpPr>
        <xdr:cNvPr id="680" name="直線コネクタ 679"/>
        <xdr:cNvCxnSpPr/>
      </xdr:nvCxnSpPr>
      <xdr:spPr>
        <a:xfrm flipV="1">
          <a:off x="21323300" y="1808988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53339</xdr:rowOff>
    </xdr:from>
    <xdr:to>
      <xdr:col>107</xdr:col>
      <xdr:colOff>101600</xdr:colOff>
      <xdr:row>105</xdr:row>
      <xdr:rowOff>154939</xdr:rowOff>
    </xdr:to>
    <xdr:sp macro="" textlink="">
      <xdr:nvSpPr>
        <xdr:cNvPr id="681" name="楕円 680"/>
        <xdr:cNvSpPr/>
      </xdr:nvSpPr>
      <xdr:spPr>
        <a:xfrm>
          <a:off x="20383500" y="1805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96520</xdr:rowOff>
    </xdr:from>
    <xdr:to>
      <xdr:col>111</xdr:col>
      <xdr:colOff>177800</xdr:colOff>
      <xdr:row>105</xdr:row>
      <xdr:rowOff>104139</xdr:rowOff>
    </xdr:to>
    <xdr:cxnSp macro="">
      <xdr:nvCxnSpPr>
        <xdr:cNvPr id="682" name="直線コネクタ 681"/>
        <xdr:cNvCxnSpPr/>
      </xdr:nvCxnSpPr>
      <xdr:spPr>
        <a:xfrm flipV="1">
          <a:off x="20434300" y="180987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58420</xdr:rowOff>
    </xdr:from>
    <xdr:to>
      <xdr:col>102</xdr:col>
      <xdr:colOff>165100</xdr:colOff>
      <xdr:row>105</xdr:row>
      <xdr:rowOff>160020</xdr:rowOff>
    </xdr:to>
    <xdr:sp macro="" textlink="">
      <xdr:nvSpPr>
        <xdr:cNvPr id="683" name="楕円 682"/>
        <xdr:cNvSpPr/>
      </xdr:nvSpPr>
      <xdr:spPr>
        <a:xfrm>
          <a:off x="19494500" y="1806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104139</xdr:rowOff>
    </xdr:from>
    <xdr:to>
      <xdr:col>107</xdr:col>
      <xdr:colOff>50800</xdr:colOff>
      <xdr:row>105</xdr:row>
      <xdr:rowOff>109220</xdr:rowOff>
    </xdr:to>
    <xdr:cxnSp macro="">
      <xdr:nvCxnSpPr>
        <xdr:cNvPr id="684" name="直線コネクタ 683"/>
        <xdr:cNvCxnSpPr/>
      </xdr:nvCxnSpPr>
      <xdr:spPr>
        <a:xfrm flipV="1">
          <a:off x="19545300" y="18106389"/>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163847</xdr:rowOff>
    </xdr:from>
    <xdr:ext cx="469744" cy="259045"/>
    <xdr:sp macro="" textlink="">
      <xdr:nvSpPr>
        <xdr:cNvPr id="685" name="n_1mainValue【庁舎】&#10;一人当たり面積"/>
        <xdr:cNvSpPr txBox="1"/>
      </xdr:nvSpPr>
      <xdr:spPr>
        <a:xfrm>
          <a:off x="21075727" y="1782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xdr:rowOff>
    </xdr:from>
    <xdr:ext cx="469744" cy="259045"/>
    <xdr:sp macro="" textlink="">
      <xdr:nvSpPr>
        <xdr:cNvPr id="686" name="n_2mainValue【庁舎】&#10;一人当たり面積"/>
        <xdr:cNvSpPr txBox="1"/>
      </xdr:nvSpPr>
      <xdr:spPr>
        <a:xfrm>
          <a:off x="20199427" y="1783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5097</xdr:rowOff>
    </xdr:from>
    <xdr:ext cx="469744" cy="259045"/>
    <xdr:sp macro="" textlink="">
      <xdr:nvSpPr>
        <xdr:cNvPr id="687" name="n_3mainValue【庁舎】&#10;一人当たり面積"/>
        <xdr:cNvSpPr txBox="1"/>
      </xdr:nvSpPr>
      <xdr:spPr>
        <a:xfrm>
          <a:off x="19310427" y="1783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8" name="正方形/長方形 6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9" name="正方形/長方形 6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0" name="テキスト ボックス 6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tx1"/>
              </a:solidFill>
              <a:effectLst/>
            </a:rPr>
            <a:t>１．有形固定資産減価償却率は、一般廃棄物処理施設を除く施設が類似団体内平均、宮城県平均及び全国平均を上回る高い水準にある。特に比率が高い体育館・プールについては、町民体育館が昭和</a:t>
          </a:r>
          <a:r>
            <a:rPr lang="en-US" altLang="ja-JP" sz="1100">
              <a:solidFill>
                <a:schemeClr val="tx1"/>
              </a:solidFill>
              <a:effectLst/>
            </a:rPr>
            <a:t>53</a:t>
          </a:r>
          <a:r>
            <a:rPr lang="ja-JP" altLang="en-US" sz="1100">
              <a:solidFill>
                <a:schemeClr val="tx1"/>
              </a:solidFill>
              <a:effectLst/>
            </a:rPr>
            <a:t>年度に建築されており、財務省令で定める耐用年数を超過しているが、施設運営及び住民サービスに影響が生じないよう、施設の点検及び老朽箇所等の修繕を行いながら施設の維持管理を行っている。</a:t>
          </a:r>
        </a:p>
        <a:p>
          <a:r>
            <a:rPr lang="ja-JP" altLang="en-US" sz="1100">
              <a:solidFill>
                <a:schemeClr val="tx1"/>
              </a:solidFill>
              <a:effectLst/>
            </a:rPr>
            <a:t>２．人口が減少傾向にあることから、一人当たり面積等が増加傾向にあり、体育館・プール、保健センター及び消防施設が類似団体内平均を下回っているものの、その他の施設は類似団体内平均、宮城県平均及び全国平均を上回る高い水準にある。</a:t>
          </a:r>
        </a:p>
        <a:p>
          <a:r>
            <a:rPr lang="ja-JP" altLang="en-US" sz="1100">
              <a:solidFill>
                <a:schemeClr val="tx1"/>
              </a:solidFill>
              <a:effectLst/>
            </a:rPr>
            <a:t>３．保有する施設の</a:t>
          </a:r>
          <a:r>
            <a:rPr lang="en-US" altLang="ja-JP" sz="1100">
              <a:solidFill>
                <a:schemeClr val="tx1"/>
              </a:solidFill>
              <a:effectLst/>
            </a:rPr>
            <a:t>5</a:t>
          </a:r>
          <a:r>
            <a:rPr lang="ja-JP" altLang="en-US" sz="1100">
              <a:solidFill>
                <a:schemeClr val="tx1"/>
              </a:solidFill>
              <a:effectLst/>
            </a:rPr>
            <a:t>割以上が一般的に大規模改修が必要となる築</a:t>
          </a:r>
          <a:r>
            <a:rPr lang="en-US" altLang="ja-JP" sz="1100">
              <a:solidFill>
                <a:schemeClr val="tx1"/>
              </a:solidFill>
              <a:effectLst/>
            </a:rPr>
            <a:t>30</a:t>
          </a:r>
          <a:r>
            <a:rPr lang="ja-JP" altLang="en-US" sz="1100">
              <a:solidFill>
                <a:schemeClr val="tx1"/>
              </a:solidFill>
              <a:effectLst/>
            </a:rPr>
            <a:t>年を経過しており、一人当たり面積等が類似団体内平均、宮城県平均及び全国平均を上回る施設が多く、維持補修費も年々増加傾向にあることから、平成</a:t>
          </a:r>
          <a:r>
            <a:rPr lang="en-US" altLang="ja-JP" sz="1100">
              <a:solidFill>
                <a:schemeClr val="tx1"/>
              </a:solidFill>
              <a:effectLst/>
            </a:rPr>
            <a:t>28</a:t>
          </a:r>
          <a:r>
            <a:rPr lang="ja-JP" altLang="en-US" sz="1100">
              <a:solidFill>
                <a:schemeClr val="tx1"/>
              </a:solidFill>
              <a:effectLst/>
            </a:rPr>
            <a:t>年度に策定した公共施設等総合管理計画及び令和２年度に策定を予定している個別施設計画に基づいた施設の維持管理、施設の集約化や除却に向けた検討を進め、老朽化対策に取り組んでいく。</a:t>
          </a:r>
        </a:p>
        <a:p>
          <a:endParaRPr lang="ja-JP" altLang="ja-JP" sz="1100">
            <a:solidFill>
              <a:srgbClr val="FF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11,086
11,036
78.38
5,324,543
5,193,224
109,648
3,595,251
6,518,442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評価替えによる家屋及び及び製造業者事業縮小による償却資産の減により固定資産税が大幅に減となり､加えてたばこ税も減となったことから､基準財政収入額が減少したものの､単位費用の減に伴う包括算定経費及び普通容態補正と事業費補正の減に伴う道路橋りょう費の減などにより基準財政需要額も減少したことから､財政力指数は前年度比同ポイントだった｡依然として類似団体平均と比べて低い水準であることから､引き続き町税等の収納対策強化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46143</xdr:rowOff>
    </xdr:from>
    <xdr:to>
      <xdr:col>23</xdr:col>
      <xdr:colOff>133350</xdr:colOff>
      <xdr:row>44</xdr:row>
      <xdr:rowOff>92710</xdr:rowOff>
    </xdr:to>
    <xdr:cxnSp macro="">
      <xdr:nvCxnSpPr>
        <xdr:cNvPr id="63" name="直線コネクタ 62"/>
        <xdr:cNvCxnSpPr/>
      </xdr:nvCxnSpPr>
      <xdr:spPr>
        <a:xfrm flipV="1">
          <a:off x="4953000" y="638979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64787</xdr:rowOff>
    </xdr:from>
    <xdr:ext cx="762000" cy="259045"/>
    <xdr:sp macro="" textlink="">
      <xdr:nvSpPr>
        <xdr:cNvPr id="64" name="財政力最小値テキスト"/>
        <xdr:cNvSpPr txBox="1"/>
      </xdr:nvSpPr>
      <xdr:spPr>
        <a:xfrm>
          <a:off x="5041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5" name="直線コネクタ 64"/>
        <xdr:cNvCxnSpPr/>
      </xdr:nvCxnSpPr>
      <xdr:spPr>
        <a:xfrm>
          <a:off x="4864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132520</xdr:rowOff>
    </xdr:from>
    <xdr:ext cx="762000" cy="259045"/>
    <xdr:sp macro="" textlink="">
      <xdr:nvSpPr>
        <xdr:cNvPr id="66" name="財政力最大値テキスト"/>
        <xdr:cNvSpPr txBox="1"/>
      </xdr:nvSpPr>
      <xdr:spPr>
        <a:xfrm>
          <a:off x="5041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46143</xdr:rowOff>
    </xdr:from>
    <xdr:to>
      <xdr:col>24</xdr:col>
      <xdr:colOff>12700</xdr:colOff>
      <xdr:row>37</xdr:row>
      <xdr:rowOff>46143</xdr:rowOff>
    </xdr:to>
    <xdr:cxnSp macro="">
      <xdr:nvCxnSpPr>
        <xdr:cNvPr id="67" name="直線コネクタ 66"/>
        <xdr:cNvCxnSpPr/>
      </xdr:nvCxnSpPr>
      <xdr:spPr>
        <a:xfrm>
          <a:off x="4864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63077</xdr:rowOff>
    </xdr:from>
    <xdr:to>
      <xdr:col>23</xdr:col>
      <xdr:colOff>133350</xdr:colOff>
      <xdr:row>43</xdr:row>
      <xdr:rowOff>63077</xdr:rowOff>
    </xdr:to>
    <xdr:cxnSp macro="">
      <xdr:nvCxnSpPr>
        <xdr:cNvPr id="68" name="直線コネクタ 67"/>
        <xdr:cNvCxnSpPr/>
      </xdr:nvCxnSpPr>
      <xdr:spPr>
        <a:xfrm>
          <a:off x="4114800" y="74354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4673</xdr:rowOff>
    </xdr:from>
    <xdr:ext cx="762000" cy="259045"/>
    <xdr:sp macro="" textlink="">
      <xdr:nvSpPr>
        <xdr:cNvPr id="69" name="財政力平均値テキスト"/>
        <xdr:cNvSpPr txBox="1"/>
      </xdr:nvSpPr>
      <xdr:spPr>
        <a:xfrm>
          <a:off x="5041900" y="7205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70" name="フローチャート: 判断 69"/>
        <xdr:cNvSpPr/>
      </xdr:nvSpPr>
      <xdr:spPr>
        <a:xfrm>
          <a:off x="49022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63077</xdr:rowOff>
    </xdr:from>
    <xdr:to>
      <xdr:col>19</xdr:col>
      <xdr:colOff>133350</xdr:colOff>
      <xdr:row>43</xdr:row>
      <xdr:rowOff>71120</xdr:rowOff>
    </xdr:to>
    <xdr:cxnSp macro="">
      <xdr:nvCxnSpPr>
        <xdr:cNvPr id="71" name="直線コネクタ 70"/>
        <xdr:cNvCxnSpPr/>
      </xdr:nvCxnSpPr>
      <xdr:spPr>
        <a:xfrm flipV="1">
          <a:off x="3225800" y="74354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71120</xdr:rowOff>
    </xdr:from>
    <xdr:to>
      <xdr:col>15</xdr:col>
      <xdr:colOff>82550</xdr:colOff>
      <xdr:row>43</xdr:row>
      <xdr:rowOff>79163</xdr:rowOff>
    </xdr:to>
    <xdr:cxnSp macro="">
      <xdr:nvCxnSpPr>
        <xdr:cNvPr id="74" name="直線コネクタ 73"/>
        <xdr:cNvCxnSpPr/>
      </xdr:nvCxnSpPr>
      <xdr:spPr>
        <a:xfrm flipV="1">
          <a:off x="2336800" y="74434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5" name="フローチャート: 判断 74"/>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107967</xdr:rowOff>
    </xdr:from>
    <xdr:ext cx="762000" cy="259045"/>
    <xdr:sp macro="" textlink="">
      <xdr:nvSpPr>
        <xdr:cNvPr id="76" name="テキスト ボックス 75"/>
        <xdr:cNvSpPr txBox="1"/>
      </xdr:nvSpPr>
      <xdr:spPr>
        <a:xfrm>
          <a:off x="2844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79163</xdr:rowOff>
    </xdr:from>
    <xdr:to>
      <xdr:col>11</xdr:col>
      <xdr:colOff>31750</xdr:colOff>
      <xdr:row>43</xdr:row>
      <xdr:rowOff>87206</xdr:rowOff>
    </xdr:to>
    <xdr:cxnSp macro="">
      <xdr:nvCxnSpPr>
        <xdr:cNvPr id="77" name="直線コネクタ 76"/>
        <xdr:cNvCxnSpPr/>
      </xdr:nvCxnSpPr>
      <xdr:spPr>
        <a:xfrm flipV="1">
          <a:off x="1447800" y="74515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12277</xdr:rowOff>
    </xdr:from>
    <xdr:to>
      <xdr:col>23</xdr:col>
      <xdr:colOff>184150</xdr:colOff>
      <xdr:row>43</xdr:row>
      <xdr:rowOff>113877</xdr:rowOff>
    </xdr:to>
    <xdr:sp macro="" textlink="">
      <xdr:nvSpPr>
        <xdr:cNvPr id="87" name="楕円 86"/>
        <xdr:cNvSpPr/>
      </xdr:nvSpPr>
      <xdr:spPr>
        <a:xfrm>
          <a:off x="49022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155804</xdr:rowOff>
    </xdr:from>
    <xdr:ext cx="762000" cy="259045"/>
    <xdr:sp macro="" textlink="">
      <xdr:nvSpPr>
        <xdr:cNvPr id="88" name="財政力該当値テキスト"/>
        <xdr:cNvSpPr txBox="1"/>
      </xdr:nvSpPr>
      <xdr:spPr>
        <a:xfrm>
          <a:off x="5041900" y="735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12277</xdr:rowOff>
    </xdr:from>
    <xdr:to>
      <xdr:col>19</xdr:col>
      <xdr:colOff>184150</xdr:colOff>
      <xdr:row>43</xdr:row>
      <xdr:rowOff>113877</xdr:rowOff>
    </xdr:to>
    <xdr:sp macro="" textlink="">
      <xdr:nvSpPr>
        <xdr:cNvPr id="89" name="楕円 88"/>
        <xdr:cNvSpPr/>
      </xdr:nvSpPr>
      <xdr:spPr>
        <a:xfrm>
          <a:off x="4064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98654</xdr:rowOff>
    </xdr:from>
    <xdr:ext cx="736600" cy="259045"/>
    <xdr:sp macro="" textlink="">
      <xdr:nvSpPr>
        <xdr:cNvPr id="90" name="テキスト ボックス 89"/>
        <xdr:cNvSpPr txBox="1"/>
      </xdr:nvSpPr>
      <xdr:spPr>
        <a:xfrm>
          <a:off x="3733800" y="747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20320</xdr:rowOff>
    </xdr:from>
    <xdr:to>
      <xdr:col>15</xdr:col>
      <xdr:colOff>133350</xdr:colOff>
      <xdr:row>43</xdr:row>
      <xdr:rowOff>121920</xdr:rowOff>
    </xdr:to>
    <xdr:sp macro="" textlink="">
      <xdr:nvSpPr>
        <xdr:cNvPr id="91" name="楕円 90"/>
        <xdr:cNvSpPr/>
      </xdr:nvSpPr>
      <xdr:spPr>
        <a:xfrm>
          <a:off x="3175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106697</xdr:rowOff>
    </xdr:from>
    <xdr:ext cx="762000" cy="259045"/>
    <xdr:sp macro="" textlink="">
      <xdr:nvSpPr>
        <xdr:cNvPr id="92" name="テキスト ボックス 91"/>
        <xdr:cNvSpPr txBox="1"/>
      </xdr:nvSpPr>
      <xdr:spPr>
        <a:xfrm>
          <a:off x="2844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28363</xdr:rowOff>
    </xdr:from>
    <xdr:to>
      <xdr:col>11</xdr:col>
      <xdr:colOff>82550</xdr:colOff>
      <xdr:row>43</xdr:row>
      <xdr:rowOff>129963</xdr:rowOff>
    </xdr:to>
    <xdr:sp macro="" textlink="">
      <xdr:nvSpPr>
        <xdr:cNvPr id="93" name="楕円 92"/>
        <xdr:cNvSpPr/>
      </xdr:nvSpPr>
      <xdr:spPr>
        <a:xfrm>
          <a:off x="2286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114740</xdr:rowOff>
    </xdr:from>
    <xdr:ext cx="762000" cy="259045"/>
    <xdr:sp macro="" textlink="">
      <xdr:nvSpPr>
        <xdr:cNvPr id="94" name="テキスト ボックス 93"/>
        <xdr:cNvSpPr txBox="1"/>
      </xdr:nvSpPr>
      <xdr:spPr>
        <a:xfrm>
          <a:off x="1955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36406</xdr:rowOff>
    </xdr:from>
    <xdr:to>
      <xdr:col>7</xdr:col>
      <xdr:colOff>31750</xdr:colOff>
      <xdr:row>43</xdr:row>
      <xdr:rowOff>138006</xdr:rowOff>
    </xdr:to>
    <xdr:sp macro="" textlink="">
      <xdr:nvSpPr>
        <xdr:cNvPr id="95" name="楕円 94"/>
        <xdr:cNvSpPr/>
      </xdr:nvSpPr>
      <xdr:spPr>
        <a:xfrm>
          <a:off x="1397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122783</xdr:rowOff>
    </xdr:from>
    <xdr:ext cx="762000" cy="259045"/>
    <xdr:sp macro="" textlink="">
      <xdr:nvSpPr>
        <xdr:cNvPr id="96" name="テキスト ボックス 95"/>
        <xdr:cNvSpPr txBox="1"/>
      </xdr:nvSpPr>
      <xdr:spPr>
        <a:xfrm>
          <a:off x="1066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分子となる経常経費に充当する一般財源は、人件費が前年度同比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12,705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千円の減、物件費が前年度同比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26,733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千円の減となったことにより、前年度比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33,054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千円）の減となった。しかし、分母となる経常一般財源が地方税の前年度比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41,321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千円減や普通交付税の前年度比 </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32,017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千円減により、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64,994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千円）の減となったことから、経常収支比率は前年度比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0.8</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増の</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94.8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p>
        <a:p>
          <a:endParaRPr lang="ja-JP" altLang="ja-JP" sz="1400">
            <a:solidFill>
              <a:srgbClr val="FF0000"/>
            </a:solidFill>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59182</xdr:rowOff>
    </xdr:from>
    <xdr:to>
      <xdr:col>23</xdr:col>
      <xdr:colOff>133350</xdr:colOff>
      <xdr:row>66</xdr:row>
      <xdr:rowOff>48768</xdr:rowOff>
    </xdr:to>
    <xdr:cxnSp macro="">
      <xdr:nvCxnSpPr>
        <xdr:cNvPr id="124" name="直線コネクタ 123"/>
        <xdr:cNvCxnSpPr/>
      </xdr:nvCxnSpPr>
      <xdr:spPr>
        <a:xfrm flipV="1">
          <a:off x="4953000" y="10346182"/>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48768</xdr:rowOff>
    </xdr:from>
    <xdr:to>
      <xdr:col>24</xdr:col>
      <xdr:colOff>12700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145559</xdr:rowOff>
    </xdr:from>
    <xdr:ext cx="762000" cy="259045"/>
    <xdr:sp macro="" textlink="">
      <xdr:nvSpPr>
        <xdr:cNvPr id="127" name="財政構造の弾力性最大値テキスト"/>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59182</xdr:rowOff>
    </xdr:from>
    <xdr:to>
      <xdr:col>24</xdr:col>
      <xdr:colOff>12700</xdr:colOff>
      <xdr:row>60</xdr:row>
      <xdr:rowOff>59182</xdr:rowOff>
    </xdr:to>
    <xdr:cxnSp macro="">
      <xdr:nvCxnSpPr>
        <xdr:cNvPr id="128" name="直線コネクタ 127"/>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85090</xdr:rowOff>
    </xdr:from>
    <xdr:to>
      <xdr:col>23</xdr:col>
      <xdr:colOff>133350</xdr:colOff>
      <xdr:row>65</xdr:row>
      <xdr:rowOff>123698</xdr:rowOff>
    </xdr:to>
    <xdr:cxnSp macro="">
      <xdr:nvCxnSpPr>
        <xdr:cNvPr id="129" name="直線コネクタ 128"/>
        <xdr:cNvCxnSpPr/>
      </xdr:nvCxnSpPr>
      <xdr:spPr>
        <a:xfrm>
          <a:off x="4114800" y="1122934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133113</xdr:rowOff>
    </xdr:from>
    <xdr:ext cx="762000" cy="259045"/>
    <xdr:sp macro="" textlink="">
      <xdr:nvSpPr>
        <xdr:cNvPr id="130" name="財政構造の弾力性平均値テキスト"/>
        <xdr:cNvSpPr txBox="1"/>
      </xdr:nvSpPr>
      <xdr:spPr>
        <a:xfrm>
          <a:off x="5041900" y="1076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1" name="フローチャート: 判断 130"/>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85090</xdr:rowOff>
    </xdr:from>
    <xdr:to>
      <xdr:col>19</xdr:col>
      <xdr:colOff>133350</xdr:colOff>
      <xdr:row>65</xdr:row>
      <xdr:rowOff>85090</xdr:rowOff>
    </xdr:to>
    <xdr:cxnSp macro="">
      <xdr:nvCxnSpPr>
        <xdr:cNvPr id="132" name="直線コネクタ 131"/>
        <xdr:cNvCxnSpPr/>
      </xdr:nvCxnSpPr>
      <xdr:spPr>
        <a:xfrm>
          <a:off x="3225800" y="11229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3" name="フローチャート: 判断 132"/>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18305</xdr:rowOff>
    </xdr:from>
    <xdr:ext cx="736600" cy="259045"/>
    <xdr:sp macro="" textlink="">
      <xdr:nvSpPr>
        <xdr:cNvPr id="134" name="テキスト ボックス 133"/>
        <xdr:cNvSpPr txBox="1"/>
      </xdr:nvSpPr>
      <xdr:spPr>
        <a:xfrm>
          <a:off x="3733800" y="1064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65</xdr:row>
      <xdr:rowOff>85090</xdr:rowOff>
    </xdr:to>
    <xdr:cxnSp macro="">
      <xdr:nvCxnSpPr>
        <xdr:cNvPr id="135" name="直線コネクタ 134"/>
        <xdr:cNvCxnSpPr/>
      </xdr:nvCxnSpPr>
      <xdr:spPr>
        <a:xfrm>
          <a:off x="2336800" y="111810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24892</xdr:rowOff>
    </xdr:from>
    <xdr:to>
      <xdr:col>15</xdr:col>
      <xdr:colOff>133350</xdr:colOff>
      <xdr:row>63</xdr:row>
      <xdr:rowOff>126492</xdr:rowOff>
    </xdr:to>
    <xdr:sp macro="" textlink="">
      <xdr:nvSpPr>
        <xdr:cNvPr id="136" name="フローチャート: 判断 135"/>
        <xdr:cNvSpPr/>
      </xdr:nvSpPr>
      <xdr:spPr>
        <a:xfrm>
          <a:off x="3175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136669</xdr:rowOff>
    </xdr:from>
    <xdr:ext cx="762000" cy="259045"/>
    <xdr:sp macro="" textlink="">
      <xdr:nvSpPr>
        <xdr:cNvPr id="137" name="テキスト ボックス 136"/>
        <xdr:cNvSpPr txBox="1"/>
      </xdr:nvSpPr>
      <xdr:spPr>
        <a:xfrm>
          <a:off x="2844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36830</xdr:rowOff>
    </xdr:from>
    <xdr:to>
      <xdr:col>11</xdr:col>
      <xdr:colOff>31750</xdr:colOff>
      <xdr:row>65</xdr:row>
      <xdr:rowOff>65786</xdr:rowOff>
    </xdr:to>
    <xdr:cxnSp macro="">
      <xdr:nvCxnSpPr>
        <xdr:cNvPr id="138" name="直線コネクタ 137"/>
        <xdr:cNvCxnSpPr/>
      </xdr:nvCxnSpPr>
      <xdr:spPr>
        <a:xfrm flipV="1">
          <a:off x="1447800" y="1118108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39" name="フローチャート: 判断 138"/>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35323</xdr:rowOff>
    </xdr:from>
    <xdr:ext cx="762000" cy="259045"/>
    <xdr:sp macro="" textlink="">
      <xdr:nvSpPr>
        <xdr:cNvPr id="140" name="テキスト ボックス 139"/>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1" name="フローチャート: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72898</xdr:rowOff>
    </xdr:from>
    <xdr:to>
      <xdr:col>23</xdr:col>
      <xdr:colOff>184150</xdr:colOff>
      <xdr:row>66</xdr:row>
      <xdr:rowOff>3048</xdr:rowOff>
    </xdr:to>
    <xdr:sp macro="" textlink="">
      <xdr:nvSpPr>
        <xdr:cNvPr id="148" name="楕円 147"/>
        <xdr:cNvSpPr/>
      </xdr:nvSpPr>
      <xdr:spPr>
        <a:xfrm>
          <a:off x="49022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140225</xdr:rowOff>
    </xdr:from>
    <xdr:ext cx="762000" cy="259045"/>
    <xdr:sp macro="" textlink="">
      <xdr:nvSpPr>
        <xdr:cNvPr id="149" name="財政構造の弾力性該当値テキスト"/>
        <xdr:cNvSpPr txBox="1"/>
      </xdr:nvSpPr>
      <xdr:spPr>
        <a:xfrm>
          <a:off x="5041900" y="1111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34290</xdr:rowOff>
    </xdr:from>
    <xdr:to>
      <xdr:col>19</xdr:col>
      <xdr:colOff>184150</xdr:colOff>
      <xdr:row>65</xdr:row>
      <xdr:rowOff>135890</xdr:rowOff>
    </xdr:to>
    <xdr:sp macro="" textlink="">
      <xdr:nvSpPr>
        <xdr:cNvPr id="150" name="楕円 149"/>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120667</xdr:rowOff>
    </xdr:from>
    <xdr:ext cx="736600" cy="259045"/>
    <xdr:sp macro="" textlink="">
      <xdr:nvSpPr>
        <xdr:cNvPr id="151" name="テキスト ボックス 150"/>
        <xdr:cNvSpPr txBox="1"/>
      </xdr:nvSpPr>
      <xdr:spPr>
        <a:xfrm>
          <a:off x="3733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52" name="楕円 151"/>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53" name="テキスト ボックス 152"/>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4" name="楕円 153"/>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55" name="テキスト ボックス 154"/>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14986</xdr:rowOff>
    </xdr:from>
    <xdr:to>
      <xdr:col>7</xdr:col>
      <xdr:colOff>31750</xdr:colOff>
      <xdr:row>65</xdr:row>
      <xdr:rowOff>116586</xdr:rowOff>
    </xdr:to>
    <xdr:sp macro="" textlink="">
      <xdr:nvSpPr>
        <xdr:cNvPr id="156" name="楕円 155"/>
        <xdr:cNvSpPr/>
      </xdr:nvSpPr>
      <xdr:spPr>
        <a:xfrm>
          <a:off x="1397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101363</xdr:rowOff>
    </xdr:from>
    <xdr:ext cx="762000" cy="259045"/>
    <xdr:sp macro="" textlink="">
      <xdr:nvSpPr>
        <xdr:cNvPr id="157" name="テキスト ボックス 156"/>
        <xdr:cNvSpPr txBox="1"/>
      </xdr:nvSpPr>
      <xdr:spPr>
        <a:xfrm>
          <a:off x="1066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[184,424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退職金が</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17.8</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％減になった</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人件費が</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2.1%､</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物件費が</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7.5%､</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維持補修費が</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60.8%</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の増となったことから</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人口</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人当たり人件費･物件費等決算額は前年度比</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5.0%(8,825</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千円</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の増となった</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類似団体平均を上回る水準であることから</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引き続き適正な定員管理による職員人件費の圧縮に加え</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公共施設等総合管理計画に基づく施設総量の適正化等により</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物件費や維持補修費の削減に努める</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endParaRPr kumimoji="1" lang="ja-JP" altLang="en-US" sz="1300">
            <a:solidFill>
              <a:schemeClr val="tx1"/>
            </a:solidFill>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72188</xdr:rowOff>
    </xdr:from>
    <xdr:to>
      <xdr:col>23</xdr:col>
      <xdr:colOff>133350</xdr:colOff>
      <xdr:row>88</xdr:row>
      <xdr:rowOff>128549</xdr:rowOff>
    </xdr:to>
    <xdr:cxnSp macro="">
      <xdr:nvCxnSpPr>
        <xdr:cNvPr id="187" name="直線コネクタ 186"/>
        <xdr:cNvCxnSpPr/>
      </xdr:nvCxnSpPr>
      <xdr:spPr>
        <a:xfrm flipV="1">
          <a:off x="4953000" y="13788188"/>
          <a:ext cx="0" cy="1427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100626</xdr:rowOff>
    </xdr:from>
    <xdr:ext cx="762000" cy="259045"/>
    <xdr:sp macro="" textlink="">
      <xdr:nvSpPr>
        <xdr:cNvPr id="188" name="人件費・物件費等の状況最小値テキスト"/>
        <xdr:cNvSpPr txBox="1"/>
      </xdr:nvSpPr>
      <xdr:spPr>
        <a:xfrm>
          <a:off x="5041900" y="1518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128549</xdr:rowOff>
    </xdr:from>
    <xdr:to>
      <xdr:col>24</xdr:col>
      <xdr:colOff>12700</xdr:colOff>
      <xdr:row>88</xdr:row>
      <xdr:rowOff>128549</xdr:rowOff>
    </xdr:to>
    <xdr:cxnSp macro="">
      <xdr:nvCxnSpPr>
        <xdr:cNvPr id="189" name="直線コネクタ 188"/>
        <xdr:cNvCxnSpPr/>
      </xdr:nvCxnSpPr>
      <xdr:spPr>
        <a:xfrm>
          <a:off x="4864100" y="1521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158565</xdr:rowOff>
    </xdr:from>
    <xdr:ext cx="762000" cy="259045"/>
    <xdr:sp macro="" textlink="">
      <xdr:nvSpPr>
        <xdr:cNvPr id="190" name="人件費・物件費等の状況最大値テキスト"/>
        <xdr:cNvSpPr txBox="1"/>
      </xdr:nvSpPr>
      <xdr:spPr>
        <a:xfrm>
          <a:off x="5041900" y="1353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72188</xdr:rowOff>
    </xdr:from>
    <xdr:to>
      <xdr:col>24</xdr:col>
      <xdr:colOff>12700</xdr:colOff>
      <xdr:row>80</xdr:row>
      <xdr:rowOff>72188</xdr:rowOff>
    </xdr:to>
    <xdr:cxnSp macro="">
      <xdr:nvCxnSpPr>
        <xdr:cNvPr id="191" name="直線コネクタ 190"/>
        <xdr:cNvCxnSpPr/>
      </xdr:nvCxnSpPr>
      <xdr:spPr>
        <a:xfrm>
          <a:off x="4864100" y="1378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45797</xdr:rowOff>
    </xdr:from>
    <xdr:to>
      <xdr:col>23</xdr:col>
      <xdr:colOff>133350</xdr:colOff>
      <xdr:row>82</xdr:row>
      <xdr:rowOff>81291</xdr:rowOff>
    </xdr:to>
    <xdr:cxnSp macro="">
      <xdr:nvCxnSpPr>
        <xdr:cNvPr id="192" name="直線コネクタ 191"/>
        <xdr:cNvCxnSpPr/>
      </xdr:nvCxnSpPr>
      <xdr:spPr>
        <a:xfrm>
          <a:off x="4114800" y="14104697"/>
          <a:ext cx="838200" cy="3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5700</xdr:rowOff>
    </xdr:from>
    <xdr:ext cx="762000" cy="259045"/>
    <xdr:sp macro="" textlink="">
      <xdr:nvSpPr>
        <xdr:cNvPr id="193" name="人件費・物件費等の状況平均値テキスト"/>
        <xdr:cNvSpPr txBox="1"/>
      </xdr:nvSpPr>
      <xdr:spPr>
        <a:xfrm>
          <a:off x="5041900" y="13893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160623</xdr:rowOff>
    </xdr:from>
    <xdr:to>
      <xdr:col>23</xdr:col>
      <xdr:colOff>184150</xdr:colOff>
      <xdr:row>82</xdr:row>
      <xdr:rowOff>90773</xdr:rowOff>
    </xdr:to>
    <xdr:sp macro="" textlink="">
      <xdr:nvSpPr>
        <xdr:cNvPr id="194" name="フローチャート: 判断 193"/>
        <xdr:cNvSpPr/>
      </xdr:nvSpPr>
      <xdr:spPr>
        <a:xfrm>
          <a:off x="49022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19889</xdr:rowOff>
    </xdr:from>
    <xdr:to>
      <xdr:col>19</xdr:col>
      <xdr:colOff>133350</xdr:colOff>
      <xdr:row>82</xdr:row>
      <xdr:rowOff>45797</xdr:rowOff>
    </xdr:to>
    <xdr:cxnSp macro="">
      <xdr:nvCxnSpPr>
        <xdr:cNvPr id="195" name="直線コネクタ 194"/>
        <xdr:cNvCxnSpPr/>
      </xdr:nvCxnSpPr>
      <xdr:spPr>
        <a:xfrm>
          <a:off x="3225800" y="14078789"/>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161745</xdr:rowOff>
    </xdr:from>
    <xdr:to>
      <xdr:col>19</xdr:col>
      <xdr:colOff>184150</xdr:colOff>
      <xdr:row>82</xdr:row>
      <xdr:rowOff>91895</xdr:rowOff>
    </xdr:to>
    <xdr:sp macro="" textlink="">
      <xdr:nvSpPr>
        <xdr:cNvPr id="196" name="フローチャート: 判断 195"/>
        <xdr:cNvSpPr/>
      </xdr:nvSpPr>
      <xdr:spPr>
        <a:xfrm>
          <a:off x="4064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102072</xdr:rowOff>
    </xdr:from>
    <xdr:ext cx="736600" cy="259045"/>
    <xdr:sp macro="" textlink="">
      <xdr:nvSpPr>
        <xdr:cNvPr id="197" name="テキスト ボックス 196"/>
        <xdr:cNvSpPr txBox="1"/>
      </xdr:nvSpPr>
      <xdr:spPr>
        <a:xfrm>
          <a:off x="3733800" y="1381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19889</xdr:rowOff>
    </xdr:from>
    <xdr:to>
      <xdr:col>15</xdr:col>
      <xdr:colOff>82550</xdr:colOff>
      <xdr:row>82</xdr:row>
      <xdr:rowOff>39450</xdr:rowOff>
    </xdr:to>
    <xdr:cxnSp macro="">
      <xdr:nvCxnSpPr>
        <xdr:cNvPr id="198" name="直線コネクタ 197"/>
        <xdr:cNvCxnSpPr/>
      </xdr:nvCxnSpPr>
      <xdr:spPr>
        <a:xfrm flipV="1">
          <a:off x="2336800" y="14078789"/>
          <a:ext cx="889000" cy="1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157514</xdr:rowOff>
    </xdr:from>
    <xdr:to>
      <xdr:col>15</xdr:col>
      <xdr:colOff>133350</xdr:colOff>
      <xdr:row>82</xdr:row>
      <xdr:rowOff>87664</xdr:rowOff>
    </xdr:to>
    <xdr:sp macro="" textlink="">
      <xdr:nvSpPr>
        <xdr:cNvPr id="199" name="フローチャート: 判断 198"/>
        <xdr:cNvSpPr/>
      </xdr:nvSpPr>
      <xdr:spPr>
        <a:xfrm>
          <a:off x="3175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72441</xdr:rowOff>
    </xdr:from>
    <xdr:ext cx="762000" cy="259045"/>
    <xdr:sp macro="" textlink="">
      <xdr:nvSpPr>
        <xdr:cNvPr id="200" name="テキスト ボックス 199"/>
        <xdr:cNvSpPr txBox="1"/>
      </xdr:nvSpPr>
      <xdr:spPr>
        <a:xfrm>
          <a:off x="2844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18349</xdr:rowOff>
    </xdr:from>
    <xdr:to>
      <xdr:col>11</xdr:col>
      <xdr:colOff>31750</xdr:colOff>
      <xdr:row>82</xdr:row>
      <xdr:rowOff>39450</xdr:rowOff>
    </xdr:to>
    <xdr:cxnSp macro="">
      <xdr:nvCxnSpPr>
        <xdr:cNvPr id="201" name="直線コネクタ 200"/>
        <xdr:cNvCxnSpPr/>
      </xdr:nvCxnSpPr>
      <xdr:spPr>
        <a:xfrm>
          <a:off x="1447800" y="14077249"/>
          <a:ext cx="889000" cy="2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2" name="フローチャート: 判断 201"/>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79250</xdr:rowOff>
    </xdr:from>
    <xdr:ext cx="762000" cy="259045"/>
    <xdr:sp macro="" textlink="">
      <xdr:nvSpPr>
        <xdr:cNvPr id="203" name="テキスト ボックス 202"/>
        <xdr:cNvSpPr txBox="1"/>
      </xdr:nvSpPr>
      <xdr:spPr>
        <a:xfrm>
          <a:off x="1955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4" name="フローチャート: 判断 203"/>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56632</xdr:rowOff>
    </xdr:from>
    <xdr:ext cx="762000" cy="259045"/>
    <xdr:sp macro="" textlink="">
      <xdr:nvSpPr>
        <xdr:cNvPr id="205" name="テキスト ボックス 204"/>
        <xdr:cNvSpPr txBox="1"/>
      </xdr:nvSpPr>
      <xdr:spPr>
        <a:xfrm>
          <a:off x="1066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30491</xdr:rowOff>
    </xdr:from>
    <xdr:to>
      <xdr:col>23</xdr:col>
      <xdr:colOff>184150</xdr:colOff>
      <xdr:row>82</xdr:row>
      <xdr:rowOff>132091</xdr:rowOff>
    </xdr:to>
    <xdr:sp macro="" textlink="">
      <xdr:nvSpPr>
        <xdr:cNvPr id="211" name="楕円 210"/>
        <xdr:cNvSpPr/>
      </xdr:nvSpPr>
      <xdr:spPr>
        <a:xfrm>
          <a:off x="4902200" y="1408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2568</xdr:rowOff>
    </xdr:from>
    <xdr:ext cx="762000" cy="259045"/>
    <xdr:sp macro="" textlink="">
      <xdr:nvSpPr>
        <xdr:cNvPr id="212" name="人件費・物件費等の状況該当値テキスト"/>
        <xdr:cNvSpPr txBox="1"/>
      </xdr:nvSpPr>
      <xdr:spPr>
        <a:xfrm>
          <a:off x="5041900" y="140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166447</xdr:rowOff>
    </xdr:from>
    <xdr:to>
      <xdr:col>19</xdr:col>
      <xdr:colOff>184150</xdr:colOff>
      <xdr:row>82</xdr:row>
      <xdr:rowOff>96597</xdr:rowOff>
    </xdr:to>
    <xdr:sp macro="" textlink="">
      <xdr:nvSpPr>
        <xdr:cNvPr id="213" name="楕円 212"/>
        <xdr:cNvSpPr/>
      </xdr:nvSpPr>
      <xdr:spPr>
        <a:xfrm>
          <a:off x="4064000" y="1405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81374</xdr:rowOff>
    </xdr:from>
    <xdr:ext cx="736600" cy="259045"/>
    <xdr:sp macro="" textlink="">
      <xdr:nvSpPr>
        <xdr:cNvPr id="214" name="テキスト ボックス 213"/>
        <xdr:cNvSpPr txBox="1"/>
      </xdr:nvSpPr>
      <xdr:spPr>
        <a:xfrm>
          <a:off x="3733800" y="14140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140539</xdr:rowOff>
    </xdr:from>
    <xdr:to>
      <xdr:col>15</xdr:col>
      <xdr:colOff>133350</xdr:colOff>
      <xdr:row>82</xdr:row>
      <xdr:rowOff>70689</xdr:rowOff>
    </xdr:to>
    <xdr:sp macro="" textlink="">
      <xdr:nvSpPr>
        <xdr:cNvPr id="215" name="楕円 214"/>
        <xdr:cNvSpPr/>
      </xdr:nvSpPr>
      <xdr:spPr>
        <a:xfrm>
          <a:off x="3175000" y="1402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80866</xdr:rowOff>
    </xdr:from>
    <xdr:ext cx="762000" cy="259045"/>
    <xdr:sp macro="" textlink="">
      <xdr:nvSpPr>
        <xdr:cNvPr id="216" name="テキスト ボックス 215"/>
        <xdr:cNvSpPr txBox="1"/>
      </xdr:nvSpPr>
      <xdr:spPr>
        <a:xfrm>
          <a:off x="2844800" y="1379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160100</xdr:rowOff>
    </xdr:from>
    <xdr:to>
      <xdr:col>11</xdr:col>
      <xdr:colOff>82550</xdr:colOff>
      <xdr:row>82</xdr:row>
      <xdr:rowOff>90250</xdr:rowOff>
    </xdr:to>
    <xdr:sp macro="" textlink="">
      <xdr:nvSpPr>
        <xdr:cNvPr id="217" name="楕円 216"/>
        <xdr:cNvSpPr/>
      </xdr:nvSpPr>
      <xdr:spPr>
        <a:xfrm>
          <a:off x="2286000" y="1404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100427</xdr:rowOff>
    </xdr:from>
    <xdr:ext cx="762000" cy="259045"/>
    <xdr:sp macro="" textlink="">
      <xdr:nvSpPr>
        <xdr:cNvPr id="218" name="テキスト ボックス 217"/>
        <xdr:cNvSpPr txBox="1"/>
      </xdr:nvSpPr>
      <xdr:spPr>
        <a:xfrm>
          <a:off x="1955800" y="1381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138999</xdr:rowOff>
    </xdr:from>
    <xdr:to>
      <xdr:col>7</xdr:col>
      <xdr:colOff>31750</xdr:colOff>
      <xdr:row>82</xdr:row>
      <xdr:rowOff>69149</xdr:rowOff>
    </xdr:to>
    <xdr:sp macro="" textlink="">
      <xdr:nvSpPr>
        <xdr:cNvPr id="219" name="楕円 218"/>
        <xdr:cNvSpPr/>
      </xdr:nvSpPr>
      <xdr:spPr>
        <a:xfrm>
          <a:off x="1397000" y="1402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53926</xdr:rowOff>
    </xdr:from>
    <xdr:ext cx="762000" cy="259045"/>
    <xdr:sp macro="" textlink="">
      <xdr:nvSpPr>
        <xdr:cNvPr id="220" name="テキスト ボックス 219"/>
        <xdr:cNvSpPr txBox="1"/>
      </xdr:nvSpPr>
      <xdr:spPr>
        <a:xfrm>
          <a:off x="1066800" y="1411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95.5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％となり前年度より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上がっ</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依然として類似団体平均と比べて低い水準にあることから、引き続き給与の適正化に努める。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12398</xdr:rowOff>
    </xdr:to>
    <xdr:cxnSp macro="">
      <xdr:nvCxnSpPr>
        <xdr:cNvPr id="251" name="直線コネクタ 250"/>
        <xdr:cNvCxnSpPr/>
      </xdr:nvCxnSpPr>
      <xdr:spPr>
        <a:xfrm flipV="1">
          <a:off x="17018000" y="13938552"/>
          <a:ext cx="0" cy="1332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155925</xdr:rowOff>
    </xdr:from>
    <xdr:ext cx="762000" cy="259045"/>
    <xdr:sp macro="" textlink="">
      <xdr:nvSpPr>
        <xdr:cNvPr id="252" name="給与水準   （国との比較）最小値テキスト"/>
        <xdr:cNvSpPr txBox="1"/>
      </xdr:nvSpPr>
      <xdr:spPr>
        <a:xfrm>
          <a:off x="17106900" y="1524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12398</xdr:rowOff>
    </xdr:from>
    <xdr:to>
      <xdr:col>81</xdr:col>
      <xdr:colOff>133350</xdr:colOff>
      <xdr:row>89</xdr:row>
      <xdr:rowOff>12398</xdr:rowOff>
    </xdr:to>
    <xdr:cxnSp macro="">
      <xdr:nvCxnSpPr>
        <xdr:cNvPr id="253" name="直線コネクタ 252"/>
        <xdr:cNvCxnSpPr/>
      </xdr:nvCxnSpPr>
      <xdr:spPr>
        <a:xfrm>
          <a:off x="16929100" y="152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4"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5" name="直線コネクタ 254"/>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146655</xdr:rowOff>
    </xdr:to>
    <xdr:cxnSp macro="">
      <xdr:nvCxnSpPr>
        <xdr:cNvPr id="256" name="直線コネクタ 255"/>
        <xdr:cNvCxnSpPr/>
      </xdr:nvCxnSpPr>
      <xdr:spPr>
        <a:xfrm>
          <a:off x="16179800" y="14605000"/>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7"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8" name="フローチャート: 判断 257"/>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66221</xdr:rowOff>
    </xdr:to>
    <xdr:cxnSp macro="">
      <xdr:nvCxnSpPr>
        <xdr:cNvPr id="259" name="直線コネクタ 258"/>
        <xdr:cNvCxnSpPr/>
      </xdr:nvCxnSpPr>
      <xdr:spPr>
        <a:xfrm flipV="1">
          <a:off x="15290800" y="146050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0" name="フローチャート: 判断 259"/>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125686</xdr:rowOff>
    </xdr:from>
    <xdr:ext cx="736600" cy="259045"/>
    <xdr:sp macro="" textlink="">
      <xdr:nvSpPr>
        <xdr:cNvPr id="261" name="テキスト ボックス 260"/>
        <xdr:cNvSpPr txBox="1"/>
      </xdr:nvSpPr>
      <xdr:spPr>
        <a:xfrm>
          <a:off x="15798800" y="1487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20259</xdr:rowOff>
    </xdr:from>
    <xdr:to>
      <xdr:col>72</xdr:col>
      <xdr:colOff>203200</xdr:colOff>
      <xdr:row>85</xdr:row>
      <xdr:rowOff>66221</xdr:rowOff>
    </xdr:to>
    <xdr:cxnSp macro="">
      <xdr:nvCxnSpPr>
        <xdr:cNvPr id="262" name="直線コネクタ 261"/>
        <xdr:cNvCxnSpPr/>
      </xdr:nvCxnSpPr>
      <xdr:spPr>
        <a:xfrm>
          <a:off x="14401800" y="1459350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3" name="フローチャート: 判断 262"/>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64" name="テキスト ボックス 263"/>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20259</xdr:rowOff>
    </xdr:from>
    <xdr:to>
      <xdr:col>68</xdr:col>
      <xdr:colOff>152400</xdr:colOff>
      <xdr:row>85</xdr:row>
      <xdr:rowOff>43241</xdr:rowOff>
    </xdr:to>
    <xdr:cxnSp macro="">
      <xdr:nvCxnSpPr>
        <xdr:cNvPr id="265" name="直線コネクタ 264"/>
        <xdr:cNvCxnSpPr/>
      </xdr:nvCxnSpPr>
      <xdr:spPr>
        <a:xfrm flipV="1">
          <a:off x="13512800" y="145935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6" name="フローチャート: 判断 265"/>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67" name="テキスト ボックス 266"/>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68" name="フローチャート: 判断 267"/>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69" name="テキスト ボックス 268"/>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75" name="楕円 274"/>
        <xdr:cNvSpPr/>
      </xdr:nvSpPr>
      <xdr:spPr>
        <a:xfrm>
          <a:off x="169672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112382</xdr:rowOff>
    </xdr:from>
    <xdr:ext cx="762000" cy="259045"/>
    <xdr:sp macro="" textlink="">
      <xdr:nvSpPr>
        <xdr:cNvPr id="276" name="給与水準   （国との比較）該当値テキスト"/>
        <xdr:cNvSpPr txBox="1"/>
      </xdr:nvSpPr>
      <xdr:spPr>
        <a:xfrm>
          <a:off x="17106900" y="1451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7" name="楕円 276"/>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8" name="テキスト ボックス 277"/>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79" name="楕円 278"/>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0" name="テキスト ボックス 279"/>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140909</xdr:rowOff>
    </xdr:from>
    <xdr:to>
      <xdr:col>68</xdr:col>
      <xdr:colOff>203200</xdr:colOff>
      <xdr:row>85</xdr:row>
      <xdr:rowOff>71059</xdr:rowOff>
    </xdr:to>
    <xdr:sp macro="" textlink="">
      <xdr:nvSpPr>
        <xdr:cNvPr id="281" name="楕円 280"/>
        <xdr:cNvSpPr/>
      </xdr:nvSpPr>
      <xdr:spPr>
        <a:xfrm>
          <a:off x="14351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81236</xdr:rowOff>
    </xdr:from>
    <xdr:ext cx="762000" cy="259045"/>
    <xdr:sp macro="" textlink="">
      <xdr:nvSpPr>
        <xdr:cNvPr id="282" name="テキスト ボックス 281"/>
        <xdr:cNvSpPr txBox="1"/>
      </xdr:nvSpPr>
      <xdr:spPr>
        <a:xfrm>
          <a:off x="14020800" y="1431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163891</xdr:rowOff>
    </xdr:from>
    <xdr:to>
      <xdr:col>64</xdr:col>
      <xdr:colOff>152400</xdr:colOff>
      <xdr:row>85</xdr:row>
      <xdr:rowOff>94041</xdr:rowOff>
    </xdr:to>
    <xdr:sp macro="" textlink="">
      <xdr:nvSpPr>
        <xdr:cNvPr id="283" name="楕円 282"/>
        <xdr:cNvSpPr/>
      </xdr:nvSpPr>
      <xdr:spPr>
        <a:xfrm>
          <a:off x="13462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104218</xdr:rowOff>
    </xdr:from>
    <xdr:ext cx="762000" cy="259045"/>
    <xdr:sp macro="" textlink="">
      <xdr:nvSpPr>
        <xdr:cNvPr id="284" name="テキスト ボックス 283"/>
        <xdr:cNvSpPr txBox="1"/>
      </xdr:nvSpPr>
      <xdr:spPr>
        <a:xfrm>
          <a:off x="13131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年度は、退職者数に対して新規採用職員数を抑制したことから、前年度より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0.25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ポイント下がった。依然として類似団体平均と比べて高い水準にあることから、引き続き適正な定員管理に努める。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127805</xdr:rowOff>
    </xdr:from>
    <xdr:to>
      <xdr:col>81</xdr:col>
      <xdr:colOff>44450</xdr:colOff>
      <xdr:row>67</xdr:row>
      <xdr:rowOff>126661</xdr:rowOff>
    </xdr:to>
    <xdr:cxnSp macro="">
      <xdr:nvCxnSpPr>
        <xdr:cNvPr id="314" name="直線コネクタ 313"/>
        <xdr:cNvCxnSpPr/>
      </xdr:nvCxnSpPr>
      <xdr:spPr>
        <a:xfrm flipV="1">
          <a:off x="17018000" y="10071905"/>
          <a:ext cx="0" cy="1541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98738</xdr:rowOff>
    </xdr:from>
    <xdr:ext cx="762000" cy="259045"/>
    <xdr:sp macro="" textlink="">
      <xdr:nvSpPr>
        <xdr:cNvPr id="315" name="定員管理の状況最小値テキスト"/>
        <xdr:cNvSpPr txBox="1"/>
      </xdr:nvSpPr>
      <xdr:spPr>
        <a:xfrm>
          <a:off x="17106900" y="1158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126661</xdr:rowOff>
    </xdr:from>
    <xdr:to>
      <xdr:col>81</xdr:col>
      <xdr:colOff>133350</xdr:colOff>
      <xdr:row>67</xdr:row>
      <xdr:rowOff>126661</xdr:rowOff>
    </xdr:to>
    <xdr:cxnSp macro="">
      <xdr:nvCxnSpPr>
        <xdr:cNvPr id="316" name="直線コネクタ 315"/>
        <xdr:cNvCxnSpPr/>
      </xdr:nvCxnSpPr>
      <xdr:spPr>
        <a:xfrm>
          <a:off x="16929100" y="1161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42732</xdr:rowOff>
    </xdr:from>
    <xdr:ext cx="762000" cy="259045"/>
    <xdr:sp macro="" textlink="">
      <xdr:nvSpPr>
        <xdr:cNvPr id="317" name="定員管理の状況最大値テキスト"/>
        <xdr:cNvSpPr txBox="1"/>
      </xdr:nvSpPr>
      <xdr:spPr>
        <a:xfrm>
          <a:off x="17106900" y="981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127805</xdr:rowOff>
    </xdr:from>
    <xdr:to>
      <xdr:col>81</xdr:col>
      <xdr:colOff>133350</xdr:colOff>
      <xdr:row>58</xdr:row>
      <xdr:rowOff>127805</xdr:rowOff>
    </xdr:to>
    <xdr:cxnSp macro="">
      <xdr:nvCxnSpPr>
        <xdr:cNvPr id="318" name="直線コネクタ 317"/>
        <xdr:cNvCxnSpPr/>
      </xdr:nvCxnSpPr>
      <xdr:spPr>
        <a:xfrm>
          <a:off x="16929100" y="1007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145923</xdr:rowOff>
    </xdr:from>
    <xdr:to>
      <xdr:col>81</xdr:col>
      <xdr:colOff>44450</xdr:colOff>
      <xdr:row>61</xdr:row>
      <xdr:rowOff>166031</xdr:rowOff>
    </xdr:to>
    <xdr:cxnSp macro="">
      <xdr:nvCxnSpPr>
        <xdr:cNvPr id="319" name="直線コネクタ 318"/>
        <xdr:cNvCxnSpPr/>
      </xdr:nvCxnSpPr>
      <xdr:spPr>
        <a:xfrm flipV="1">
          <a:off x="16179800" y="10604373"/>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102125</xdr:rowOff>
    </xdr:from>
    <xdr:ext cx="762000" cy="259045"/>
    <xdr:sp macro="" textlink="">
      <xdr:nvSpPr>
        <xdr:cNvPr id="320" name="定員管理の状況平均値テキスト"/>
        <xdr:cNvSpPr txBox="1"/>
      </xdr:nvSpPr>
      <xdr:spPr>
        <a:xfrm>
          <a:off x="17106900" y="10217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85598</xdr:rowOff>
    </xdr:from>
    <xdr:to>
      <xdr:col>81</xdr:col>
      <xdr:colOff>95250</xdr:colOff>
      <xdr:row>61</xdr:row>
      <xdr:rowOff>15748</xdr:rowOff>
    </xdr:to>
    <xdr:sp macro="" textlink="">
      <xdr:nvSpPr>
        <xdr:cNvPr id="321" name="フローチャート: 判断 320"/>
        <xdr:cNvSpPr/>
      </xdr:nvSpPr>
      <xdr:spPr>
        <a:xfrm>
          <a:off x="169672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130641</xdr:rowOff>
    </xdr:from>
    <xdr:to>
      <xdr:col>77</xdr:col>
      <xdr:colOff>44450</xdr:colOff>
      <xdr:row>61</xdr:row>
      <xdr:rowOff>166031</xdr:rowOff>
    </xdr:to>
    <xdr:cxnSp macro="">
      <xdr:nvCxnSpPr>
        <xdr:cNvPr id="322" name="直線コネクタ 321"/>
        <xdr:cNvCxnSpPr/>
      </xdr:nvCxnSpPr>
      <xdr:spPr>
        <a:xfrm>
          <a:off x="15290800" y="10589091"/>
          <a:ext cx="889000" cy="3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76750</xdr:rowOff>
    </xdr:from>
    <xdr:to>
      <xdr:col>77</xdr:col>
      <xdr:colOff>95250</xdr:colOff>
      <xdr:row>61</xdr:row>
      <xdr:rowOff>6900</xdr:rowOff>
    </xdr:to>
    <xdr:sp macro="" textlink="">
      <xdr:nvSpPr>
        <xdr:cNvPr id="323" name="フローチャート: 判断 322"/>
        <xdr:cNvSpPr/>
      </xdr:nvSpPr>
      <xdr:spPr>
        <a:xfrm>
          <a:off x="16129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17077</xdr:rowOff>
    </xdr:from>
    <xdr:ext cx="736600" cy="259045"/>
    <xdr:sp macro="" textlink="">
      <xdr:nvSpPr>
        <xdr:cNvPr id="324" name="テキスト ボックス 323"/>
        <xdr:cNvSpPr txBox="1"/>
      </xdr:nvSpPr>
      <xdr:spPr>
        <a:xfrm>
          <a:off x="15798800" y="1013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130641</xdr:rowOff>
    </xdr:from>
    <xdr:to>
      <xdr:col>72</xdr:col>
      <xdr:colOff>203200</xdr:colOff>
      <xdr:row>61</xdr:row>
      <xdr:rowOff>136271</xdr:rowOff>
    </xdr:to>
    <xdr:cxnSp macro="">
      <xdr:nvCxnSpPr>
        <xdr:cNvPr id="325" name="直線コネクタ 324"/>
        <xdr:cNvCxnSpPr/>
      </xdr:nvCxnSpPr>
      <xdr:spPr>
        <a:xfrm flipV="1">
          <a:off x="14401800" y="10589091"/>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70316</xdr:rowOff>
    </xdr:from>
    <xdr:to>
      <xdr:col>73</xdr:col>
      <xdr:colOff>44450</xdr:colOff>
      <xdr:row>61</xdr:row>
      <xdr:rowOff>466</xdr:rowOff>
    </xdr:to>
    <xdr:sp macro="" textlink="">
      <xdr:nvSpPr>
        <xdr:cNvPr id="326" name="フローチャート: 判断 325"/>
        <xdr:cNvSpPr/>
      </xdr:nvSpPr>
      <xdr:spPr>
        <a:xfrm>
          <a:off x="15240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10643</xdr:rowOff>
    </xdr:from>
    <xdr:ext cx="762000" cy="259045"/>
    <xdr:sp macro="" textlink="">
      <xdr:nvSpPr>
        <xdr:cNvPr id="327" name="テキスト ボックス 326"/>
        <xdr:cNvSpPr txBox="1"/>
      </xdr:nvSpPr>
      <xdr:spPr>
        <a:xfrm>
          <a:off x="14909800" y="1012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125010</xdr:rowOff>
    </xdr:from>
    <xdr:to>
      <xdr:col>68</xdr:col>
      <xdr:colOff>152400</xdr:colOff>
      <xdr:row>61</xdr:row>
      <xdr:rowOff>136271</xdr:rowOff>
    </xdr:to>
    <xdr:cxnSp macro="">
      <xdr:nvCxnSpPr>
        <xdr:cNvPr id="328" name="直線コネクタ 327"/>
        <xdr:cNvCxnSpPr/>
      </xdr:nvCxnSpPr>
      <xdr:spPr>
        <a:xfrm>
          <a:off x="13512800" y="10583460"/>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38946</xdr:rowOff>
    </xdr:from>
    <xdr:to>
      <xdr:col>68</xdr:col>
      <xdr:colOff>203200</xdr:colOff>
      <xdr:row>60</xdr:row>
      <xdr:rowOff>140546</xdr:rowOff>
    </xdr:to>
    <xdr:sp macro="" textlink="">
      <xdr:nvSpPr>
        <xdr:cNvPr id="329" name="フローチャート: 判断 328"/>
        <xdr:cNvSpPr/>
      </xdr:nvSpPr>
      <xdr:spPr>
        <a:xfrm>
          <a:off x="14351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150723</xdr:rowOff>
    </xdr:from>
    <xdr:ext cx="762000" cy="259045"/>
    <xdr:sp macro="" textlink="">
      <xdr:nvSpPr>
        <xdr:cNvPr id="330" name="テキスト ボックス 329"/>
        <xdr:cNvSpPr txBox="1"/>
      </xdr:nvSpPr>
      <xdr:spPr>
        <a:xfrm>
          <a:off x="14020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85598</xdr:rowOff>
    </xdr:from>
    <xdr:to>
      <xdr:col>64</xdr:col>
      <xdr:colOff>152400</xdr:colOff>
      <xdr:row>61</xdr:row>
      <xdr:rowOff>15748</xdr:rowOff>
    </xdr:to>
    <xdr:sp macro="" textlink="">
      <xdr:nvSpPr>
        <xdr:cNvPr id="331" name="フローチャート: 判断 330"/>
        <xdr:cNvSpPr/>
      </xdr:nvSpPr>
      <xdr:spPr>
        <a:xfrm>
          <a:off x="13462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25925</xdr:rowOff>
    </xdr:from>
    <xdr:ext cx="762000" cy="259045"/>
    <xdr:sp macro="" textlink="">
      <xdr:nvSpPr>
        <xdr:cNvPr id="332" name="テキスト ボックス 331"/>
        <xdr:cNvSpPr txBox="1"/>
      </xdr:nvSpPr>
      <xdr:spPr>
        <a:xfrm>
          <a:off x="13131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95123</xdr:rowOff>
    </xdr:from>
    <xdr:to>
      <xdr:col>81</xdr:col>
      <xdr:colOff>95250</xdr:colOff>
      <xdr:row>62</xdr:row>
      <xdr:rowOff>25273</xdr:rowOff>
    </xdr:to>
    <xdr:sp macro="" textlink="">
      <xdr:nvSpPr>
        <xdr:cNvPr id="338" name="楕円 337"/>
        <xdr:cNvSpPr/>
      </xdr:nvSpPr>
      <xdr:spPr>
        <a:xfrm>
          <a:off x="16967200" y="105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67200</xdr:rowOff>
    </xdr:from>
    <xdr:ext cx="762000" cy="259045"/>
    <xdr:sp macro="" textlink="">
      <xdr:nvSpPr>
        <xdr:cNvPr id="339" name="定員管理の状況該当値テキスト"/>
        <xdr:cNvSpPr txBox="1"/>
      </xdr:nvSpPr>
      <xdr:spPr>
        <a:xfrm>
          <a:off x="17106900" y="1052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115231</xdr:rowOff>
    </xdr:from>
    <xdr:to>
      <xdr:col>77</xdr:col>
      <xdr:colOff>95250</xdr:colOff>
      <xdr:row>62</xdr:row>
      <xdr:rowOff>45381</xdr:rowOff>
    </xdr:to>
    <xdr:sp macro="" textlink="">
      <xdr:nvSpPr>
        <xdr:cNvPr id="340" name="楕円 339"/>
        <xdr:cNvSpPr/>
      </xdr:nvSpPr>
      <xdr:spPr>
        <a:xfrm>
          <a:off x="16129000" y="1057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30158</xdr:rowOff>
    </xdr:from>
    <xdr:ext cx="736600" cy="259045"/>
    <xdr:sp macro="" textlink="">
      <xdr:nvSpPr>
        <xdr:cNvPr id="341" name="テキスト ボックス 340"/>
        <xdr:cNvSpPr txBox="1"/>
      </xdr:nvSpPr>
      <xdr:spPr>
        <a:xfrm>
          <a:off x="15798800" y="10660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79841</xdr:rowOff>
    </xdr:from>
    <xdr:to>
      <xdr:col>73</xdr:col>
      <xdr:colOff>44450</xdr:colOff>
      <xdr:row>62</xdr:row>
      <xdr:rowOff>9991</xdr:rowOff>
    </xdr:to>
    <xdr:sp macro="" textlink="">
      <xdr:nvSpPr>
        <xdr:cNvPr id="342" name="楕円 341"/>
        <xdr:cNvSpPr/>
      </xdr:nvSpPr>
      <xdr:spPr>
        <a:xfrm>
          <a:off x="15240000" y="1053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166218</xdr:rowOff>
    </xdr:from>
    <xdr:ext cx="762000" cy="259045"/>
    <xdr:sp macro="" textlink="">
      <xdr:nvSpPr>
        <xdr:cNvPr id="343" name="テキスト ボックス 342"/>
        <xdr:cNvSpPr txBox="1"/>
      </xdr:nvSpPr>
      <xdr:spPr>
        <a:xfrm>
          <a:off x="14909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85471</xdr:rowOff>
    </xdr:from>
    <xdr:to>
      <xdr:col>68</xdr:col>
      <xdr:colOff>203200</xdr:colOff>
      <xdr:row>62</xdr:row>
      <xdr:rowOff>15621</xdr:rowOff>
    </xdr:to>
    <xdr:sp macro="" textlink="">
      <xdr:nvSpPr>
        <xdr:cNvPr id="344" name="楕円 343"/>
        <xdr:cNvSpPr/>
      </xdr:nvSpPr>
      <xdr:spPr>
        <a:xfrm>
          <a:off x="14351000" y="105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398</xdr:rowOff>
    </xdr:from>
    <xdr:ext cx="762000" cy="259045"/>
    <xdr:sp macro="" textlink="">
      <xdr:nvSpPr>
        <xdr:cNvPr id="345" name="テキスト ボックス 344"/>
        <xdr:cNvSpPr txBox="1"/>
      </xdr:nvSpPr>
      <xdr:spPr>
        <a:xfrm>
          <a:off x="14020800" y="1063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74210</xdr:rowOff>
    </xdr:from>
    <xdr:to>
      <xdr:col>64</xdr:col>
      <xdr:colOff>152400</xdr:colOff>
      <xdr:row>62</xdr:row>
      <xdr:rowOff>4360</xdr:rowOff>
    </xdr:to>
    <xdr:sp macro="" textlink="">
      <xdr:nvSpPr>
        <xdr:cNvPr id="346" name="楕円 345"/>
        <xdr:cNvSpPr/>
      </xdr:nvSpPr>
      <xdr:spPr>
        <a:xfrm>
          <a:off x="13462000" y="105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160587</xdr:rowOff>
    </xdr:from>
    <xdr:ext cx="762000" cy="259045"/>
    <xdr:sp macro="" textlink="">
      <xdr:nvSpPr>
        <xdr:cNvPr id="347" name="テキスト ボックス 346"/>
        <xdr:cNvSpPr txBox="1"/>
      </xdr:nvSpPr>
      <xdr:spPr>
        <a:xfrm>
          <a:off x="13131800" y="1061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算定の分子のうち、元利償還金が前年度比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12,583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千円の減、公営企業に要する経費の財源とする地方債に充てたと認められる繰入金が前年度比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18,581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千円の減及び一部事務組合等の起こした地方債に充てたと認められる補助金又は負担金が前年度比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592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千円の減となった。しかし、分母のうち標準財政規模も前年度比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44,944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千円）の減となり、分子の割合以上に減少したため、平成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年度単年度実質公債費比率は前年度比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0.05</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の増となった。一方、平成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年度単年度実質公債費比率は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14.4%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であったため、</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カ年平均の実質公債費比率は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の減となった。</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44</xdr:row>
      <xdr:rowOff>165100</xdr:rowOff>
    </xdr:to>
    <xdr:cxnSp macro="">
      <xdr:nvCxnSpPr>
        <xdr:cNvPr id="379" name="直線コネクタ 378"/>
        <xdr:cNvCxnSpPr/>
      </xdr:nvCxnSpPr>
      <xdr:spPr>
        <a:xfrm flipV="1">
          <a:off x="17018000" y="6226628"/>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2"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3" name="直線コネクタ 382"/>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140305</xdr:rowOff>
    </xdr:from>
    <xdr:to>
      <xdr:col>81</xdr:col>
      <xdr:colOff>44450</xdr:colOff>
      <xdr:row>43</xdr:row>
      <xdr:rowOff>3326</xdr:rowOff>
    </xdr:to>
    <xdr:cxnSp macro="">
      <xdr:nvCxnSpPr>
        <xdr:cNvPr id="384" name="直線コネクタ 383"/>
        <xdr:cNvCxnSpPr/>
      </xdr:nvCxnSpPr>
      <xdr:spPr>
        <a:xfrm flipV="1">
          <a:off x="16179800" y="7341205"/>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103310</xdr:rowOff>
    </xdr:from>
    <xdr:ext cx="762000" cy="259045"/>
    <xdr:sp macro="" textlink="">
      <xdr:nvSpPr>
        <xdr:cNvPr id="385" name="公債費負担の状況平均値テキスト"/>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6" name="フローチャート: 判断 385"/>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3326</xdr:rowOff>
    </xdr:from>
    <xdr:to>
      <xdr:col>77</xdr:col>
      <xdr:colOff>44450</xdr:colOff>
      <xdr:row>43</xdr:row>
      <xdr:rowOff>49288</xdr:rowOff>
    </xdr:to>
    <xdr:cxnSp macro="">
      <xdr:nvCxnSpPr>
        <xdr:cNvPr id="387" name="直線コネクタ 386"/>
        <xdr:cNvCxnSpPr/>
      </xdr:nvCxnSpPr>
      <xdr:spPr>
        <a:xfrm flipV="1">
          <a:off x="15290800" y="737567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8" name="フローチャート: 判断 387"/>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89" name="テキスト ボックス 388"/>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49288</xdr:rowOff>
    </xdr:from>
    <xdr:to>
      <xdr:col>72</xdr:col>
      <xdr:colOff>203200</xdr:colOff>
      <xdr:row>43</xdr:row>
      <xdr:rowOff>106741</xdr:rowOff>
    </xdr:to>
    <xdr:cxnSp macro="">
      <xdr:nvCxnSpPr>
        <xdr:cNvPr id="390" name="直線コネクタ 389"/>
        <xdr:cNvCxnSpPr/>
      </xdr:nvCxnSpPr>
      <xdr:spPr>
        <a:xfrm flipV="1">
          <a:off x="14401800" y="742163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98274</xdr:rowOff>
    </xdr:from>
    <xdr:to>
      <xdr:col>73</xdr:col>
      <xdr:colOff>44450</xdr:colOff>
      <xdr:row>40</xdr:row>
      <xdr:rowOff>28424</xdr:rowOff>
    </xdr:to>
    <xdr:sp macro="" textlink="">
      <xdr:nvSpPr>
        <xdr:cNvPr id="391" name="フローチャート: 判断 390"/>
        <xdr:cNvSpPr/>
      </xdr:nvSpPr>
      <xdr:spPr>
        <a:xfrm>
          <a:off x="15240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38601</xdr:rowOff>
    </xdr:from>
    <xdr:ext cx="762000" cy="259045"/>
    <xdr:sp macro="" textlink="">
      <xdr:nvSpPr>
        <xdr:cNvPr id="392" name="テキスト ボックス 391"/>
        <xdr:cNvSpPr txBox="1"/>
      </xdr:nvSpPr>
      <xdr:spPr>
        <a:xfrm>
          <a:off x="14909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106741</xdr:rowOff>
    </xdr:from>
    <xdr:to>
      <xdr:col>68</xdr:col>
      <xdr:colOff>152400</xdr:colOff>
      <xdr:row>43</xdr:row>
      <xdr:rowOff>164193</xdr:rowOff>
    </xdr:to>
    <xdr:cxnSp macro="">
      <xdr:nvCxnSpPr>
        <xdr:cNvPr id="393" name="直線コネクタ 392"/>
        <xdr:cNvCxnSpPr/>
      </xdr:nvCxnSpPr>
      <xdr:spPr>
        <a:xfrm flipV="1">
          <a:off x="13512800" y="747909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109765</xdr:rowOff>
    </xdr:from>
    <xdr:to>
      <xdr:col>68</xdr:col>
      <xdr:colOff>203200</xdr:colOff>
      <xdr:row>40</xdr:row>
      <xdr:rowOff>39915</xdr:rowOff>
    </xdr:to>
    <xdr:sp macro="" textlink="">
      <xdr:nvSpPr>
        <xdr:cNvPr id="394" name="フローチャート: 判断 393"/>
        <xdr:cNvSpPr/>
      </xdr:nvSpPr>
      <xdr:spPr>
        <a:xfrm>
          <a:off x="14351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50092</xdr:rowOff>
    </xdr:from>
    <xdr:ext cx="762000" cy="259045"/>
    <xdr:sp macro="" textlink="">
      <xdr:nvSpPr>
        <xdr:cNvPr id="395" name="テキスト ボックス 394"/>
        <xdr:cNvSpPr txBox="1"/>
      </xdr:nvSpPr>
      <xdr:spPr>
        <a:xfrm>
          <a:off x="14020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396" name="フローチャート: 判断 395"/>
        <xdr:cNvSpPr/>
      </xdr:nvSpPr>
      <xdr:spPr>
        <a:xfrm>
          <a:off x="13462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397" name="テキスト ボックス 396"/>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89505</xdr:rowOff>
    </xdr:from>
    <xdr:to>
      <xdr:col>81</xdr:col>
      <xdr:colOff>95250</xdr:colOff>
      <xdr:row>43</xdr:row>
      <xdr:rowOff>19655</xdr:rowOff>
    </xdr:to>
    <xdr:sp macro="" textlink="">
      <xdr:nvSpPr>
        <xdr:cNvPr id="403" name="楕円 402"/>
        <xdr:cNvSpPr/>
      </xdr:nvSpPr>
      <xdr:spPr>
        <a:xfrm>
          <a:off x="169672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61582</xdr:rowOff>
    </xdr:from>
    <xdr:ext cx="762000" cy="259045"/>
    <xdr:sp macro="" textlink="">
      <xdr:nvSpPr>
        <xdr:cNvPr id="404" name="公債費負担の状況該当値テキスト"/>
        <xdr:cNvSpPr txBox="1"/>
      </xdr:nvSpPr>
      <xdr:spPr>
        <a:xfrm>
          <a:off x="17106900" y="72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123976</xdr:rowOff>
    </xdr:from>
    <xdr:to>
      <xdr:col>77</xdr:col>
      <xdr:colOff>95250</xdr:colOff>
      <xdr:row>43</xdr:row>
      <xdr:rowOff>54126</xdr:rowOff>
    </xdr:to>
    <xdr:sp macro="" textlink="">
      <xdr:nvSpPr>
        <xdr:cNvPr id="405" name="楕円 404"/>
        <xdr:cNvSpPr/>
      </xdr:nvSpPr>
      <xdr:spPr>
        <a:xfrm>
          <a:off x="16129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38903</xdr:rowOff>
    </xdr:from>
    <xdr:ext cx="736600" cy="259045"/>
    <xdr:sp macro="" textlink="">
      <xdr:nvSpPr>
        <xdr:cNvPr id="406" name="テキスト ボックス 405"/>
        <xdr:cNvSpPr txBox="1"/>
      </xdr:nvSpPr>
      <xdr:spPr>
        <a:xfrm>
          <a:off x="15798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169938</xdr:rowOff>
    </xdr:from>
    <xdr:to>
      <xdr:col>73</xdr:col>
      <xdr:colOff>44450</xdr:colOff>
      <xdr:row>43</xdr:row>
      <xdr:rowOff>100088</xdr:rowOff>
    </xdr:to>
    <xdr:sp macro="" textlink="">
      <xdr:nvSpPr>
        <xdr:cNvPr id="407" name="楕円 406"/>
        <xdr:cNvSpPr/>
      </xdr:nvSpPr>
      <xdr:spPr>
        <a:xfrm>
          <a:off x="15240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84865</xdr:rowOff>
    </xdr:from>
    <xdr:ext cx="762000" cy="259045"/>
    <xdr:sp macro="" textlink="">
      <xdr:nvSpPr>
        <xdr:cNvPr id="408" name="テキスト ボックス 407"/>
        <xdr:cNvSpPr txBox="1"/>
      </xdr:nvSpPr>
      <xdr:spPr>
        <a:xfrm>
          <a:off x="14909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55941</xdr:rowOff>
    </xdr:from>
    <xdr:to>
      <xdr:col>68</xdr:col>
      <xdr:colOff>203200</xdr:colOff>
      <xdr:row>43</xdr:row>
      <xdr:rowOff>157541</xdr:rowOff>
    </xdr:to>
    <xdr:sp macro="" textlink="">
      <xdr:nvSpPr>
        <xdr:cNvPr id="409" name="楕円 408"/>
        <xdr:cNvSpPr/>
      </xdr:nvSpPr>
      <xdr:spPr>
        <a:xfrm>
          <a:off x="14351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142318</xdr:rowOff>
    </xdr:from>
    <xdr:ext cx="762000" cy="259045"/>
    <xdr:sp macro="" textlink="">
      <xdr:nvSpPr>
        <xdr:cNvPr id="410" name="テキスト ボックス 409"/>
        <xdr:cNvSpPr txBox="1"/>
      </xdr:nvSpPr>
      <xdr:spPr>
        <a:xfrm>
          <a:off x="14020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113393</xdr:rowOff>
    </xdr:from>
    <xdr:to>
      <xdr:col>64</xdr:col>
      <xdr:colOff>152400</xdr:colOff>
      <xdr:row>44</xdr:row>
      <xdr:rowOff>43543</xdr:rowOff>
    </xdr:to>
    <xdr:sp macro="" textlink="">
      <xdr:nvSpPr>
        <xdr:cNvPr id="411" name="楕円 410"/>
        <xdr:cNvSpPr/>
      </xdr:nvSpPr>
      <xdr:spPr>
        <a:xfrm>
          <a:off x="13462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28320</xdr:rowOff>
    </xdr:from>
    <xdr:ext cx="762000" cy="259045"/>
    <xdr:sp macro="" textlink="">
      <xdr:nvSpPr>
        <xdr:cNvPr id="412" name="テキスト ボックス 411"/>
        <xdr:cNvSpPr txBox="1"/>
      </xdr:nvSpPr>
      <xdr:spPr>
        <a:xfrm>
          <a:off x="13131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算定の分子のうち、将来負担額は前年度比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248,049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千円の減となったが、充当可能財源等</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280,138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減となったことに加え、算定の分母となる標準財政規模も前年度比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44,944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千円）の減となったことから、将来負担比率は前年度比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166068</xdr:rowOff>
    </xdr:to>
    <xdr:cxnSp macro="">
      <xdr:nvCxnSpPr>
        <xdr:cNvPr id="443" name="直線コネクタ 442"/>
        <xdr:cNvCxnSpPr/>
      </xdr:nvCxnSpPr>
      <xdr:spPr>
        <a:xfrm flipV="1">
          <a:off x="17018000" y="2313214"/>
          <a:ext cx="0" cy="1624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138145</xdr:rowOff>
    </xdr:from>
    <xdr:ext cx="762000" cy="259045"/>
    <xdr:sp macro="" textlink="">
      <xdr:nvSpPr>
        <xdr:cNvPr id="444" name="将来負担の状況最小値テキスト"/>
        <xdr:cNvSpPr txBox="1"/>
      </xdr:nvSpPr>
      <xdr:spPr>
        <a:xfrm>
          <a:off x="17106900" y="39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166068</xdr:rowOff>
    </xdr:from>
    <xdr:to>
      <xdr:col>81</xdr:col>
      <xdr:colOff>133350</xdr:colOff>
      <xdr:row>22</xdr:row>
      <xdr:rowOff>166068</xdr:rowOff>
    </xdr:to>
    <xdr:cxnSp macro="">
      <xdr:nvCxnSpPr>
        <xdr:cNvPr id="445" name="直線コネクタ 444"/>
        <xdr:cNvCxnSpPr/>
      </xdr:nvCxnSpPr>
      <xdr:spPr>
        <a:xfrm>
          <a:off x="16929100" y="393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12095</xdr:rowOff>
    </xdr:from>
    <xdr:to>
      <xdr:col>81</xdr:col>
      <xdr:colOff>44450</xdr:colOff>
      <xdr:row>22</xdr:row>
      <xdr:rowOff>31629</xdr:rowOff>
    </xdr:to>
    <xdr:cxnSp macro="">
      <xdr:nvCxnSpPr>
        <xdr:cNvPr id="448" name="直線コネクタ 447"/>
        <xdr:cNvCxnSpPr/>
      </xdr:nvCxnSpPr>
      <xdr:spPr>
        <a:xfrm>
          <a:off x="16179800" y="3783995"/>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118792</xdr:rowOff>
    </xdr:from>
    <xdr:ext cx="762000" cy="259045"/>
    <xdr:sp macro="" textlink="">
      <xdr:nvSpPr>
        <xdr:cNvPr id="449" name="将来負担の状況平均値テキスト"/>
        <xdr:cNvSpPr txBox="1"/>
      </xdr:nvSpPr>
      <xdr:spPr>
        <a:xfrm>
          <a:off x="17106900" y="2347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102265</xdr:rowOff>
    </xdr:from>
    <xdr:to>
      <xdr:col>81</xdr:col>
      <xdr:colOff>95250</xdr:colOff>
      <xdr:row>15</xdr:row>
      <xdr:rowOff>32415</xdr:rowOff>
    </xdr:to>
    <xdr:sp macro="" textlink="">
      <xdr:nvSpPr>
        <xdr:cNvPr id="450" name="フローチャート: 判断 449"/>
        <xdr:cNvSpPr/>
      </xdr:nvSpPr>
      <xdr:spPr>
        <a:xfrm>
          <a:off x="169672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12095</xdr:rowOff>
    </xdr:from>
    <xdr:to>
      <xdr:col>77</xdr:col>
      <xdr:colOff>44450</xdr:colOff>
      <xdr:row>22</xdr:row>
      <xdr:rowOff>56908</xdr:rowOff>
    </xdr:to>
    <xdr:cxnSp macro="">
      <xdr:nvCxnSpPr>
        <xdr:cNvPr id="451" name="直線コネクタ 450"/>
        <xdr:cNvCxnSpPr/>
      </xdr:nvCxnSpPr>
      <xdr:spPr>
        <a:xfrm flipV="1">
          <a:off x="15290800" y="3783995"/>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67552</xdr:rowOff>
    </xdr:from>
    <xdr:to>
      <xdr:col>77</xdr:col>
      <xdr:colOff>95250</xdr:colOff>
      <xdr:row>15</xdr:row>
      <xdr:rowOff>169152</xdr:rowOff>
    </xdr:to>
    <xdr:sp macro="" textlink="">
      <xdr:nvSpPr>
        <xdr:cNvPr id="452" name="フローチャート: 判断 451"/>
        <xdr:cNvSpPr/>
      </xdr:nvSpPr>
      <xdr:spPr>
        <a:xfrm>
          <a:off x="16129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7879</xdr:rowOff>
    </xdr:from>
    <xdr:ext cx="736600" cy="259045"/>
    <xdr:sp macro="" textlink="">
      <xdr:nvSpPr>
        <xdr:cNvPr id="453" name="テキスト ボックス 452"/>
        <xdr:cNvSpPr txBox="1"/>
      </xdr:nvSpPr>
      <xdr:spPr>
        <a:xfrm>
          <a:off x="15798800" y="240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56908</xdr:rowOff>
    </xdr:from>
    <xdr:to>
      <xdr:col>72</xdr:col>
      <xdr:colOff>203200</xdr:colOff>
      <xdr:row>22</xdr:row>
      <xdr:rowOff>76442</xdr:rowOff>
    </xdr:to>
    <xdr:cxnSp macro="">
      <xdr:nvCxnSpPr>
        <xdr:cNvPr id="454" name="直線コネクタ 453"/>
        <xdr:cNvCxnSpPr/>
      </xdr:nvCxnSpPr>
      <xdr:spPr>
        <a:xfrm flipV="1">
          <a:off x="14401800" y="3828808"/>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133048</xdr:rowOff>
    </xdr:from>
    <xdr:to>
      <xdr:col>73</xdr:col>
      <xdr:colOff>44450</xdr:colOff>
      <xdr:row>16</xdr:row>
      <xdr:rowOff>63198</xdr:rowOff>
    </xdr:to>
    <xdr:sp macro="" textlink="">
      <xdr:nvSpPr>
        <xdr:cNvPr id="455" name="フローチャート: 判断 454"/>
        <xdr:cNvSpPr/>
      </xdr:nvSpPr>
      <xdr:spPr>
        <a:xfrm>
          <a:off x="15240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73375</xdr:rowOff>
    </xdr:from>
    <xdr:ext cx="762000" cy="259045"/>
    <xdr:sp macro="" textlink="">
      <xdr:nvSpPr>
        <xdr:cNvPr id="456" name="テキスト ボックス 455"/>
        <xdr:cNvSpPr txBox="1"/>
      </xdr:nvSpPr>
      <xdr:spPr>
        <a:xfrm>
          <a:off x="14909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38523</xdr:rowOff>
    </xdr:from>
    <xdr:to>
      <xdr:col>68</xdr:col>
      <xdr:colOff>152400</xdr:colOff>
      <xdr:row>22</xdr:row>
      <xdr:rowOff>76442</xdr:rowOff>
    </xdr:to>
    <xdr:cxnSp macro="">
      <xdr:nvCxnSpPr>
        <xdr:cNvPr id="457" name="直線コネクタ 456"/>
        <xdr:cNvCxnSpPr/>
      </xdr:nvCxnSpPr>
      <xdr:spPr>
        <a:xfrm>
          <a:off x="13512800" y="3810423"/>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58" name="フローチャート: 判断 457"/>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9" name="テキスト ボックス 458"/>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150767</xdr:rowOff>
    </xdr:from>
    <xdr:to>
      <xdr:col>64</xdr:col>
      <xdr:colOff>152400</xdr:colOff>
      <xdr:row>14</xdr:row>
      <xdr:rowOff>80917</xdr:rowOff>
    </xdr:to>
    <xdr:sp macro="" textlink="">
      <xdr:nvSpPr>
        <xdr:cNvPr id="460" name="フローチャート: 判断 459"/>
        <xdr:cNvSpPr/>
      </xdr:nvSpPr>
      <xdr:spPr>
        <a:xfrm>
          <a:off x="13462000" y="2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91094</xdr:rowOff>
    </xdr:from>
    <xdr:ext cx="762000" cy="259045"/>
    <xdr:sp macro="" textlink="">
      <xdr:nvSpPr>
        <xdr:cNvPr id="461" name="テキスト ボックス 460"/>
        <xdr:cNvSpPr txBox="1"/>
      </xdr:nvSpPr>
      <xdr:spPr>
        <a:xfrm>
          <a:off x="13131800" y="214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152279</xdr:rowOff>
    </xdr:from>
    <xdr:to>
      <xdr:col>81</xdr:col>
      <xdr:colOff>95250</xdr:colOff>
      <xdr:row>22</xdr:row>
      <xdr:rowOff>82429</xdr:rowOff>
    </xdr:to>
    <xdr:sp macro="" textlink="">
      <xdr:nvSpPr>
        <xdr:cNvPr id="467" name="楕円 466"/>
        <xdr:cNvSpPr/>
      </xdr:nvSpPr>
      <xdr:spPr>
        <a:xfrm>
          <a:off x="16967200" y="375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124356</xdr:rowOff>
    </xdr:from>
    <xdr:ext cx="762000" cy="259045"/>
    <xdr:sp macro="" textlink="">
      <xdr:nvSpPr>
        <xdr:cNvPr id="468" name="将来負担の状況該当値テキスト"/>
        <xdr:cNvSpPr txBox="1"/>
      </xdr:nvSpPr>
      <xdr:spPr>
        <a:xfrm>
          <a:off x="17106900" y="372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132745</xdr:rowOff>
    </xdr:from>
    <xdr:to>
      <xdr:col>77</xdr:col>
      <xdr:colOff>95250</xdr:colOff>
      <xdr:row>22</xdr:row>
      <xdr:rowOff>62895</xdr:rowOff>
    </xdr:to>
    <xdr:sp macro="" textlink="">
      <xdr:nvSpPr>
        <xdr:cNvPr id="469" name="楕円 468"/>
        <xdr:cNvSpPr/>
      </xdr:nvSpPr>
      <xdr:spPr>
        <a:xfrm>
          <a:off x="16129000" y="373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47672</xdr:rowOff>
    </xdr:from>
    <xdr:ext cx="736600" cy="259045"/>
    <xdr:sp macro="" textlink="">
      <xdr:nvSpPr>
        <xdr:cNvPr id="470" name="テキスト ボックス 469"/>
        <xdr:cNvSpPr txBox="1"/>
      </xdr:nvSpPr>
      <xdr:spPr>
        <a:xfrm>
          <a:off x="15798800" y="381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6108</xdr:rowOff>
    </xdr:from>
    <xdr:to>
      <xdr:col>73</xdr:col>
      <xdr:colOff>44450</xdr:colOff>
      <xdr:row>22</xdr:row>
      <xdr:rowOff>107708</xdr:rowOff>
    </xdr:to>
    <xdr:sp macro="" textlink="">
      <xdr:nvSpPr>
        <xdr:cNvPr id="471" name="楕円 470"/>
        <xdr:cNvSpPr/>
      </xdr:nvSpPr>
      <xdr:spPr>
        <a:xfrm>
          <a:off x="15240000" y="377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92485</xdr:rowOff>
    </xdr:from>
    <xdr:ext cx="762000" cy="259045"/>
    <xdr:sp macro="" textlink="">
      <xdr:nvSpPr>
        <xdr:cNvPr id="472" name="テキスト ボックス 471"/>
        <xdr:cNvSpPr txBox="1"/>
      </xdr:nvSpPr>
      <xdr:spPr>
        <a:xfrm>
          <a:off x="14909800" y="386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25642</xdr:rowOff>
    </xdr:from>
    <xdr:to>
      <xdr:col>68</xdr:col>
      <xdr:colOff>203200</xdr:colOff>
      <xdr:row>22</xdr:row>
      <xdr:rowOff>127242</xdr:rowOff>
    </xdr:to>
    <xdr:sp macro="" textlink="">
      <xdr:nvSpPr>
        <xdr:cNvPr id="473" name="楕円 472"/>
        <xdr:cNvSpPr/>
      </xdr:nvSpPr>
      <xdr:spPr>
        <a:xfrm>
          <a:off x="14351000" y="379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112019</xdr:rowOff>
    </xdr:from>
    <xdr:ext cx="762000" cy="259045"/>
    <xdr:sp macro="" textlink="">
      <xdr:nvSpPr>
        <xdr:cNvPr id="474" name="テキスト ボックス 473"/>
        <xdr:cNvSpPr txBox="1"/>
      </xdr:nvSpPr>
      <xdr:spPr>
        <a:xfrm>
          <a:off x="14020800" y="388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159173</xdr:rowOff>
    </xdr:from>
    <xdr:to>
      <xdr:col>64</xdr:col>
      <xdr:colOff>152400</xdr:colOff>
      <xdr:row>22</xdr:row>
      <xdr:rowOff>89323</xdr:rowOff>
    </xdr:to>
    <xdr:sp macro="" textlink="">
      <xdr:nvSpPr>
        <xdr:cNvPr id="475" name="楕円 474"/>
        <xdr:cNvSpPr/>
      </xdr:nvSpPr>
      <xdr:spPr>
        <a:xfrm>
          <a:off x="13462000" y="375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74100</xdr:rowOff>
    </xdr:from>
    <xdr:ext cx="762000" cy="259045"/>
    <xdr:sp macro="" textlink="">
      <xdr:nvSpPr>
        <xdr:cNvPr id="476" name="テキスト ボックス 475"/>
        <xdr:cNvSpPr txBox="1"/>
      </xdr:nvSpPr>
      <xdr:spPr>
        <a:xfrm>
          <a:off x="13131800" y="384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11,086
11,036
78.38
5,324,543
5,193,224
109,648
3,595,251
6,518,442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人件費は人事院勧告を受けての給与改定があったものの、退職者数に対して新規採用職員数を抑制したことにより、前年度比</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1.6%</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の減となったが、算定の分母となる経常一般財源等も前年度比</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1.8</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％の減となったことから、人件費に係る経常収支比率は</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0.2</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の増となった。依然として類似団体平均と比べて高い水準にあることから、引き続き適正な定員管理の維持や、事務事業の見直し等による時間外手当の抑制に努め、改善を図る。</a:t>
          </a:r>
          <a:endParaRPr lang="ja-JP" altLang="ja-JP">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100">
              <a:solidFill>
                <a:schemeClr val="tx1"/>
              </a:solidFill>
              <a:effectLst/>
              <a:latin typeface="+mn-lt"/>
              <a:ea typeface="+mn-ea"/>
              <a:cs typeface="+mn-cs"/>
            </a:rPr>
            <a:t>　</a:t>
          </a:r>
          <a:endParaRPr lang="ja-JP" altLang="ja-JP">
            <a:solidFill>
              <a:schemeClr val="tx1"/>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88900</xdr:rowOff>
    </xdr:to>
    <xdr:cxnSp macro="">
      <xdr:nvCxnSpPr>
        <xdr:cNvPr id="61" name="直線コネクタ 60"/>
        <xdr:cNvCxnSpPr/>
      </xdr:nvCxnSpPr>
      <xdr:spPr>
        <a:xfrm flipV="1">
          <a:off x="4826000" y="5689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2" name="人件費最小値テキスト"/>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73660</xdr:rowOff>
    </xdr:from>
    <xdr:to>
      <xdr:col>24</xdr:col>
      <xdr:colOff>25400</xdr:colOff>
      <xdr:row>40</xdr:row>
      <xdr:rowOff>88900</xdr:rowOff>
    </xdr:to>
    <xdr:cxnSp macro="">
      <xdr:nvCxnSpPr>
        <xdr:cNvPr id="66" name="直線コネクタ 65"/>
        <xdr:cNvCxnSpPr/>
      </xdr:nvCxnSpPr>
      <xdr:spPr>
        <a:xfrm>
          <a:off x="3987800" y="69316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39387</xdr:rowOff>
    </xdr:from>
    <xdr:ext cx="762000" cy="259045"/>
    <xdr:sp macro="" textlink="">
      <xdr:nvSpPr>
        <xdr:cNvPr id="67" name="人件費平均値テキスト"/>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68" name="フローチャート: 判断 67"/>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73660</xdr:rowOff>
    </xdr:from>
    <xdr:to>
      <xdr:col>19</xdr:col>
      <xdr:colOff>187325</xdr:colOff>
      <xdr:row>40</xdr:row>
      <xdr:rowOff>104140</xdr:rowOff>
    </xdr:to>
    <xdr:cxnSp macro="">
      <xdr:nvCxnSpPr>
        <xdr:cNvPr id="69" name="直線コネクタ 68"/>
        <xdr:cNvCxnSpPr/>
      </xdr:nvCxnSpPr>
      <xdr:spPr>
        <a:xfrm flipV="1">
          <a:off x="3098800" y="6931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161290</xdr:rowOff>
    </xdr:from>
    <xdr:to>
      <xdr:col>15</xdr:col>
      <xdr:colOff>98425</xdr:colOff>
      <xdr:row>40</xdr:row>
      <xdr:rowOff>104140</xdr:rowOff>
    </xdr:to>
    <xdr:cxnSp macro="">
      <xdr:nvCxnSpPr>
        <xdr:cNvPr id="72" name="直線コネクタ 71"/>
        <xdr:cNvCxnSpPr/>
      </xdr:nvCxnSpPr>
      <xdr:spPr>
        <a:xfrm>
          <a:off x="2209800" y="68478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74" name="テキスト ボックス 73"/>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138430</xdr:rowOff>
    </xdr:from>
    <xdr:to>
      <xdr:col>11</xdr:col>
      <xdr:colOff>9525</xdr:colOff>
      <xdr:row>39</xdr:row>
      <xdr:rowOff>161290</xdr:rowOff>
    </xdr:to>
    <xdr:cxnSp macro="">
      <xdr:nvCxnSpPr>
        <xdr:cNvPr id="75" name="直線コネクタ 74"/>
        <xdr:cNvCxnSpPr/>
      </xdr:nvCxnSpPr>
      <xdr:spPr>
        <a:xfrm>
          <a:off x="1320800" y="6824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38100</xdr:rowOff>
    </xdr:from>
    <xdr:to>
      <xdr:col>24</xdr:col>
      <xdr:colOff>76200</xdr:colOff>
      <xdr:row>40</xdr:row>
      <xdr:rowOff>139700</xdr:rowOff>
    </xdr:to>
    <xdr:sp macro="" textlink="">
      <xdr:nvSpPr>
        <xdr:cNvPr id="85" name="楕円 84"/>
        <xdr:cNvSpPr/>
      </xdr:nvSpPr>
      <xdr:spPr>
        <a:xfrm>
          <a:off x="4775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118127</xdr:rowOff>
    </xdr:from>
    <xdr:ext cx="762000" cy="259045"/>
    <xdr:sp macro="" textlink="">
      <xdr:nvSpPr>
        <xdr:cNvPr id="86" name="人件費該当値テキスト"/>
        <xdr:cNvSpPr txBox="1"/>
      </xdr:nvSpPr>
      <xdr:spPr>
        <a:xfrm>
          <a:off x="49149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22860</xdr:rowOff>
    </xdr:from>
    <xdr:to>
      <xdr:col>20</xdr:col>
      <xdr:colOff>38100</xdr:colOff>
      <xdr:row>40</xdr:row>
      <xdr:rowOff>124460</xdr:rowOff>
    </xdr:to>
    <xdr:sp macro="" textlink="">
      <xdr:nvSpPr>
        <xdr:cNvPr id="87" name="楕円 86"/>
        <xdr:cNvSpPr/>
      </xdr:nvSpPr>
      <xdr:spPr>
        <a:xfrm>
          <a:off x="3937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109237</xdr:rowOff>
    </xdr:from>
    <xdr:ext cx="736600" cy="259045"/>
    <xdr:sp macro="" textlink="">
      <xdr:nvSpPr>
        <xdr:cNvPr id="88" name="テキスト ボックス 87"/>
        <xdr:cNvSpPr txBox="1"/>
      </xdr:nvSpPr>
      <xdr:spPr>
        <a:xfrm>
          <a:off x="3606800" y="696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53340</xdr:rowOff>
    </xdr:from>
    <xdr:to>
      <xdr:col>15</xdr:col>
      <xdr:colOff>149225</xdr:colOff>
      <xdr:row>40</xdr:row>
      <xdr:rowOff>154940</xdr:rowOff>
    </xdr:to>
    <xdr:sp macro="" textlink="">
      <xdr:nvSpPr>
        <xdr:cNvPr id="89" name="楕円 88"/>
        <xdr:cNvSpPr/>
      </xdr:nvSpPr>
      <xdr:spPr>
        <a:xfrm>
          <a:off x="3048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139717</xdr:rowOff>
    </xdr:from>
    <xdr:ext cx="762000" cy="259045"/>
    <xdr:sp macro="" textlink="">
      <xdr:nvSpPr>
        <xdr:cNvPr id="90" name="テキスト ボックス 89"/>
        <xdr:cNvSpPr txBox="1"/>
      </xdr:nvSpPr>
      <xdr:spPr>
        <a:xfrm>
          <a:off x="2717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110490</xdr:rowOff>
    </xdr:from>
    <xdr:to>
      <xdr:col>11</xdr:col>
      <xdr:colOff>60325</xdr:colOff>
      <xdr:row>40</xdr:row>
      <xdr:rowOff>40640</xdr:rowOff>
    </xdr:to>
    <xdr:sp macro="" textlink="">
      <xdr:nvSpPr>
        <xdr:cNvPr id="91" name="楕円 90"/>
        <xdr:cNvSpPr/>
      </xdr:nvSpPr>
      <xdr:spPr>
        <a:xfrm>
          <a:off x="2159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25417</xdr:rowOff>
    </xdr:from>
    <xdr:ext cx="762000" cy="259045"/>
    <xdr:sp macro="" textlink="">
      <xdr:nvSpPr>
        <xdr:cNvPr id="92" name="テキスト ボックス 91"/>
        <xdr:cNvSpPr txBox="1"/>
      </xdr:nvSpPr>
      <xdr:spPr>
        <a:xfrm>
          <a:off x="1828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87630</xdr:rowOff>
    </xdr:from>
    <xdr:to>
      <xdr:col>6</xdr:col>
      <xdr:colOff>171450</xdr:colOff>
      <xdr:row>40</xdr:row>
      <xdr:rowOff>17780</xdr:rowOff>
    </xdr:to>
    <xdr:sp macro="" textlink="">
      <xdr:nvSpPr>
        <xdr:cNvPr id="93" name="楕円 92"/>
        <xdr:cNvSpPr/>
      </xdr:nvSpPr>
      <xdr:spPr>
        <a:xfrm>
          <a:off x="1270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2557</xdr:rowOff>
    </xdr:from>
    <xdr:ext cx="762000" cy="259045"/>
    <xdr:sp macro="" textlink="">
      <xdr:nvSpPr>
        <xdr:cNvPr id="94" name="テキスト ボックス 93"/>
        <xdr:cNvSpPr txBox="1"/>
      </xdr:nvSpPr>
      <xdr:spPr>
        <a:xfrm>
          <a:off x="939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の増となったものの、算定の分母となる経常的一般財源が前年度比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減となったことと、充当した一般財源等が前年度比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6.4%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の減となったことから､物件費に係る経常収支比率は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0.6</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の減となった｡依然として類似団体平均と比べて低い水準にあるものの､平成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年度に導入した自治体クラウド</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業務システムの共同利用</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と関連するシステム業務の効率化をを図るなど､引き続き物件費の抑制に努める｡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167822</xdr:rowOff>
    </xdr:to>
    <xdr:cxnSp macro="">
      <xdr:nvCxnSpPr>
        <xdr:cNvPr id="124" name="直線コネクタ 123"/>
        <xdr:cNvCxnSpPr/>
      </xdr:nvCxnSpPr>
      <xdr:spPr>
        <a:xfrm flipV="1">
          <a:off x="16510000" y="22116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5"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6" name="直線コネクタ 125"/>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146050</xdr:rowOff>
    </xdr:from>
    <xdr:to>
      <xdr:col>82</xdr:col>
      <xdr:colOff>107950</xdr:colOff>
      <xdr:row>14</xdr:row>
      <xdr:rowOff>39914</xdr:rowOff>
    </xdr:to>
    <xdr:cxnSp macro="">
      <xdr:nvCxnSpPr>
        <xdr:cNvPr id="129" name="直線コネクタ 128"/>
        <xdr:cNvCxnSpPr/>
      </xdr:nvCxnSpPr>
      <xdr:spPr>
        <a:xfrm flipV="1">
          <a:off x="15671800" y="23749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148970</xdr:rowOff>
    </xdr:from>
    <xdr:ext cx="762000" cy="259045"/>
    <xdr:sp macro="" textlink="">
      <xdr:nvSpPr>
        <xdr:cNvPr id="130" name="物件費平均値テキスト"/>
        <xdr:cNvSpPr txBox="1"/>
      </xdr:nvSpPr>
      <xdr:spPr>
        <a:xfrm>
          <a:off x="16598900" y="2720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31" name="フローチャート: 判断 130"/>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18143</xdr:rowOff>
    </xdr:from>
    <xdr:to>
      <xdr:col>78</xdr:col>
      <xdr:colOff>69850</xdr:colOff>
      <xdr:row>14</xdr:row>
      <xdr:rowOff>39914</xdr:rowOff>
    </xdr:to>
    <xdr:cxnSp macro="">
      <xdr:nvCxnSpPr>
        <xdr:cNvPr id="132" name="直線コネクタ 131"/>
        <xdr:cNvCxnSpPr/>
      </xdr:nvCxnSpPr>
      <xdr:spPr>
        <a:xfrm>
          <a:off x="14782800" y="24184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122464</xdr:rowOff>
    </xdr:from>
    <xdr:to>
      <xdr:col>78</xdr:col>
      <xdr:colOff>120650</xdr:colOff>
      <xdr:row>16</xdr:row>
      <xdr:rowOff>52614</xdr:rowOff>
    </xdr:to>
    <xdr:sp macro="" textlink="">
      <xdr:nvSpPr>
        <xdr:cNvPr id="133" name="フローチャート: 判断 132"/>
        <xdr:cNvSpPr/>
      </xdr:nvSpPr>
      <xdr:spPr>
        <a:xfrm>
          <a:off x="15621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37391</xdr:rowOff>
    </xdr:from>
    <xdr:ext cx="736600" cy="259045"/>
    <xdr:sp macro="" textlink="">
      <xdr:nvSpPr>
        <xdr:cNvPr id="134" name="テキスト ボックス 133"/>
        <xdr:cNvSpPr txBox="1"/>
      </xdr:nvSpPr>
      <xdr:spPr>
        <a:xfrm>
          <a:off x="15290800" y="278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18143</xdr:rowOff>
    </xdr:from>
    <xdr:to>
      <xdr:col>73</xdr:col>
      <xdr:colOff>180975</xdr:colOff>
      <xdr:row>14</xdr:row>
      <xdr:rowOff>39914</xdr:rowOff>
    </xdr:to>
    <xdr:cxnSp macro="">
      <xdr:nvCxnSpPr>
        <xdr:cNvPr id="135" name="直線コネクタ 134"/>
        <xdr:cNvCxnSpPr/>
      </xdr:nvCxnSpPr>
      <xdr:spPr>
        <a:xfrm flipV="1">
          <a:off x="13893800" y="24184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100693</xdr:rowOff>
    </xdr:from>
    <xdr:to>
      <xdr:col>74</xdr:col>
      <xdr:colOff>31750</xdr:colOff>
      <xdr:row>16</xdr:row>
      <xdr:rowOff>30843</xdr:rowOff>
    </xdr:to>
    <xdr:sp macro="" textlink="">
      <xdr:nvSpPr>
        <xdr:cNvPr id="136" name="フローチャート: 判断 135"/>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15620</xdr:rowOff>
    </xdr:from>
    <xdr:ext cx="762000" cy="259045"/>
    <xdr:sp macro="" textlink="">
      <xdr:nvSpPr>
        <xdr:cNvPr id="137" name="テキスト ボックス 136"/>
        <xdr:cNvSpPr txBox="1"/>
      </xdr:nvSpPr>
      <xdr:spPr>
        <a:xfrm>
          <a:off x="14401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135164</xdr:rowOff>
    </xdr:from>
    <xdr:to>
      <xdr:col>69</xdr:col>
      <xdr:colOff>92075</xdr:colOff>
      <xdr:row>14</xdr:row>
      <xdr:rowOff>39914</xdr:rowOff>
    </xdr:to>
    <xdr:cxnSp macro="">
      <xdr:nvCxnSpPr>
        <xdr:cNvPr id="138" name="直線コネクタ 137"/>
        <xdr:cNvCxnSpPr/>
      </xdr:nvCxnSpPr>
      <xdr:spPr>
        <a:xfrm>
          <a:off x="13004800" y="23640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46264</xdr:rowOff>
    </xdr:from>
    <xdr:to>
      <xdr:col>69</xdr:col>
      <xdr:colOff>142875</xdr:colOff>
      <xdr:row>15</xdr:row>
      <xdr:rowOff>147864</xdr:rowOff>
    </xdr:to>
    <xdr:sp macro="" textlink="">
      <xdr:nvSpPr>
        <xdr:cNvPr id="139" name="フローチャート: 判断 138"/>
        <xdr:cNvSpPr/>
      </xdr:nvSpPr>
      <xdr:spPr>
        <a:xfrm>
          <a:off x="13843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132641</xdr:rowOff>
    </xdr:from>
    <xdr:ext cx="762000" cy="259045"/>
    <xdr:sp macro="" textlink="">
      <xdr:nvSpPr>
        <xdr:cNvPr id="140" name="テキスト ボックス 139"/>
        <xdr:cNvSpPr txBox="1"/>
      </xdr:nvSpPr>
      <xdr:spPr>
        <a:xfrm>
          <a:off x="13512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13607</xdr:rowOff>
    </xdr:from>
    <xdr:to>
      <xdr:col>65</xdr:col>
      <xdr:colOff>53975</xdr:colOff>
      <xdr:row>15</xdr:row>
      <xdr:rowOff>115207</xdr:rowOff>
    </xdr:to>
    <xdr:sp macro="" textlink="">
      <xdr:nvSpPr>
        <xdr:cNvPr id="141" name="フローチャート: 判断 140"/>
        <xdr:cNvSpPr/>
      </xdr:nvSpPr>
      <xdr:spPr>
        <a:xfrm>
          <a:off x="12954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99984</xdr:rowOff>
    </xdr:from>
    <xdr:ext cx="762000" cy="259045"/>
    <xdr:sp macro="" textlink="">
      <xdr:nvSpPr>
        <xdr:cNvPr id="142" name="テキスト ボックス 141"/>
        <xdr:cNvSpPr txBox="1"/>
      </xdr:nvSpPr>
      <xdr:spPr>
        <a:xfrm>
          <a:off x="12623800" y="267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95250</xdr:rowOff>
    </xdr:from>
    <xdr:to>
      <xdr:col>82</xdr:col>
      <xdr:colOff>158750</xdr:colOff>
      <xdr:row>14</xdr:row>
      <xdr:rowOff>25400</xdr:rowOff>
    </xdr:to>
    <xdr:sp macro="" textlink="">
      <xdr:nvSpPr>
        <xdr:cNvPr id="148" name="楕円 147"/>
        <xdr:cNvSpPr/>
      </xdr:nvSpPr>
      <xdr:spPr>
        <a:xfrm>
          <a:off x="164592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111777</xdr:rowOff>
    </xdr:from>
    <xdr:ext cx="762000" cy="259045"/>
    <xdr:sp macro="" textlink="">
      <xdr:nvSpPr>
        <xdr:cNvPr id="149" name="物件費該当値テキスト"/>
        <xdr:cNvSpPr txBox="1"/>
      </xdr:nvSpPr>
      <xdr:spPr>
        <a:xfrm>
          <a:off x="165989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160564</xdr:rowOff>
    </xdr:from>
    <xdr:to>
      <xdr:col>78</xdr:col>
      <xdr:colOff>120650</xdr:colOff>
      <xdr:row>14</xdr:row>
      <xdr:rowOff>90714</xdr:rowOff>
    </xdr:to>
    <xdr:sp macro="" textlink="">
      <xdr:nvSpPr>
        <xdr:cNvPr id="150" name="楕円 149"/>
        <xdr:cNvSpPr/>
      </xdr:nvSpPr>
      <xdr:spPr>
        <a:xfrm>
          <a:off x="15621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100891</xdr:rowOff>
    </xdr:from>
    <xdr:ext cx="736600" cy="259045"/>
    <xdr:sp macro="" textlink="">
      <xdr:nvSpPr>
        <xdr:cNvPr id="151" name="テキスト ボックス 150"/>
        <xdr:cNvSpPr txBox="1"/>
      </xdr:nvSpPr>
      <xdr:spPr>
        <a:xfrm>
          <a:off x="15290800" y="215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138793</xdr:rowOff>
    </xdr:from>
    <xdr:to>
      <xdr:col>74</xdr:col>
      <xdr:colOff>31750</xdr:colOff>
      <xdr:row>14</xdr:row>
      <xdr:rowOff>68943</xdr:rowOff>
    </xdr:to>
    <xdr:sp macro="" textlink="">
      <xdr:nvSpPr>
        <xdr:cNvPr id="152" name="楕円 151"/>
        <xdr:cNvSpPr/>
      </xdr:nvSpPr>
      <xdr:spPr>
        <a:xfrm>
          <a:off x="14732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79120</xdr:rowOff>
    </xdr:from>
    <xdr:ext cx="762000" cy="259045"/>
    <xdr:sp macro="" textlink="">
      <xdr:nvSpPr>
        <xdr:cNvPr id="153" name="テキスト ボックス 152"/>
        <xdr:cNvSpPr txBox="1"/>
      </xdr:nvSpPr>
      <xdr:spPr>
        <a:xfrm>
          <a:off x="14401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160564</xdr:rowOff>
    </xdr:from>
    <xdr:to>
      <xdr:col>69</xdr:col>
      <xdr:colOff>142875</xdr:colOff>
      <xdr:row>14</xdr:row>
      <xdr:rowOff>90714</xdr:rowOff>
    </xdr:to>
    <xdr:sp macro="" textlink="">
      <xdr:nvSpPr>
        <xdr:cNvPr id="154" name="楕円 153"/>
        <xdr:cNvSpPr/>
      </xdr:nvSpPr>
      <xdr:spPr>
        <a:xfrm>
          <a:off x="13843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100891</xdr:rowOff>
    </xdr:from>
    <xdr:ext cx="762000" cy="259045"/>
    <xdr:sp macro="" textlink="">
      <xdr:nvSpPr>
        <xdr:cNvPr id="155" name="テキスト ボックス 154"/>
        <xdr:cNvSpPr txBox="1"/>
      </xdr:nvSpPr>
      <xdr:spPr>
        <a:xfrm>
          <a:off x="13512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84364</xdr:rowOff>
    </xdr:from>
    <xdr:to>
      <xdr:col>65</xdr:col>
      <xdr:colOff>53975</xdr:colOff>
      <xdr:row>14</xdr:row>
      <xdr:rowOff>14514</xdr:rowOff>
    </xdr:to>
    <xdr:sp macro="" textlink="">
      <xdr:nvSpPr>
        <xdr:cNvPr id="156" name="楕円 155"/>
        <xdr:cNvSpPr/>
      </xdr:nvSpPr>
      <xdr:spPr>
        <a:xfrm>
          <a:off x="12954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24691</xdr:rowOff>
    </xdr:from>
    <xdr:ext cx="762000" cy="259045"/>
    <xdr:sp macro="" textlink="">
      <xdr:nvSpPr>
        <xdr:cNvPr id="157" name="テキスト ボックス 156"/>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扶助費は､前年度比</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7.0%</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の減となり､算定の分母となる経常的一般財源も前年度比</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1.8%</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の減となる。しかし、充当した一般財源等は前年度比</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6.1%</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の増となったことから､扶助費に係る経常収支比率は</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0.3</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ポイント</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の増となった｡依然として類似団体平均と比べて低い水準にあるものの､医療費助成等が増加傾向にあり､今後も扶助費全体で増加が見込まれることから､財政圧迫につながらないよう注視し､引き続き福祉制度の適切な運営に努める｡</a:t>
          </a:r>
        </a:p>
        <a:p>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61</xdr:row>
      <xdr:rowOff>158750</xdr:rowOff>
    </xdr:to>
    <xdr:cxnSp macro="">
      <xdr:nvCxnSpPr>
        <xdr:cNvPr id="184" name="直線コネクタ 183"/>
        <xdr:cNvCxnSpPr/>
      </xdr:nvCxnSpPr>
      <xdr:spPr>
        <a:xfrm flipV="1">
          <a:off x="4826000" y="9334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5"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6" name="直線コネクタ 185"/>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7" name="扶助費最大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8" name="直線コネクタ 187"/>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50800</xdr:rowOff>
    </xdr:to>
    <xdr:cxnSp macro="">
      <xdr:nvCxnSpPr>
        <xdr:cNvPr id="189" name="直線コネクタ 188"/>
        <xdr:cNvCxnSpPr/>
      </xdr:nvCxnSpPr>
      <xdr:spPr>
        <a:xfrm>
          <a:off x="3987800" y="9613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90"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1" name="フローチャート: 判断 190"/>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158750</xdr:rowOff>
    </xdr:from>
    <xdr:to>
      <xdr:col>19</xdr:col>
      <xdr:colOff>187325</xdr:colOff>
      <xdr:row>56</xdr:row>
      <xdr:rowOff>12700</xdr:rowOff>
    </xdr:to>
    <xdr:cxnSp macro="">
      <xdr:nvCxnSpPr>
        <xdr:cNvPr id="192" name="直線コネクタ 191"/>
        <xdr:cNvCxnSpPr/>
      </xdr:nvCxnSpPr>
      <xdr:spPr>
        <a:xfrm>
          <a:off x="3098800" y="9588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127000</xdr:rowOff>
    </xdr:from>
    <xdr:to>
      <xdr:col>20</xdr:col>
      <xdr:colOff>38100</xdr:colOff>
      <xdr:row>57</xdr:row>
      <xdr:rowOff>57150</xdr:rowOff>
    </xdr:to>
    <xdr:sp macro="" textlink="">
      <xdr:nvSpPr>
        <xdr:cNvPr id="193" name="フローチャート: 判断 192"/>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41927</xdr:rowOff>
    </xdr:from>
    <xdr:ext cx="736600" cy="259045"/>
    <xdr:sp macro="" textlink="">
      <xdr:nvSpPr>
        <xdr:cNvPr id="194" name="テキスト ボックス 193"/>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55</xdr:row>
      <xdr:rowOff>158750</xdr:rowOff>
    </xdr:to>
    <xdr:cxnSp macro="">
      <xdr:nvCxnSpPr>
        <xdr:cNvPr id="195" name="直線コネクタ 194"/>
        <xdr:cNvCxnSpPr/>
      </xdr:nvCxnSpPr>
      <xdr:spPr>
        <a:xfrm>
          <a:off x="2209800" y="9575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6" name="フローチャート: 判断 195"/>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197" name="テキスト ボックス 196"/>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55</xdr:row>
      <xdr:rowOff>146050</xdr:rowOff>
    </xdr:to>
    <xdr:cxnSp macro="">
      <xdr:nvCxnSpPr>
        <xdr:cNvPr id="198" name="直線コネクタ 197"/>
        <xdr:cNvCxnSpPr/>
      </xdr:nvCxnSpPr>
      <xdr:spPr>
        <a:xfrm>
          <a:off x="1320800" y="957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9" name="フローチャート: 判断 198"/>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00" name="テキスト ボックス 199"/>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1" name="フローチャート: 判断 200"/>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202" name="テキスト ボックス 201"/>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8" name="楕円 207"/>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16527</xdr:rowOff>
    </xdr:from>
    <xdr:ext cx="762000" cy="259045"/>
    <xdr:sp macro="" textlink="">
      <xdr:nvSpPr>
        <xdr:cNvPr id="209" name="扶助費該当値テキスト"/>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0" name="楕円 209"/>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1" name="テキスト ボックス 210"/>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107950</xdr:rowOff>
    </xdr:from>
    <xdr:to>
      <xdr:col>15</xdr:col>
      <xdr:colOff>149225</xdr:colOff>
      <xdr:row>56</xdr:row>
      <xdr:rowOff>38100</xdr:rowOff>
    </xdr:to>
    <xdr:sp macro="" textlink="">
      <xdr:nvSpPr>
        <xdr:cNvPr id="212" name="楕円 211"/>
        <xdr:cNvSpPr/>
      </xdr:nvSpPr>
      <xdr:spPr>
        <a:xfrm>
          <a:off x="3048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48277</xdr:rowOff>
    </xdr:from>
    <xdr:ext cx="762000" cy="259045"/>
    <xdr:sp macro="" textlink="">
      <xdr:nvSpPr>
        <xdr:cNvPr id="213" name="テキスト ボックス 212"/>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4" name="楕円 213"/>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15" name="テキスト ボックス 214"/>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6" name="楕円 215"/>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17" name="テキスト ボックス 216"/>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算定の分母となる経常的一般財源が前年度比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の減となったものの､維持補修費が前年度比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58.3%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の増となり、充当した一般財源が前年度比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15.7%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の増となったことから、その他に係る経常収支比率は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0.7</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の増となった｡</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類似団体平均と比べて高い水準にシフトしたため､計画性を持った維持補修費に努める｡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61</xdr:row>
      <xdr:rowOff>43724</xdr:rowOff>
    </xdr:to>
    <xdr:cxnSp macro="">
      <xdr:nvCxnSpPr>
        <xdr:cNvPr id="247" name="直線コネクタ 246"/>
        <xdr:cNvCxnSpPr/>
      </xdr:nvCxnSpPr>
      <xdr:spPr>
        <a:xfrm flipV="1">
          <a:off x="16510000" y="9228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15801</xdr:rowOff>
    </xdr:from>
    <xdr:ext cx="762000" cy="259045"/>
    <xdr:sp macro="" textlink="">
      <xdr:nvSpPr>
        <xdr:cNvPr id="248" name="その他最小値テキスト"/>
        <xdr:cNvSpPr txBox="1"/>
      </xdr:nvSpPr>
      <xdr:spPr>
        <a:xfrm>
          <a:off x="16598900" y="1047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43724</xdr:rowOff>
    </xdr:from>
    <xdr:to>
      <xdr:col>82</xdr:col>
      <xdr:colOff>196850</xdr:colOff>
      <xdr:row>61</xdr:row>
      <xdr:rowOff>43724</xdr:rowOff>
    </xdr:to>
    <xdr:cxnSp macro="">
      <xdr:nvCxnSpPr>
        <xdr:cNvPr id="249" name="直線コネクタ 248"/>
        <xdr:cNvCxnSpPr/>
      </xdr:nvCxnSpPr>
      <xdr:spPr>
        <a:xfrm>
          <a:off x="16421100" y="1050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0" name="その他最大値テキスト"/>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1" name="直線コネクタ 250"/>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84546</xdr:rowOff>
    </xdr:from>
    <xdr:to>
      <xdr:col>82</xdr:col>
      <xdr:colOff>107950</xdr:colOff>
      <xdr:row>56</xdr:row>
      <xdr:rowOff>130266</xdr:rowOff>
    </xdr:to>
    <xdr:cxnSp macro="">
      <xdr:nvCxnSpPr>
        <xdr:cNvPr id="252" name="直線コネクタ 251"/>
        <xdr:cNvCxnSpPr/>
      </xdr:nvCxnSpPr>
      <xdr:spPr>
        <a:xfrm>
          <a:off x="15671800" y="968574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3"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4" name="フローチャート: 判断 253"/>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125367</xdr:rowOff>
    </xdr:from>
    <xdr:to>
      <xdr:col>78</xdr:col>
      <xdr:colOff>69850</xdr:colOff>
      <xdr:row>56</xdr:row>
      <xdr:rowOff>84546</xdr:rowOff>
    </xdr:to>
    <xdr:cxnSp macro="">
      <xdr:nvCxnSpPr>
        <xdr:cNvPr id="255" name="直線コネクタ 254"/>
        <xdr:cNvCxnSpPr/>
      </xdr:nvCxnSpPr>
      <xdr:spPr>
        <a:xfrm>
          <a:off x="14782800" y="955511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6" name="フローチャート: 判断 255"/>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57" name="テキスト ボックス 256"/>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79647</xdr:rowOff>
    </xdr:from>
    <xdr:to>
      <xdr:col>73</xdr:col>
      <xdr:colOff>180975</xdr:colOff>
      <xdr:row>55</xdr:row>
      <xdr:rowOff>125367</xdr:rowOff>
    </xdr:to>
    <xdr:cxnSp macro="">
      <xdr:nvCxnSpPr>
        <xdr:cNvPr id="258" name="直線コネクタ 257"/>
        <xdr:cNvCxnSpPr/>
      </xdr:nvCxnSpPr>
      <xdr:spPr>
        <a:xfrm>
          <a:off x="13893800" y="950939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9" name="フローチャート: 判断 258"/>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113592</xdr:rowOff>
    </xdr:from>
    <xdr:ext cx="762000" cy="259045"/>
    <xdr:sp macro="" textlink="">
      <xdr:nvSpPr>
        <xdr:cNvPr id="260" name="テキスト ボックス 259"/>
        <xdr:cNvSpPr txBox="1"/>
      </xdr:nvSpPr>
      <xdr:spPr>
        <a:xfrm>
          <a:off x="14401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60053</xdr:rowOff>
    </xdr:from>
    <xdr:to>
      <xdr:col>69</xdr:col>
      <xdr:colOff>92075</xdr:colOff>
      <xdr:row>55</xdr:row>
      <xdr:rowOff>79647</xdr:rowOff>
    </xdr:to>
    <xdr:cxnSp macro="">
      <xdr:nvCxnSpPr>
        <xdr:cNvPr id="261" name="直線コネクタ 260"/>
        <xdr:cNvCxnSpPr/>
      </xdr:nvCxnSpPr>
      <xdr:spPr>
        <a:xfrm>
          <a:off x="13004800" y="948980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xdr:rowOff>
    </xdr:from>
    <xdr:to>
      <xdr:col>69</xdr:col>
      <xdr:colOff>142875</xdr:colOff>
      <xdr:row>56</xdr:row>
      <xdr:rowOff>102688</xdr:rowOff>
    </xdr:to>
    <xdr:sp macro="" textlink="">
      <xdr:nvSpPr>
        <xdr:cNvPr id="262" name="フローチャート: 判断 261"/>
        <xdr:cNvSpPr/>
      </xdr:nvSpPr>
      <xdr:spPr>
        <a:xfrm>
          <a:off x="13843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87465</xdr:rowOff>
    </xdr:from>
    <xdr:ext cx="762000" cy="259045"/>
    <xdr:sp macro="" textlink="">
      <xdr:nvSpPr>
        <xdr:cNvPr id="263" name="テキスト ボックス 262"/>
        <xdr:cNvSpPr txBox="1"/>
      </xdr:nvSpPr>
      <xdr:spPr>
        <a:xfrm>
          <a:off x="13512800" y="968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4" name="フローチャート: 判断 263"/>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5" name="テキスト ボックス 264"/>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79466</xdr:rowOff>
    </xdr:from>
    <xdr:to>
      <xdr:col>82</xdr:col>
      <xdr:colOff>158750</xdr:colOff>
      <xdr:row>57</xdr:row>
      <xdr:rowOff>9616</xdr:rowOff>
    </xdr:to>
    <xdr:sp macro="" textlink="">
      <xdr:nvSpPr>
        <xdr:cNvPr id="271" name="楕円 270"/>
        <xdr:cNvSpPr/>
      </xdr:nvSpPr>
      <xdr:spPr>
        <a:xfrm>
          <a:off x="16459200" y="96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51543</xdr:rowOff>
    </xdr:from>
    <xdr:ext cx="762000" cy="259045"/>
    <xdr:sp macro="" textlink="">
      <xdr:nvSpPr>
        <xdr:cNvPr id="272" name="その他該当値テキスト"/>
        <xdr:cNvSpPr txBox="1"/>
      </xdr:nvSpPr>
      <xdr:spPr>
        <a:xfrm>
          <a:off x="16598900" y="965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33746</xdr:rowOff>
    </xdr:from>
    <xdr:to>
      <xdr:col>78</xdr:col>
      <xdr:colOff>120650</xdr:colOff>
      <xdr:row>56</xdr:row>
      <xdr:rowOff>135346</xdr:rowOff>
    </xdr:to>
    <xdr:sp macro="" textlink="">
      <xdr:nvSpPr>
        <xdr:cNvPr id="273" name="楕円 272"/>
        <xdr:cNvSpPr/>
      </xdr:nvSpPr>
      <xdr:spPr>
        <a:xfrm>
          <a:off x="15621000" y="96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145523</xdr:rowOff>
    </xdr:from>
    <xdr:ext cx="736600" cy="259045"/>
    <xdr:sp macro="" textlink="">
      <xdr:nvSpPr>
        <xdr:cNvPr id="274" name="テキスト ボックス 273"/>
        <xdr:cNvSpPr txBox="1"/>
      </xdr:nvSpPr>
      <xdr:spPr>
        <a:xfrm>
          <a:off x="15290800" y="9403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74567</xdr:rowOff>
    </xdr:from>
    <xdr:to>
      <xdr:col>74</xdr:col>
      <xdr:colOff>31750</xdr:colOff>
      <xdr:row>56</xdr:row>
      <xdr:rowOff>4717</xdr:rowOff>
    </xdr:to>
    <xdr:sp macro="" textlink="">
      <xdr:nvSpPr>
        <xdr:cNvPr id="275" name="楕円 274"/>
        <xdr:cNvSpPr/>
      </xdr:nvSpPr>
      <xdr:spPr>
        <a:xfrm>
          <a:off x="147320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14894</xdr:rowOff>
    </xdr:from>
    <xdr:ext cx="762000" cy="259045"/>
    <xdr:sp macro="" textlink="">
      <xdr:nvSpPr>
        <xdr:cNvPr id="276" name="テキスト ボックス 275"/>
        <xdr:cNvSpPr txBox="1"/>
      </xdr:nvSpPr>
      <xdr:spPr>
        <a:xfrm>
          <a:off x="14401800" y="927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28847</xdr:rowOff>
    </xdr:from>
    <xdr:to>
      <xdr:col>69</xdr:col>
      <xdr:colOff>142875</xdr:colOff>
      <xdr:row>55</xdr:row>
      <xdr:rowOff>130447</xdr:rowOff>
    </xdr:to>
    <xdr:sp macro="" textlink="">
      <xdr:nvSpPr>
        <xdr:cNvPr id="277" name="楕円 276"/>
        <xdr:cNvSpPr/>
      </xdr:nvSpPr>
      <xdr:spPr>
        <a:xfrm>
          <a:off x="13843000" y="94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140624</xdr:rowOff>
    </xdr:from>
    <xdr:ext cx="762000" cy="259045"/>
    <xdr:sp macro="" textlink="">
      <xdr:nvSpPr>
        <xdr:cNvPr id="278" name="テキスト ボックス 277"/>
        <xdr:cNvSpPr txBox="1"/>
      </xdr:nvSpPr>
      <xdr:spPr>
        <a:xfrm>
          <a:off x="13512800" y="9227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9253</xdr:rowOff>
    </xdr:from>
    <xdr:to>
      <xdr:col>65</xdr:col>
      <xdr:colOff>53975</xdr:colOff>
      <xdr:row>55</xdr:row>
      <xdr:rowOff>110853</xdr:rowOff>
    </xdr:to>
    <xdr:sp macro="" textlink="">
      <xdr:nvSpPr>
        <xdr:cNvPr id="279" name="楕円 278"/>
        <xdr:cNvSpPr/>
      </xdr:nvSpPr>
      <xdr:spPr>
        <a:xfrm>
          <a:off x="12954000" y="9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121030</xdr:rowOff>
    </xdr:from>
    <xdr:ext cx="762000" cy="259045"/>
    <xdr:sp macro="" textlink="">
      <xdr:nvSpPr>
        <xdr:cNvPr id="280" name="テキスト ボックス 279"/>
        <xdr:cNvSpPr txBox="1"/>
      </xdr:nvSpPr>
      <xdr:spPr>
        <a:xfrm>
          <a:off x="12623800" y="920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補助費等は､一部事務組合等に対する負担金等が増となり､前年度比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％の増となったことに加え､算定の分母となる経常的一般財源が前年度比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の減となったことから､補助費等に係る経常収支比率は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の増となった｡前年度と同様に類似団体平均と比べて低い水準にあるもが､引き続き各種団体等に対する補助金の適正な執行に努める｡</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44704</xdr:rowOff>
    </xdr:to>
    <xdr:cxnSp macro="">
      <xdr:nvCxnSpPr>
        <xdr:cNvPr id="305" name="直線コネクタ 304"/>
        <xdr:cNvCxnSpPr/>
      </xdr:nvCxnSpPr>
      <xdr:spPr>
        <a:xfrm flipV="1">
          <a:off x="16510000" y="584200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6"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7" name="直線コネクタ 306"/>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108712</xdr:rowOff>
    </xdr:to>
    <xdr:cxnSp macro="">
      <xdr:nvCxnSpPr>
        <xdr:cNvPr id="310" name="直線コネクタ 309"/>
        <xdr:cNvCxnSpPr/>
      </xdr:nvCxnSpPr>
      <xdr:spPr>
        <a:xfrm>
          <a:off x="15671800" y="62717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11"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12" name="フローチャート: 判断 311"/>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145288</xdr:rowOff>
    </xdr:to>
    <xdr:cxnSp macro="">
      <xdr:nvCxnSpPr>
        <xdr:cNvPr id="313" name="直線コネクタ 312"/>
        <xdr:cNvCxnSpPr/>
      </xdr:nvCxnSpPr>
      <xdr:spPr>
        <a:xfrm flipV="1">
          <a:off x="14782800" y="62717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4" name="フローチャート: 判断 31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5" name="テキスト ボックス 314"/>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37</xdr:row>
      <xdr:rowOff>56134</xdr:rowOff>
    </xdr:to>
    <xdr:cxnSp macro="">
      <xdr:nvCxnSpPr>
        <xdr:cNvPr id="316" name="直線コネクタ 315"/>
        <xdr:cNvCxnSpPr/>
      </xdr:nvCxnSpPr>
      <xdr:spPr>
        <a:xfrm flipV="1">
          <a:off x="13893800" y="631748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7" name="フローチャート: 判断 316"/>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8" name="テキスト ボックス 317"/>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56134</xdr:rowOff>
    </xdr:from>
    <xdr:to>
      <xdr:col>69</xdr:col>
      <xdr:colOff>92075</xdr:colOff>
      <xdr:row>37</xdr:row>
      <xdr:rowOff>110998</xdr:rowOff>
    </xdr:to>
    <xdr:cxnSp macro="">
      <xdr:nvCxnSpPr>
        <xdr:cNvPr id="319" name="直線コネクタ 318"/>
        <xdr:cNvCxnSpPr/>
      </xdr:nvCxnSpPr>
      <xdr:spPr>
        <a:xfrm flipV="1">
          <a:off x="13004800" y="63997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0" name="フローチャート: 判断 319"/>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21" name="テキスト ボックス 320"/>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22" name="フローチャート: 判断 321"/>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23" name="テキスト ボックス 322"/>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29" name="楕円 328"/>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30" name="補助費等該当値テキスト"/>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31" name="楕円 330"/>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32" name="テキスト ボックス 331"/>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33" name="楕円 332"/>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34" name="テキスト ボックス 333"/>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5334</xdr:rowOff>
    </xdr:from>
    <xdr:to>
      <xdr:col>69</xdr:col>
      <xdr:colOff>142875</xdr:colOff>
      <xdr:row>37</xdr:row>
      <xdr:rowOff>106934</xdr:rowOff>
    </xdr:to>
    <xdr:sp macro="" textlink="">
      <xdr:nvSpPr>
        <xdr:cNvPr id="335" name="楕円 334"/>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91711</xdr:rowOff>
    </xdr:from>
    <xdr:ext cx="762000" cy="259045"/>
    <xdr:sp macro="" textlink="">
      <xdr:nvSpPr>
        <xdr:cNvPr id="336" name="テキスト ボックス 335"/>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37" name="楕円 336"/>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146575</xdr:rowOff>
    </xdr:from>
    <xdr:ext cx="762000" cy="259045"/>
    <xdr:sp macro="" textlink="">
      <xdr:nvSpPr>
        <xdr:cNvPr id="338" name="テキスト ボックス 337"/>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の減となったが､算定の分母となる経常的一般財源も前年度比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ったことから､公債費に係る経常収支比率は前年度と同指数となった｡償還額は減少傾向にあるものの､依然として類似団体平均と比べて高い水準にあり､今後も厳しい財政運営が見込まれることから､引き続き地方債の新規発行を伴う事業の精査及び抑制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5842</xdr:rowOff>
    </xdr:from>
    <xdr:to>
      <xdr:col>24</xdr:col>
      <xdr:colOff>25400</xdr:colOff>
      <xdr:row>80</xdr:row>
      <xdr:rowOff>67563</xdr:rowOff>
    </xdr:to>
    <xdr:cxnSp macro="">
      <xdr:nvCxnSpPr>
        <xdr:cNvPr id="363" name="直線コネクタ 362"/>
        <xdr:cNvCxnSpPr/>
      </xdr:nvCxnSpPr>
      <xdr:spPr>
        <a:xfrm flipV="1">
          <a:off x="4826000" y="12864592"/>
          <a:ext cx="0" cy="91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4"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5" name="直線コネクタ 364"/>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92219</xdr:rowOff>
    </xdr:from>
    <xdr:ext cx="762000" cy="259045"/>
    <xdr:sp macro="" textlink="">
      <xdr:nvSpPr>
        <xdr:cNvPr id="366" name="公債費最大値テキスト"/>
        <xdr:cNvSpPr txBox="1"/>
      </xdr:nvSpPr>
      <xdr:spPr>
        <a:xfrm>
          <a:off x="4914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5842</xdr:rowOff>
    </xdr:from>
    <xdr:to>
      <xdr:col>24</xdr:col>
      <xdr:colOff>114300</xdr:colOff>
      <xdr:row>75</xdr:row>
      <xdr:rowOff>5842</xdr:rowOff>
    </xdr:to>
    <xdr:cxnSp macro="">
      <xdr:nvCxnSpPr>
        <xdr:cNvPr id="367" name="直線コネクタ 366"/>
        <xdr:cNvCxnSpPr/>
      </xdr:nvCxnSpPr>
      <xdr:spPr>
        <a:xfrm>
          <a:off x="4737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104139</xdr:rowOff>
    </xdr:from>
    <xdr:to>
      <xdr:col>24</xdr:col>
      <xdr:colOff>25400</xdr:colOff>
      <xdr:row>78</xdr:row>
      <xdr:rowOff>104139</xdr:rowOff>
    </xdr:to>
    <xdr:cxnSp macro="">
      <xdr:nvCxnSpPr>
        <xdr:cNvPr id="368" name="直線コネクタ 367"/>
        <xdr:cNvCxnSpPr/>
      </xdr:nvCxnSpPr>
      <xdr:spPr>
        <a:xfrm>
          <a:off x="3987800" y="134772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9"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104139</xdr:rowOff>
    </xdr:from>
    <xdr:to>
      <xdr:col>19</xdr:col>
      <xdr:colOff>187325</xdr:colOff>
      <xdr:row>78</xdr:row>
      <xdr:rowOff>149861</xdr:rowOff>
    </xdr:to>
    <xdr:cxnSp macro="">
      <xdr:nvCxnSpPr>
        <xdr:cNvPr id="371" name="直線コネクタ 370"/>
        <xdr:cNvCxnSpPr/>
      </xdr:nvCxnSpPr>
      <xdr:spPr>
        <a:xfrm flipV="1">
          <a:off x="3098800" y="134772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2" name="フローチャート: 判断 371"/>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525</xdr:rowOff>
    </xdr:from>
    <xdr:ext cx="736600" cy="259045"/>
    <xdr:sp macro="" textlink="">
      <xdr:nvSpPr>
        <xdr:cNvPr id="373" name="テキスト ボックス 372"/>
        <xdr:cNvSpPr txBox="1"/>
      </xdr:nvSpPr>
      <xdr:spPr>
        <a:xfrm>
          <a:off x="3606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117856</xdr:rowOff>
    </xdr:from>
    <xdr:to>
      <xdr:col>15</xdr:col>
      <xdr:colOff>98425</xdr:colOff>
      <xdr:row>78</xdr:row>
      <xdr:rowOff>149861</xdr:rowOff>
    </xdr:to>
    <xdr:cxnSp macro="">
      <xdr:nvCxnSpPr>
        <xdr:cNvPr id="374" name="直線コネクタ 373"/>
        <xdr:cNvCxnSpPr/>
      </xdr:nvCxnSpPr>
      <xdr:spPr>
        <a:xfrm>
          <a:off x="2209800" y="134909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5" name="フローチャート: 判断 374"/>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23385</xdr:rowOff>
    </xdr:from>
    <xdr:ext cx="762000" cy="259045"/>
    <xdr:sp macro="" textlink="">
      <xdr:nvSpPr>
        <xdr:cNvPr id="376" name="テキスト ボックス 375"/>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117856</xdr:rowOff>
    </xdr:from>
    <xdr:to>
      <xdr:col>11</xdr:col>
      <xdr:colOff>9525</xdr:colOff>
      <xdr:row>78</xdr:row>
      <xdr:rowOff>149861</xdr:rowOff>
    </xdr:to>
    <xdr:cxnSp macro="">
      <xdr:nvCxnSpPr>
        <xdr:cNvPr id="377" name="直線コネクタ 376"/>
        <xdr:cNvCxnSpPr/>
      </xdr:nvCxnSpPr>
      <xdr:spPr>
        <a:xfrm flipV="1">
          <a:off x="1320800" y="134909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8" name="フローチャート: 判断 377"/>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9" name="テキスト ボックス 378"/>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0" name="フローチャート: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1" name="テキスト ボックス 380"/>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53339</xdr:rowOff>
    </xdr:from>
    <xdr:to>
      <xdr:col>24</xdr:col>
      <xdr:colOff>76200</xdr:colOff>
      <xdr:row>78</xdr:row>
      <xdr:rowOff>154939</xdr:rowOff>
    </xdr:to>
    <xdr:sp macro="" textlink="">
      <xdr:nvSpPr>
        <xdr:cNvPr id="387" name="楕円 386"/>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25416</xdr:rowOff>
    </xdr:from>
    <xdr:ext cx="762000" cy="259045"/>
    <xdr:sp macro="" textlink="">
      <xdr:nvSpPr>
        <xdr:cNvPr id="388" name="公債費該当値テキスト"/>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53339</xdr:rowOff>
    </xdr:from>
    <xdr:to>
      <xdr:col>20</xdr:col>
      <xdr:colOff>38100</xdr:colOff>
      <xdr:row>78</xdr:row>
      <xdr:rowOff>154939</xdr:rowOff>
    </xdr:to>
    <xdr:sp macro="" textlink="">
      <xdr:nvSpPr>
        <xdr:cNvPr id="389" name="楕円 388"/>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139716</xdr:rowOff>
    </xdr:from>
    <xdr:ext cx="736600" cy="259045"/>
    <xdr:sp macro="" textlink="">
      <xdr:nvSpPr>
        <xdr:cNvPr id="390" name="テキスト ボックス 389"/>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99061</xdr:rowOff>
    </xdr:from>
    <xdr:to>
      <xdr:col>15</xdr:col>
      <xdr:colOff>149225</xdr:colOff>
      <xdr:row>79</xdr:row>
      <xdr:rowOff>29211</xdr:rowOff>
    </xdr:to>
    <xdr:sp macro="" textlink="">
      <xdr:nvSpPr>
        <xdr:cNvPr id="391" name="楕円 390"/>
        <xdr:cNvSpPr/>
      </xdr:nvSpPr>
      <xdr:spPr>
        <a:xfrm>
          <a:off x="3048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13988</xdr:rowOff>
    </xdr:from>
    <xdr:ext cx="762000" cy="259045"/>
    <xdr:sp macro="" textlink="">
      <xdr:nvSpPr>
        <xdr:cNvPr id="392" name="テキスト ボックス 391"/>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67056</xdr:rowOff>
    </xdr:from>
    <xdr:to>
      <xdr:col>11</xdr:col>
      <xdr:colOff>60325</xdr:colOff>
      <xdr:row>78</xdr:row>
      <xdr:rowOff>168656</xdr:rowOff>
    </xdr:to>
    <xdr:sp macro="" textlink="">
      <xdr:nvSpPr>
        <xdr:cNvPr id="393" name="楕円 392"/>
        <xdr:cNvSpPr/>
      </xdr:nvSpPr>
      <xdr:spPr>
        <a:xfrm>
          <a:off x="2159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153433</xdr:rowOff>
    </xdr:from>
    <xdr:ext cx="762000" cy="259045"/>
    <xdr:sp macro="" textlink="">
      <xdr:nvSpPr>
        <xdr:cNvPr id="394" name="テキスト ボックス 393"/>
        <xdr:cNvSpPr txBox="1"/>
      </xdr:nvSpPr>
      <xdr:spPr>
        <a:xfrm>
          <a:off x="1828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99061</xdr:rowOff>
    </xdr:from>
    <xdr:to>
      <xdr:col>6</xdr:col>
      <xdr:colOff>171450</xdr:colOff>
      <xdr:row>79</xdr:row>
      <xdr:rowOff>29211</xdr:rowOff>
    </xdr:to>
    <xdr:sp macro="" textlink="">
      <xdr:nvSpPr>
        <xdr:cNvPr id="395" name="楕円 394"/>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13988</xdr:rowOff>
    </xdr:from>
    <xdr:ext cx="762000" cy="259045"/>
    <xdr:sp macro="" textlink="">
      <xdr:nvSpPr>
        <xdr:cNvPr id="396" name="テキスト ボックス 395"/>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公債費以外の経常収支比率は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となり、依然として類似団体平均と比べて高い水準にあるため、今後も引き続き歳入確保及び歳出抑制に努める。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58420</xdr:rowOff>
    </xdr:to>
    <xdr:cxnSp macro="">
      <xdr:nvCxnSpPr>
        <xdr:cNvPr id="422" name="直線コネクタ 421"/>
        <xdr:cNvCxnSpPr/>
      </xdr:nvCxnSpPr>
      <xdr:spPr>
        <a:xfrm flipV="1">
          <a:off x="16510000" y="126131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5" name="公債費以外最大値テキスト"/>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6" name="直線コネクタ 425"/>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77</xdr:row>
      <xdr:rowOff>83565</xdr:rowOff>
    </xdr:to>
    <xdr:cxnSp macro="">
      <xdr:nvCxnSpPr>
        <xdr:cNvPr id="427" name="直線コネクタ 426"/>
        <xdr:cNvCxnSpPr/>
      </xdr:nvCxnSpPr>
      <xdr:spPr>
        <a:xfrm>
          <a:off x="15671800" y="13248639"/>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28" name="公債費以外平均値テキスト"/>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29" name="フローチャート: 判断 428"/>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46989</xdr:rowOff>
    </xdr:to>
    <xdr:cxnSp macro="">
      <xdr:nvCxnSpPr>
        <xdr:cNvPr id="430" name="直線コネクタ 429"/>
        <xdr:cNvCxnSpPr/>
      </xdr:nvCxnSpPr>
      <xdr:spPr>
        <a:xfrm>
          <a:off x="14782800" y="13202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31" name="フローチャート: 判断 43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32" name="テキスト ボックス 431"/>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159004</xdr:rowOff>
    </xdr:from>
    <xdr:to>
      <xdr:col>73</xdr:col>
      <xdr:colOff>180975</xdr:colOff>
      <xdr:row>77</xdr:row>
      <xdr:rowOff>1270</xdr:rowOff>
    </xdr:to>
    <xdr:cxnSp macro="">
      <xdr:nvCxnSpPr>
        <xdr:cNvPr id="433" name="直線コネクタ 432"/>
        <xdr:cNvCxnSpPr/>
      </xdr:nvCxnSpPr>
      <xdr:spPr>
        <a:xfrm>
          <a:off x="13893800" y="13189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147065</xdr:rowOff>
    </xdr:from>
    <xdr:to>
      <xdr:col>74</xdr:col>
      <xdr:colOff>31750</xdr:colOff>
      <xdr:row>76</xdr:row>
      <xdr:rowOff>77215</xdr:rowOff>
    </xdr:to>
    <xdr:sp macro="" textlink="">
      <xdr:nvSpPr>
        <xdr:cNvPr id="434" name="フローチャート: 判断 433"/>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35" name="テキスト ボックス 434"/>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154432</xdr:rowOff>
    </xdr:from>
    <xdr:to>
      <xdr:col>69</xdr:col>
      <xdr:colOff>92075</xdr:colOff>
      <xdr:row>76</xdr:row>
      <xdr:rowOff>159004</xdr:rowOff>
    </xdr:to>
    <xdr:cxnSp macro="">
      <xdr:nvCxnSpPr>
        <xdr:cNvPr id="436" name="直線コネクタ 435"/>
        <xdr:cNvCxnSpPr/>
      </xdr:nvCxnSpPr>
      <xdr:spPr>
        <a:xfrm>
          <a:off x="13004800" y="13184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7" name="フローチャート: 判断 436"/>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38" name="テキスト ボックス 437"/>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9" name="フローチャート: 判断 438"/>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40" name="テキスト ボックス 439"/>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32765</xdr:rowOff>
    </xdr:from>
    <xdr:to>
      <xdr:col>82</xdr:col>
      <xdr:colOff>158750</xdr:colOff>
      <xdr:row>77</xdr:row>
      <xdr:rowOff>134365</xdr:rowOff>
    </xdr:to>
    <xdr:sp macro="" textlink="">
      <xdr:nvSpPr>
        <xdr:cNvPr id="446" name="楕円 445"/>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4842</xdr:rowOff>
    </xdr:from>
    <xdr:ext cx="762000" cy="259045"/>
    <xdr:sp macro="" textlink="">
      <xdr:nvSpPr>
        <xdr:cNvPr id="447" name="公債費以外該当値テキスト"/>
        <xdr:cNvSpPr txBox="1"/>
      </xdr:nvSpPr>
      <xdr:spPr>
        <a:xfrm>
          <a:off x="16598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48" name="楕円 447"/>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49" name="テキスト ボックス 448"/>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50" name="楕円 449"/>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51" name="テキスト ボックス 450"/>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108204</xdr:rowOff>
    </xdr:from>
    <xdr:to>
      <xdr:col>69</xdr:col>
      <xdr:colOff>142875</xdr:colOff>
      <xdr:row>77</xdr:row>
      <xdr:rowOff>38354</xdr:rowOff>
    </xdr:to>
    <xdr:sp macro="" textlink="">
      <xdr:nvSpPr>
        <xdr:cNvPr id="452" name="楕円 451"/>
        <xdr:cNvSpPr/>
      </xdr:nvSpPr>
      <xdr:spPr>
        <a:xfrm>
          <a:off x="13843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23131</xdr:rowOff>
    </xdr:from>
    <xdr:ext cx="762000" cy="259045"/>
    <xdr:sp macro="" textlink="">
      <xdr:nvSpPr>
        <xdr:cNvPr id="453" name="テキスト ボックス 452"/>
        <xdr:cNvSpPr txBox="1"/>
      </xdr:nvSpPr>
      <xdr:spPr>
        <a:xfrm>
          <a:off x="13512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54" name="楕円 453"/>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18559</xdr:rowOff>
    </xdr:from>
    <xdr:ext cx="762000" cy="259045"/>
    <xdr:sp macro="" textlink="">
      <xdr:nvSpPr>
        <xdr:cNvPr id="455" name="テキスト ボックス 454"/>
        <xdr:cNvSpPr txBox="1"/>
      </xdr:nvSpPr>
      <xdr:spPr>
        <a:xfrm>
          <a:off x="12623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31460</xdr:rowOff>
    </xdr:from>
    <xdr:to>
      <xdr:col>29</xdr:col>
      <xdr:colOff>127000</xdr:colOff>
      <xdr:row>20</xdr:row>
      <xdr:rowOff>34996</xdr:rowOff>
    </xdr:to>
    <xdr:cxnSp macro="">
      <xdr:nvCxnSpPr>
        <xdr:cNvPr id="45" name="直線コネクタ 44"/>
        <xdr:cNvCxnSpPr/>
      </xdr:nvCxnSpPr>
      <xdr:spPr bwMode="auto">
        <a:xfrm flipV="1">
          <a:off x="5651500" y="2136485"/>
          <a:ext cx="0" cy="13751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7073</xdr:rowOff>
    </xdr:from>
    <xdr:ext cx="762000" cy="259045"/>
    <xdr:sp macro="" textlink="">
      <xdr:nvSpPr>
        <xdr:cNvPr id="46" name="人口1人当たり決算額の推移最小値テキスト130"/>
        <xdr:cNvSpPr txBox="1"/>
      </xdr:nvSpPr>
      <xdr:spPr>
        <a:xfrm>
          <a:off x="5740400" y="348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34996</xdr:rowOff>
    </xdr:from>
    <xdr:to>
      <xdr:col>30</xdr:col>
      <xdr:colOff>25400</xdr:colOff>
      <xdr:row>20</xdr:row>
      <xdr:rowOff>34996</xdr:rowOff>
    </xdr:to>
    <xdr:cxnSp macro="">
      <xdr:nvCxnSpPr>
        <xdr:cNvPr id="47" name="直線コネクタ 46"/>
        <xdr:cNvCxnSpPr/>
      </xdr:nvCxnSpPr>
      <xdr:spPr bwMode="auto">
        <a:xfrm>
          <a:off x="5562600" y="3511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117837</xdr:rowOff>
    </xdr:from>
    <xdr:ext cx="762000" cy="259045"/>
    <xdr:sp macro="" textlink="">
      <xdr:nvSpPr>
        <xdr:cNvPr id="48" name="人口1人当たり決算額の推移最大値テキスト130"/>
        <xdr:cNvSpPr txBox="1"/>
      </xdr:nvSpPr>
      <xdr:spPr>
        <a:xfrm>
          <a:off x="5740400" y="187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31460</xdr:rowOff>
    </xdr:from>
    <xdr:to>
      <xdr:col>30</xdr:col>
      <xdr:colOff>25400</xdr:colOff>
      <xdr:row>12</xdr:row>
      <xdr:rowOff>31460</xdr:rowOff>
    </xdr:to>
    <xdr:cxnSp macro="">
      <xdr:nvCxnSpPr>
        <xdr:cNvPr id="49" name="直線コネクタ 48"/>
        <xdr:cNvCxnSpPr/>
      </xdr:nvCxnSpPr>
      <xdr:spPr bwMode="auto">
        <a:xfrm>
          <a:off x="5562600" y="21364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5568</xdr:rowOff>
    </xdr:from>
    <xdr:to>
      <xdr:col>29</xdr:col>
      <xdr:colOff>127000</xdr:colOff>
      <xdr:row>17</xdr:row>
      <xdr:rowOff>25098</xdr:rowOff>
    </xdr:to>
    <xdr:cxnSp macro="">
      <xdr:nvCxnSpPr>
        <xdr:cNvPr id="50" name="直線コネクタ 49"/>
        <xdr:cNvCxnSpPr/>
      </xdr:nvCxnSpPr>
      <xdr:spPr bwMode="auto">
        <a:xfrm flipV="1">
          <a:off x="5003800" y="2967843"/>
          <a:ext cx="647700" cy="19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57093</xdr:rowOff>
    </xdr:from>
    <xdr:ext cx="762000" cy="259045"/>
    <xdr:sp macro="" textlink="">
      <xdr:nvSpPr>
        <xdr:cNvPr id="51" name="人口1人当たり決算額の推移平均値テキスト130"/>
        <xdr:cNvSpPr txBox="1"/>
      </xdr:nvSpPr>
      <xdr:spPr>
        <a:xfrm>
          <a:off x="5740400" y="3019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85016</xdr:rowOff>
    </xdr:from>
    <xdr:to>
      <xdr:col>29</xdr:col>
      <xdr:colOff>177800</xdr:colOff>
      <xdr:row>18</xdr:row>
      <xdr:rowOff>15166</xdr:rowOff>
    </xdr:to>
    <xdr:sp macro="" textlink="">
      <xdr:nvSpPr>
        <xdr:cNvPr id="52" name="フローチャート: 判断 51"/>
        <xdr:cNvSpPr/>
      </xdr:nvSpPr>
      <xdr:spPr bwMode="auto">
        <a:xfrm>
          <a:off x="56007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25098</xdr:rowOff>
    </xdr:from>
    <xdr:to>
      <xdr:col>26</xdr:col>
      <xdr:colOff>50800</xdr:colOff>
      <xdr:row>17</xdr:row>
      <xdr:rowOff>45786</xdr:rowOff>
    </xdr:to>
    <xdr:cxnSp macro="">
      <xdr:nvCxnSpPr>
        <xdr:cNvPr id="53" name="直線コネクタ 52"/>
        <xdr:cNvCxnSpPr/>
      </xdr:nvCxnSpPr>
      <xdr:spPr bwMode="auto">
        <a:xfrm flipV="1">
          <a:off x="4305300" y="2987373"/>
          <a:ext cx="698500" cy="20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100119</xdr:rowOff>
    </xdr:from>
    <xdr:to>
      <xdr:col>26</xdr:col>
      <xdr:colOff>101600</xdr:colOff>
      <xdr:row>18</xdr:row>
      <xdr:rowOff>30269</xdr:rowOff>
    </xdr:to>
    <xdr:sp macro="" textlink="">
      <xdr:nvSpPr>
        <xdr:cNvPr id="54" name="フローチャート: 判断 53"/>
        <xdr:cNvSpPr/>
      </xdr:nvSpPr>
      <xdr:spPr bwMode="auto">
        <a:xfrm>
          <a:off x="4953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15046</xdr:rowOff>
    </xdr:from>
    <xdr:ext cx="736600" cy="259045"/>
    <xdr:sp macro="" textlink="">
      <xdr:nvSpPr>
        <xdr:cNvPr id="55" name="テキスト ボックス 54"/>
        <xdr:cNvSpPr txBox="1"/>
      </xdr:nvSpPr>
      <xdr:spPr>
        <a:xfrm>
          <a:off x="4622800" y="314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45786</xdr:rowOff>
    </xdr:from>
    <xdr:to>
      <xdr:col>22</xdr:col>
      <xdr:colOff>114300</xdr:colOff>
      <xdr:row>17</xdr:row>
      <xdr:rowOff>57757</xdr:rowOff>
    </xdr:to>
    <xdr:cxnSp macro="">
      <xdr:nvCxnSpPr>
        <xdr:cNvPr id="56" name="直線コネクタ 55"/>
        <xdr:cNvCxnSpPr/>
      </xdr:nvCxnSpPr>
      <xdr:spPr bwMode="auto">
        <a:xfrm flipV="1">
          <a:off x="3606800" y="3008061"/>
          <a:ext cx="698500" cy="11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114894</xdr:rowOff>
    </xdr:from>
    <xdr:to>
      <xdr:col>22</xdr:col>
      <xdr:colOff>165100</xdr:colOff>
      <xdr:row>18</xdr:row>
      <xdr:rowOff>45044</xdr:rowOff>
    </xdr:to>
    <xdr:sp macro="" textlink="">
      <xdr:nvSpPr>
        <xdr:cNvPr id="57" name="フローチャート: 判断 56"/>
        <xdr:cNvSpPr/>
      </xdr:nvSpPr>
      <xdr:spPr bwMode="auto">
        <a:xfrm>
          <a:off x="4254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29821</xdr:rowOff>
    </xdr:from>
    <xdr:ext cx="762000" cy="259045"/>
    <xdr:sp macro="" textlink="">
      <xdr:nvSpPr>
        <xdr:cNvPr id="58" name="テキスト ボックス 57"/>
        <xdr:cNvSpPr txBox="1"/>
      </xdr:nvSpPr>
      <xdr:spPr>
        <a:xfrm>
          <a:off x="39243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57727</xdr:rowOff>
    </xdr:from>
    <xdr:to>
      <xdr:col>18</xdr:col>
      <xdr:colOff>177800</xdr:colOff>
      <xdr:row>17</xdr:row>
      <xdr:rowOff>57757</xdr:rowOff>
    </xdr:to>
    <xdr:cxnSp macro="">
      <xdr:nvCxnSpPr>
        <xdr:cNvPr id="59" name="直線コネクタ 58"/>
        <xdr:cNvCxnSpPr/>
      </xdr:nvCxnSpPr>
      <xdr:spPr bwMode="auto">
        <a:xfrm>
          <a:off x="2908300" y="3020002"/>
          <a:ext cx="698500" cy="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45145</xdr:rowOff>
    </xdr:from>
    <xdr:ext cx="762000" cy="259045"/>
    <xdr:sp macro="" textlink="">
      <xdr:nvSpPr>
        <xdr:cNvPr id="61" name="テキスト ボックス 60"/>
        <xdr:cNvSpPr txBox="1"/>
      </xdr:nvSpPr>
      <xdr:spPr>
        <a:xfrm>
          <a:off x="32258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7388</xdr:rowOff>
    </xdr:from>
    <xdr:ext cx="762000" cy="259045"/>
    <xdr:sp macro="" textlink="">
      <xdr:nvSpPr>
        <xdr:cNvPr id="63" name="テキスト ボックス 62"/>
        <xdr:cNvSpPr txBox="1"/>
      </xdr:nvSpPr>
      <xdr:spPr>
        <a:xfrm>
          <a:off x="2527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126218</xdr:rowOff>
    </xdr:from>
    <xdr:to>
      <xdr:col>29</xdr:col>
      <xdr:colOff>177800</xdr:colOff>
      <xdr:row>17</xdr:row>
      <xdr:rowOff>56368</xdr:rowOff>
    </xdr:to>
    <xdr:sp macro="" textlink="">
      <xdr:nvSpPr>
        <xdr:cNvPr id="69" name="楕円 68"/>
        <xdr:cNvSpPr/>
      </xdr:nvSpPr>
      <xdr:spPr bwMode="auto">
        <a:xfrm>
          <a:off x="5600700" y="2917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142745</xdr:rowOff>
    </xdr:from>
    <xdr:ext cx="762000" cy="259045"/>
    <xdr:sp macro="" textlink="">
      <xdr:nvSpPr>
        <xdr:cNvPr id="70" name="人口1人当たり決算額の推移該当値テキスト130"/>
        <xdr:cNvSpPr txBox="1"/>
      </xdr:nvSpPr>
      <xdr:spPr>
        <a:xfrm>
          <a:off x="5740400" y="2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145748</xdr:rowOff>
    </xdr:from>
    <xdr:to>
      <xdr:col>26</xdr:col>
      <xdr:colOff>101600</xdr:colOff>
      <xdr:row>17</xdr:row>
      <xdr:rowOff>75898</xdr:rowOff>
    </xdr:to>
    <xdr:sp macro="" textlink="">
      <xdr:nvSpPr>
        <xdr:cNvPr id="71" name="楕円 70"/>
        <xdr:cNvSpPr/>
      </xdr:nvSpPr>
      <xdr:spPr bwMode="auto">
        <a:xfrm>
          <a:off x="4953000" y="2936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86075</xdr:rowOff>
    </xdr:from>
    <xdr:ext cx="736600" cy="259045"/>
    <xdr:sp macro="" textlink="">
      <xdr:nvSpPr>
        <xdr:cNvPr id="72" name="テキスト ボックス 71"/>
        <xdr:cNvSpPr txBox="1"/>
      </xdr:nvSpPr>
      <xdr:spPr>
        <a:xfrm>
          <a:off x="4622800" y="2705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166436</xdr:rowOff>
    </xdr:from>
    <xdr:to>
      <xdr:col>22</xdr:col>
      <xdr:colOff>165100</xdr:colOff>
      <xdr:row>17</xdr:row>
      <xdr:rowOff>96586</xdr:rowOff>
    </xdr:to>
    <xdr:sp macro="" textlink="">
      <xdr:nvSpPr>
        <xdr:cNvPr id="73" name="楕円 72"/>
        <xdr:cNvSpPr/>
      </xdr:nvSpPr>
      <xdr:spPr bwMode="auto">
        <a:xfrm>
          <a:off x="4254500" y="2957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106763</xdr:rowOff>
    </xdr:from>
    <xdr:ext cx="762000" cy="259045"/>
    <xdr:sp macro="" textlink="">
      <xdr:nvSpPr>
        <xdr:cNvPr id="74" name="テキスト ボックス 73"/>
        <xdr:cNvSpPr txBox="1"/>
      </xdr:nvSpPr>
      <xdr:spPr>
        <a:xfrm>
          <a:off x="3924300" y="272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6957</xdr:rowOff>
    </xdr:from>
    <xdr:to>
      <xdr:col>19</xdr:col>
      <xdr:colOff>38100</xdr:colOff>
      <xdr:row>17</xdr:row>
      <xdr:rowOff>108557</xdr:rowOff>
    </xdr:to>
    <xdr:sp macro="" textlink="">
      <xdr:nvSpPr>
        <xdr:cNvPr id="75" name="楕円 74"/>
        <xdr:cNvSpPr/>
      </xdr:nvSpPr>
      <xdr:spPr bwMode="auto">
        <a:xfrm>
          <a:off x="3556000" y="2969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118734</xdr:rowOff>
    </xdr:from>
    <xdr:ext cx="762000" cy="259045"/>
    <xdr:sp macro="" textlink="">
      <xdr:nvSpPr>
        <xdr:cNvPr id="76" name="テキスト ボックス 75"/>
        <xdr:cNvSpPr txBox="1"/>
      </xdr:nvSpPr>
      <xdr:spPr>
        <a:xfrm>
          <a:off x="3225800" y="273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6927</xdr:rowOff>
    </xdr:from>
    <xdr:to>
      <xdr:col>15</xdr:col>
      <xdr:colOff>101600</xdr:colOff>
      <xdr:row>17</xdr:row>
      <xdr:rowOff>108527</xdr:rowOff>
    </xdr:to>
    <xdr:sp macro="" textlink="">
      <xdr:nvSpPr>
        <xdr:cNvPr id="77" name="楕円 76"/>
        <xdr:cNvSpPr/>
      </xdr:nvSpPr>
      <xdr:spPr bwMode="auto">
        <a:xfrm>
          <a:off x="2857500" y="2969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118704</xdr:rowOff>
    </xdr:from>
    <xdr:ext cx="762000" cy="259045"/>
    <xdr:sp macro="" textlink="">
      <xdr:nvSpPr>
        <xdr:cNvPr id="78" name="テキスト ボックス 77"/>
        <xdr:cNvSpPr txBox="1"/>
      </xdr:nvSpPr>
      <xdr:spPr>
        <a:xfrm>
          <a:off x="2527300" y="2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330854</xdr:rowOff>
    </xdr:from>
    <xdr:to>
      <xdr:col>29</xdr:col>
      <xdr:colOff>127000</xdr:colOff>
      <xdr:row>37</xdr:row>
      <xdr:rowOff>198571</xdr:rowOff>
    </xdr:to>
    <xdr:cxnSp macro="">
      <xdr:nvCxnSpPr>
        <xdr:cNvPr id="107" name="直線コネクタ 106"/>
        <xdr:cNvCxnSpPr/>
      </xdr:nvCxnSpPr>
      <xdr:spPr bwMode="auto">
        <a:xfrm flipV="1">
          <a:off x="5651500" y="6255404"/>
          <a:ext cx="0" cy="10678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170648</xdr:rowOff>
    </xdr:from>
    <xdr:ext cx="762000" cy="259045"/>
    <xdr:sp macro="" textlink="">
      <xdr:nvSpPr>
        <xdr:cNvPr id="108" name="人口1人当たり決算額の推移最小値テキスト445"/>
        <xdr:cNvSpPr txBox="1"/>
      </xdr:nvSpPr>
      <xdr:spPr>
        <a:xfrm>
          <a:off x="5740400" y="729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198571</xdr:rowOff>
    </xdr:from>
    <xdr:to>
      <xdr:col>30</xdr:col>
      <xdr:colOff>25400</xdr:colOff>
      <xdr:row>37</xdr:row>
      <xdr:rowOff>198571</xdr:rowOff>
    </xdr:to>
    <xdr:cxnSp macro="">
      <xdr:nvCxnSpPr>
        <xdr:cNvPr id="109" name="直線コネクタ 108"/>
        <xdr:cNvCxnSpPr/>
      </xdr:nvCxnSpPr>
      <xdr:spPr bwMode="auto">
        <a:xfrm>
          <a:off x="5562600" y="7323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74331</xdr:rowOff>
    </xdr:from>
    <xdr:ext cx="762000" cy="259045"/>
    <xdr:sp macro="" textlink="">
      <xdr:nvSpPr>
        <xdr:cNvPr id="110" name="人口1人当たり決算額の推移最大値テキスト445"/>
        <xdr:cNvSpPr txBox="1"/>
      </xdr:nvSpPr>
      <xdr:spPr>
        <a:xfrm>
          <a:off x="5740400" y="599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330854</xdr:rowOff>
    </xdr:from>
    <xdr:to>
      <xdr:col>30</xdr:col>
      <xdr:colOff>25400</xdr:colOff>
      <xdr:row>33</xdr:row>
      <xdr:rowOff>330854</xdr:rowOff>
    </xdr:to>
    <xdr:cxnSp macro="">
      <xdr:nvCxnSpPr>
        <xdr:cNvPr id="111" name="直線コネクタ 110"/>
        <xdr:cNvCxnSpPr/>
      </xdr:nvCxnSpPr>
      <xdr:spPr bwMode="auto">
        <a:xfrm>
          <a:off x="5562600" y="6255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236309</xdr:rowOff>
    </xdr:from>
    <xdr:to>
      <xdr:col>29</xdr:col>
      <xdr:colOff>127000</xdr:colOff>
      <xdr:row>35</xdr:row>
      <xdr:rowOff>246253</xdr:rowOff>
    </xdr:to>
    <xdr:cxnSp macro="">
      <xdr:nvCxnSpPr>
        <xdr:cNvPr id="112" name="直線コネクタ 111"/>
        <xdr:cNvCxnSpPr/>
      </xdr:nvCxnSpPr>
      <xdr:spPr bwMode="auto">
        <a:xfrm flipV="1">
          <a:off x="5003800" y="6846659"/>
          <a:ext cx="647700" cy="9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23550</xdr:rowOff>
    </xdr:from>
    <xdr:ext cx="762000" cy="259045"/>
    <xdr:sp macro="" textlink="">
      <xdr:nvSpPr>
        <xdr:cNvPr id="113" name="人口1人当たり決算額の推移平均値テキスト445"/>
        <xdr:cNvSpPr txBox="1"/>
      </xdr:nvSpPr>
      <xdr:spPr>
        <a:xfrm>
          <a:off x="5740400" y="6976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51473</xdr:rowOff>
    </xdr:from>
    <xdr:to>
      <xdr:col>29</xdr:col>
      <xdr:colOff>177800</xdr:colOff>
      <xdr:row>36</xdr:row>
      <xdr:rowOff>153073</xdr:rowOff>
    </xdr:to>
    <xdr:sp macro="" textlink="">
      <xdr:nvSpPr>
        <xdr:cNvPr id="114" name="フローチャート: 判断 113"/>
        <xdr:cNvSpPr/>
      </xdr:nvSpPr>
      <xdr:spPr bwMode="auto">
        <a:xfrm>
          <a:off x="56007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233280</xdr:rowOff>
    </xdr:from>
    <xdr:to>
      <xdr:col>26</xdr:col>
      <xdr:colOff>50800</xdr:colOff>
      <xdr:row>35</xdr:row>
      <xdr:rowOff>246253</xdr:rowOff>
    </xdr:to>
    <xdr:cxnSp macro="">
      <xdr:nvCxnSpPr>
        <xdr:cNvPr id="115" name="直線コネクタ 114"/>
        <xdr:cNvCxnSpPr/>
      </xdr:nvCxnSpPr>
      <xdr:spPr bwMode="auto">
        <a:xfrm>
          <a:off x="4305300" y="6843630"/>
          <a:ext cx="698500" cy="12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42348</xdr:rowOff>
    </xdr:from>
    <xdr:to>
      <xdr:col>26</xdr:col>
      <xdr:colOff>101600</xdr:colOff>
      <xdr:row>36</xdr:row>
      <xdr:rowOff>143948</xdr:rowOff>
    </xdr:to>
    <xdr:sp macro="" textlink="">
      <xdr:nvSpPr>
        <xdr:cNvPr id="116" name="フローチャート: 判断 115"/>
        <xdr:cNvSpPr/>
      </xdr:nvSpPr>
      <xdr:spPr bwMode="auto">
        <a:xfrm>
          <a:off x="49530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128725</xdr:rowOff>
    </xdr:from>
    <xdr:ext cx="736600" cy="259045"/>
    <xdr:sp macro="" textlink="">
      <xdr:nvSpPr>
        <xdr:cNvPr id="117" name="テキスト ボックス 116"/>
        <xdr:cNvSpPr txBox="1"/>
      </xdr:nvSpPr>
      <xdr:spPr>
        <a:xfrm>
          <a:off x="4622800" y="7081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200381</xdr:rowOff>
    </xdr:from>
    <xdr:to>
      <xdr:col>22</xdr:col>
      <xdr:colOff>114300</xdr:colOff>
      <xdr:row>35</xdr:row>
      <xdr:rowOff>233280</xdr:rowOff>
    </xdr:to>
    <xdr:cxnSp macro="">
      <xdr:nvCxnSpPr>
        <xdr:cNvPr id="118" name="直線コネクタ 117"/>
        <xdr:cNvCxnSpPr/>
      </xdr:nvCxnSpPr>
      <xdr:spPr bwMode="auto">
        <a:xfrm>
          <a:off x="3606800" y="6810731"/>
          <a:ext cx="698500" cy="32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47054</xdr:rowOff>
    </xdr:from>
    <xdr:to>
      <xdr:col>22</xdr:col>
      <xdr:colOff>165100</xdr:colOff>
      <xdr:row>36</xdr:row>
      <xdr:rowOff>148654</xdr:rowOff>
    </xdr:to>
    <xdr:sp macro="" textlink="">
      <xdr:nvSpPr>
        <xdr:cNvPr id="119" name="フローチャート: 判断 118"/>
        <xdr:cNvSpPr/>
      </xdr:nvSpPr>
      <xdr:spPr bwMode="auto">
        <a:xfrm>
          <a:off x="42545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133431</xdr:rowOff>
    </xdr:from>
    <xdr:ext cx="762000" cy="259045"/>
    <xdr:sp macro="" textlink="">
      <xdr:nvSpPr>
        <xdr:cNvPr id="120" name="テキスト ボックス 119"/>
        <xdr:cNvSpPr txBox="1"/>
      </xdr:nvSpPr>
      <xdr:spPr>
        <a:xfrm>
          <a:off x="3924300" y="708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200381</xdr:rowOff>
    </xdr:from>
    <xdr:to>
      <xdr:col>18</xdr:col>
      <xdr:colOff>177800</xdr:colOff>
      <xdr:row>35</xdr:row>
      <xdr:rowOff>215354</xdr:rowOff>
    </xdr:to>
    <xdr:cxnSp macro="">
      <xdr:nvCxnSpPr>
        <xdr:cNvPr id="121" name="直線コネクタ 120"/>
        <xdr:cNvCxnSpPr/>
      </xdr:nvCxnSpPr>
      <xdr:spPr bwMode="auto">
        <a:xfrm flipV="1">
          <a:off x="2908300" y="6810731"/>
          <a:ext cx="698500" cy="14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84944</xdr:rowOff>
    </xdr:from>
    <xdr:to>
      <xdr:col>19</xdr:col>
      <xdr:colOff>38100</xdr:colOff>
      <xdr:row>37</xdr:row>
      <xdr:rowOff>15094</xdr:rowOff>
    </xdr:to>
    <xdr:sp macro="" textlink="">
      <xdr:nvSpPr>
        <xdr:cNvPr id="122" name="フローチャート: 判断 121"/>
        <xdr:cNvSpPr/>
      </xdr:nvSpPr>
      <xdr:spPr bwMode="auto">
        <a:xfrm>
          <a:off x="35560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171321</xdr:rowOff>
    </xdr:from>
    <xdr:ext cx="762000" cy="259045"/>
    <xdr:sp macro="" textlink="">
      <xdr:nvSpPr>
        <xdr:cNvPr id="123" name="テキスト ボックス 122"/>
        <xdr:cNvSpPr txBox="1"/>
      </xdr:nvSpPr>
      <xdr:spPr>
        <a:xfrm>
          <a:off x="3225800" y="712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107823</xdr:rowOff>
    </xdr:from>
    <xdr:to>
      <xdr:col>15</xdr:col>
      <xdr:colOff>101600</xdr:colOff>
      <xdr:row>37</xdr:row>
      <xdr:rowOff>37973</xdr:rowOff>
    </xdr:to>
    <xdr:sp macro="" textlink="">
      <xdr:nvSpPr>
        <xdr:cNvPr id="124" name="フローチャート: 判断 123"/>
        <xdr:cNvSpPr/>
      </xdr:nvSpPr>
      <xdr:spPr bwMode="auto">
        <a:xfrm>
          <a:off x="2857500" y="7061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22750</xdr:rowOff>
    </xdr:from>
    <xdr:ext cx="762000" cy="259045"/>
    <xdr:sp macro="" textlink="">
      <xdr:nvSpPr>
        <xdr:cNvPr id="125" name="テキスト ボックス 124"/>
        <xdr:cNvSpPr txBox="1"/>
      </xdr:nvSpPr>
      <xdr:spPr>
        <a:xfrm>
          <a:off x="2527300" y="714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185509</xdr:rowOff>
    </xdr:from>
    <xdr:to>
      <xdr:col>29</xdr:col>
      <xdr:colOff>177800</xdr:colOff>
      <xdr:row>35</xdr:row>
      <xdr:rowOff>287109</xdr:rowOff>
    </xdr:to>
    <xdr:sp macro="" textlink="">
      <xdr:nvSpPr>
        <xdr:cNvPr id="131" name="楕円 130"/>
        <xdr:cNvSpPr/>
      </xdr:nvSpPr>
      <xdr:spPr bwMode="auto">
        <a:xfrm>
          <a:off x="5600700" y="6795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30586</xdr:rowOff>
    </xdr:from>
    <xdr:ext cx="762000" cy="259045"/>
    <xdr:sp macro="" textlink="">
      <xdr:nvSpPr>
        <xdr:cNvPr id="132" name="人口1人当たり決算額の推移該当値テキスト445"/>
        <xdr:cNvSpPr txBox="1"/>
      </xdr:nvSpPr>
      <xdr:spPr>
        <a:xfrm>
          <a:off x="5740400" y="664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195453</xdr:rowOff>
    </xdr:from>
    <xdr:to>
      <xdr:col>26</xdr:col>
      <xdr:colOff>101600</xdr:colOff>
      <xdr:row>35</xdr:row>
      <xdr:rowOff>297053</xdr:rowOff>
    </xdr:to>
    <xdr:sp macro="" textlink="">
      <xdr:nvSpPr>
        <xdr:cNvPr id="133" name="楕円 132"/>
        <xdr:cNvSpPr/>
      </xdr:nvSpPr>
      <xdr:spPr bwMode="auto">
        <a:xfrm>
          <a:off x="4953000" y="6805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307230</xdr:rowOff>
    </xdr:from>
    <xdr:ext cx="736600" cy="259045"/>
    <xdr:sp macro="" textlink="">
      <xdr:nvSpPr>
        <xdr:cNvPr id="134" name="テキスト ボックス 133"/>
        <xdr:cNvSpPr txBox="1"/>
      </xdr:nvSpPr>
      <xdr:spPr>
        <a:xfrm>
          <a:off x="4622800" y="6574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182480</xdr:rowOff>
    </xdr:from>
    <xdr:to>
      <xdr:col>22</xdr:col>
      <xdr:colOff>165100</xdr:colOff>
      <xdr:row>35</xdr:row>
      <xdr:rowOff>284080</xdr:rowOff>
    </xdr:to>
    <xdr:sp macro="" textlink="">
      <xdr:nvSpPr>
        <xdr:cNvPr id="135" name="楕円 134"/>
        <xdr:cNvSpPr/>
      </xdr:nvSpPr>
      <xdr:spPr bwMode="auto">
        <a:xfrm>
          <a:off x="4254500" y="6792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294257</xdr:rowOff>
    </xdr:from>
    <xdr:ext cx="762000" cy="259045"/>
    <xdr:sp macro="" textlink="">
      <xdr:nvSpPr>
        <xdr:cNvPr id="136" name="テキスト ボックス 135"/>
        <xdr:cNvSpPr txBox="1"/>
      </xdr:nvSpPr>
      <xdr:spPr>
        <a:xfrm>
          <a:off x="3924300" y="656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149581</xdr:rowOff>
    </xdr:from>
    <xdr:to>
      <xdr:col>19</xdr:col>
      <xdr:colOff>38100</xdr:colOff>
      <xdr:row>35</xdr:row>
      <xdr:rowOff>251181</xdr:rowOff>
    </xdr:to>
    <xdr:sp macro="" textlink="">
      <xdr:nvSpPr>
        <xdr:cNvPr id="137" name="楕円 136"/>
        <xdr:cNvSpPr/>
      </xdr:nvSpPr>
      <xdr:spPr bwMode="auto">
        <a:xfrm>
          <a:off x="3556000" y="6759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261358</xdr:rowOff>
    </xdr:from>
    <xdr:ext cx="762000" cy="259045"/>
    <xdr:sp macro="" textlink="">
      <xdr:nvSpPr>
        <xdr:cNvPr id="138" name="テキスト ボックス 137"/>
        <xdr:cNvSpPr txBox="1"/>
      </xdr:nvSpPr>
      <xdr:spPr>
        <a:xfrm>
          <a:off x="3225800" y="652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164554</xdr:rowOff>
    </xdr:from>
    <xdr:to>
      <xdr:col>15</xdr:col>
      <xdr:colOff>101600</xdr:colOff>
      <xdr:row>35</xdr:row>
      <xdr:rowOff>266154</xdr:rowOff>
    </xdr:to>
    <xdr:sp macro="" textlink="">
      <xdr:nvSpPr>
        <xdr:cNvPr id="139" name="楕円 138"/>
        <xdr:cNvSpPr/>
      </xdr:nvSpPr>
      <xdr:spPr bwMode="auto">
        <a:xfrm>
          <a:off x="2857500" y="6774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276331</xdr:rowOff>
    </xdr:from>
    <xdr:ext cx="762000" cy="259045"/>
    <xdr:sp macro="" textlink="">
      <xdr:nvSpPr>
        <xdr:cNvPr id="140" name="テキスト ボックス 139"/>
        <xdr:cNvSpPr txBox="1"/>
      </xdr:nvSpPr>
      <xdr:spPr>
        <a:xfrm>
          <a:off x="2527300" y="654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11,086
11,036
78.38
5,324,543
5,193,224
109,648
3,595,251
6,518,442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145516</xdr:rowOff>
    </xdr:from>
    <xdr:to>
      <xdr:col>24</xdr:col>
      <xdr:colOff>62865</xdr:colOff>
      <xdr:row>39</xdr:row>
      <xdr:rowOff>10513</xdr:rowOff>
    </xdr:to>
    <xdr:cxnSp macro="">
      <xdr:nvCxnSpPr>
        <xdr:cNvPr id="54" name="直線コネクタ 53"/>
        <xdr:cNvCxnSpPr/>
      </xdr:nvCxnSpPr>
      <xdr:spPr>
        <a:xfrm flipV="1">
          <a:off x="4633595" y="5289016"/>
          <a:ext cx="1270" cy="140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14340</xdr:rowOff>
    </xdr:from>
    <xdr:ext cx="534377" cy="259045"/>
    <xdr:sp macro="" textlink="">
      <xdr:nvSpPr>
        <xdr:cNvPr id="55" name="人件費最小値テキスト"/>
        <xdr:cNvSpPr txBox="1"/>
      </xdr:nvSpPr>
      <xdr:spPr>
        <a:xfrm>
          <a:off x="4686300" y="67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10513</xdr:rowOff>
    </xdr:from>
    <xdr:to>
      <xdr:col>24</xdr:col>
      <xdr:colOff>152400</xdr:colOff>
      <xdr:row>39</xdr:row>
      <xdr:rowOff>10513</xdr:rowOff>
    </xdr:to>
    <xdr:cxnSp macro="">
      <xdr:nvCxnSpPr>
        <xdr:cNvPr id="56" name="直線コネクタ 55"/>
        <xdr:cNvCxnSpPr/>
      </xdr:nvCxnSpPr>
      <xdr:spPr>
        <a:xfrm>
          <a:off x="4546600" y="6697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92193</xdr:rowOff>
    </xdr:from>
    <xdr:ext cx="599010" cy="259045"/>
    <xdr:sp macro="" textlink="">
      <xdr:nvSpPr>
        <xdr:cNvPr id="57" name="人件費最大値テキスト"/>
        <xdr:cNvSpPr txBox="1"/>
      </xdr:nvSpPr>
      <xdr:spPr>
        <a:xfrm>
          <a:off x="4686300" y="506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145516</xdr:rowOff>
    </xdr:from>
    <xdr:to>
      <xdr:col>24</xdr:col>
      <xdr:colOff>152400</xdr:colOff>
      <xdr:row>30</xdr:row>
      <xdr:rowOff>145516</xdr:rowOff>
    </xdr:to>
    <xdr:cxnSp macro="">
      <xdr:nvCxnSpPr>
        <xdr:cNvPr id="58" name="直線コネクタ 57"/>
        <xdr:cNvCxnSpPr/>
      </xdr:nvCxnSpPr>
      <xdr:spPr>
        <a:xfrm>
          <a:off x="4546600" y="528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108062</xdr:rowOff>
    </xdr:from>
    <xdr:to>
      <xdr:col>24</xdr:col>
      <xdr:colOff>63500</xdr:colOff>
      <xdr:row>35</xdr:row>
      <xdr:rowOff>108153</xdr:rowOff>
    </xdr:to>
    <xdr:cxnSp macro="">
      <xdr:nvCxnSpPr>
        <xdr:cNvPr id="59" name="直線コネクタ 58"/>
        <xdr:cNvCxnSpPr/>
      </xdr:nvCxnSpPr>
      <xdr:spPr>
        <a:xfrm>
          <a:off x="3797300" y="6108812"/>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66129</xdr:rowOff>
    </xdr:from>
    <xdr:ext cx="534377" cy="259045"/>
    <xdr:sp macro="" textlink="">
      <xdr:nvSpPr>
        <xdr:cNvPr id="60" name="人件費平均値テキスト"/>
        <xdr:cNvSpPr txBox="1"/>
      </xdr:nvSpPr>
      <xdr:spPr>
        <a:xfrm>
          <a:off x="4686300" y="6238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87702</xdr:rowOff>
    </xdr:from>
    <xdr:to>
      <xdr:col>24</xdr:col>
      <xdr:colOff>114300</xdr:colOff>
      <xdr:row>37</xdr:row>
      <xdr:rowOff>17852</xdr:rowOff>
    </xdr:to>
    <xdr:sp macro="" textlink="">
      <xdr:nvSpPr>
        <xdr:cNvPr id="61" name="フローチャート: 判断 60"/>
        <xdr:cNvSpPr/>
      </xdr:nvSpPr>
      <xdr:spPr>
        <a:xfrm>
          <a:off x="45847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108062</xdr:rowOff>
    </xdr:from>
    <xdr:to>
      <xdr:col>19</xdr:col>
      <xdr:colOff>177800</xdr:colOff>
      <xdr:row>35</xdr:row>
      <xdr:rowOff>124247</xdr:rowOff>
    </xdr:to>
    <xdr:cxnSp macro="">
      <xdr:nvCxnSpPr>
        <xdr:cNvPr id="62" name="直線コネクタ 61"/>
        <xdr:cNvCxnSpPr/>
      </xdr:nvCxnSpPr>
      <xdr:spPr>
        <a:xfrm flipV="1">
          <a:off x="2908300" y="6108812"/>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94057</xdr:rowOff>
    </xdr:from>
    <xdr:to>
      <xdr:col>20</xdr:col>
      <xdr:colOff>38100</xdr:colOff>
      <xdr:row>37</xdr:row>
      <xdr:rowOff>24207</xdr:rowOff>
    </xdr:to>
    <xdr:sp macro="" textlink="">
      <xdr:nvSpPr>
        <xdr:cNvPr id="63" name="フローチャート: 判断 62"/>
        <xdr:cNvSpPr/>
      </xdr:nvSpPr>
      <xdr:spPr>
        <a:xfrm>
          <a:off x="3746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15334</xdr:rowOff>
    </xdr:from>
    <xdr:ext cx="534377" cy="259045"/>
    <xdr:sp macro="" textlink="">
      <xdr:nvSpPr>
        <xdr:cNvPr id="64" name="テキスト ボックス 63"/>
        <xdr:cNvSpPr txBox="1"/>
      </xdr:nvSpPr>
      <xdr:spPr>
        <a:xfrm>
          <a:off x="3530111" y="63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124247</xdr:rowOff>
    </xdr:from>
    <xdr:to>
      <xdr:col>15</xdr:col>
      <xdr:colOff>50800</xdr:colOff>
      <xdr:row>35</xdr:row>
      <xdr:rowOff>132385</xdr:rowOff>
    </xdr:to>
    <xdr:cxnSp macro="">
      <xdr:nvCxnSpPr>
        <xdr:cNvPr id="65" name="直線コネクタ 64"/>
        <xdr:cNvCxnSpPr/>
      </xdr:nvCxnSpPr>
      <xdr:spPr>
        <a:xfrm flipV="1">
          <a:off x="2019300" y="6124997"/>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110388</xdr:rowOff>
    </xdr:from>
    <xdr:to>
      <xdr:col>15</xdr:col>
      <xdr:colOff>101600</xdr:colOff>
      <xdr:row>37</xdr:row>
      <xdr:rowOff>40538</xdr:rowOff>
    </xdr:to>
    <xdr:sp macro="" textlink="">
      <xdr:nvSpPr>
        <xdr:cNvPr id="66" name="フローチャート: 判断 65"/>
        <xdr:cNvSpPr/>
      </xdr:nvSpPr>
      <xdr:spPr>
        <a:xfrm>
          <a:off x="2857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31665</xdr:rowOff>
    </xdr:from>
    <xdr:ext cx="534377" cy="259045"/>
    <xdr:sp macro="" textlink="">
      <xdr:nvSpPr>
        <xdr:cNvPr id="67" name="テキスト ボックス 66"/>
        <xdr:cNvSpPr txBox="1"/>
      </xdr:nvSpPr>
      <xdr:spPr>
        <a:xfrm>
          <a:off x="2641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132385</xdr:rowOff>
    </xdr:from>
    <xdr:to>
      <xdr:col>10</xdr:col>
      <xdr:colOff>114300</xdr:colOff>
      <xdr:row>35</xdr:row>
      <xdr:rowOff>162277</xdr:rowOff>
    </xdr:to>
    <xdr:cxnSp macro="">
      <xdr:nvCxnSpPr>
        <xdr:cNvPr id="68" name="直線コネクタ 67"/>
        <xdr:cNvCxnSpPr/>
      </xdr:nvCxnSpPr>
      <xdr:spPr>
        <a:xfrm flipV="1">
          <a:off x="1130300" y="6133135"/>
          <a:ext cx="889000" cy="2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121462</xdr:rowOff>
    </xdr:from>
    <xdr:to>
      <xdr:col>10</xdr:col>
      <xdr:colOff>165100</xdr:colOff>
      <xdr:row>37</xdr:row>
      <xdr:rowOff>51612</xdr:rowOff>
    </xdr:to>
    <xdr:sp macro="" textlink="">
      <xdr:nvSpPr>
        <xdr:cNvPr id="69" name="フローチャート: 判断 68"/>
        <xdr:cNvSpPr/>
      </xdr:nvSpPr>
      <xdr:spPr>
        <a:xfrm>
          <a:off x="1968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42739</xdr:rowOff>
    </xdr:from>
    <xdr:ext cx="534377" cy="259045"/>
    <xdr:sp macro="" textlink="">
      <xdr:nvSpPr>
        <xdr:cNvPr id="70" name="テキスト ボックス 69"/>
        <xdr:cNvSpPr txBox="1"/>
      </xdr:nvSpPr>
      <xdr:spPr>
        <a:xfrm>
          <a:off x="1752111" y="63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69743</xdr:rowOff>
    </xdr:from>
    <xdr:to>
      <xdr:col>6</xdr:col>
      <xdr:colOff>38100</xdr:colOff>
      <xdr:row>36</xdr:row>
      <xdr:rowOff>171343</xdr:rowOff>
    </xdr:to>
    <xdr:sp macro="" textlink="">
      <xdr:nvSpPr>
        <xdr:cNvPr id="71" name="フローチャート: 判断 70"/>
        <xdr:cNvSpPr/>
      </xdr:nvSpPr>
      <xdr:spPr>
        <a:xfrm>
          <a:off x="1079500" y="624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162470</xdr:rowOff>
    </xdr:from>
    <xdr:ext cx="534377" cy="259045"/>
    <xdr:sp macro="" textlink="">
      <xdr:nvSpPr>
        <xdr:cNvPr id="72" name="テキスト ボックス 71"/>
        <xdr:cNvSpPr txBox="1"/>
      </xdr:nvSpPr>
      <xdr:spPr>
        <a:xfrm>
          <a:off x="863111" y="633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57353</xdr:rowOff>
    </xdr:from>
    <xdr:to>
      <xdr:col>24</xdr:col>
      <xdr:colOff>114300</xdr:colOff>
      <xdr:row>35</xdr:row>
      <xdr:rowOff>158953</xdr:rowOff>
    </xdr:to>
    <xdr:sp macro="" textlink="">
      <xdr:nvSpPr>
        <xdr:cNvPr id="78" name="楕円 77"/>
        <xdr:cNvSpPr/>
      </xdr:nvSpPr>
      <xdr:spPr>
        <a:xfrm>
          <a:off x="4584700" y="605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80230</xdr:rowOff>
    </xdr:from>
    <xdr:ext cx="599010" cy="259045"/>
    <xdr:sp macro="" textlink="">
      <xdr:nvSpPr>
        <xdr:cNvPr id="79" name="人件費該当値テキスト"/>
        <xdr:cNvSpPr txBox="1"/>
      </xdr:nvSpPr>
      <xdr:spPr>
        <a:xfrm>
          <a:off x="4686300" y="5909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57262</xdr:rowOff>
    </xdr:from>
    <xdr:to>
      <xdr:col>20</xdr:col>
      <xdr:colOff>38100</xdr:colOff>
      <xdr:row>35</xdr:row>
      <xdr:rowOff>158862</xdr:rowOff>
    </xdr:to>
    <xdr:sp macro="" textlink="">
      <xdr:nvSpPr>
        <xdr:cNvPr id="80" name="楕円 79"/>
        <xdr:cNvSpPr/>
      </xdr:nvSpPr>
      <xdr:spPr>
        <a:xfrm>
          <a:off x="3746500" y="605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3939</xdr:rowOff>
    </xdr:from>
    <xdr:ext cx="599010" cy="259045"/>
    <xdr:sp macro="" textlink="">
      <xdr:nvSpPr>
        <xdr:cNvPr id="81" name="テキスト ボックス 80"/>
        <xdr:cNvSpPr txBox="1"/>
      </xdr:nvSpPr>
      <xdr:spPr>
        <a:xfrm>
          <a:off x="3497795" y="583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73447</xdr:rowOff>
    </xdr:from>
    <xdr:to>
      <xdr:col>15</xdr:col>
      <xdr:colOff>101600</xdr:colOff>
      <xdr:row>36</xdr:row>
      <xdr:rowOff>3597</xdr:rowOff>
    </xdr:to>
    <xdr:sp macro="" textlink="">
      <xdr:nvSpPr>
        <xdr:cNvPr id="82" name="楕円 81"/>
        <xdr:cNvSpPr/>
      </xdr:nvSpPr>
      <xdr:spPr>
        <a:xfrm>
          <a:off x="2857500" y="607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20124</xdr:rowOff>
    </xdr:from>
    <xdr:ext cx="599010" cy="259045"/>
    <xdr:sp macro="" textlink="">
      <xdr:nvSpPr>
        <xdr:cNvPr id="83" name="テキスト ボックス 82"/>
        <xdr:cNvSpPr txBox="1"/>
      </xdr:nvSpPr>
      <xdr:spPr>
        <a:xfrm>
          <a:off x="2608795" y="584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81585</xdr:rowOff>
    </xdr:from>
    <xdr:to>
      <xdr:col>10</xdr:col>
      <xdr:colOff>165100</xdr:colOff>
      <xdr:row>36</xdr:row>
      <xdr:rowOff>11735</xdr:rowOff>
    </xdr:to>
    <xdr:sp macro="" textlink="">
      <xdr:nvSpPr>
        <xdr:cNvPr id="84" name="楕円 83"/>
        <xdr:cNvSpPr/>
      </xdr:nvSpPr>
      <xdr:spPr>
        <a:xfrm>
          <a:off x="1968500" y="60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28262</xdr:rowOff>
    </xdr:from>
    <xdr:ext cx="599010" cy="259045"/>
    <xdr:sp macro="" textlink="">
      <xdr:nvSpPr>
        <xdr:cNvPr id="85" name="テキスト ボックス 84"/>
        <xdr:cNvSpPr txBox="1"/>
      </xdr:nvSpPr>
      <xdr:spPr>
        <a:xfrm>
          <a:off x="1719795" y="585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111477</xdr:rowOff>
    </xdr:from>
    <xdr:to>
      <xdr:col>6</xdr:col>
      <xdr:colOff>38100</xdr:colOff>
      <xdr:row>36</xdr:row>
      <xdr:rowOff>41627</xdr:rowOff>
    </xdr:to>
    <xdr:sp macro="" textlink="">
      <xdr:nvSpPr>
        <xdr:cNvPr id="86" name="楕円 85"/>
        <xdr:cNvSpPr/>
      </xdr:nvSpPr>
      <xdr:spPr>
        <a:xfrm>
          <a:off x="1079500" y="611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58154</xdr:rowOff>
    </xdr:from>
    <xdr:ext cx="599010" cy="259045"/>
    <xdr:sp macro="" textlink="">
      <xdr:nvSpPr>
        <xdr:cNvPr id="87" name="テキスト ボックス 86"/>
        <xdr:cNvSpPr txBox="1"/>
      </xdr:nvSpPr>
      <xdr:spPr>
        <a:xfrm>
          <a:off x="830795" y="588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162222</xdr:rowOff>
    </xdr:from>
    <xdr:to>
      <xdr:col>24</xdr:col>
      <xdr:colOff>62865</xdr:colOff>
      <xdr:row>57</xdr:row>
      <xdr:rowOff>114257</xdr:rowOff>
    </xdr:to>
    <xdr:cxnSp macro="">
      <xdr:nvCxnSpPr>
        <xdr:cNvPr id="109" name="直線コネクタ 108"/>
        <xdr:cNvCxnSpPr/>
      </xdr:nvCxnSpPr>
      <xdr:spPr>
        <a:xfrm flipV="1">
          <a:off x="4633595" y="8906172"/>
          <a:ext cx="1270" cy="98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118084</xdr:rowOff>
    </xdr:from>
    <xdr:ext cx="534377" cy="259045"/>
    <xdr:sp macro="" textlink="">
      <xdr:nvSpPr>
        <xdr:cNvPr id="110" name="物件費最小値テキスト"/>
        <xdr:cNvSpPr txBox="1"/>
      </xdr:nvSpPr>
      <xdr:spPr>
        <a:xfrm>
          <a:off x="4686300" y="98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114257</xdr:rowOff>
    </xdr:from>
    <xdr:to>
      <xdr:col>24</xdr:col>
      <xdr:colOff>152400</xdr:colOff>
      <xdr:row>57</xdr:row>
      <xdr:rowOff>114257</xdr:rowOff>
    </xdr:to>
    <xdr:cxnSp macro="">
      <xdr:nvCxnSpPr>
        <xdr:cNvPr id="111" name="直線コネクタ 110"/>
        <xdr:cNvCxnSpPr/>
      </xdr:nvCxnSpPr>
      <xdr:spPr>
        <a:xfrm>
          <a:off x="4546600" y="988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108899</xdr:rowOff>
    </xdr:from>
    <xdr:ext cx="599010" cy="259045"/>
    <xdr:sp macro="" textlink="">
      <xdr:nvSpPr>
        <xdr:cNvPr id="112" name="物件費最大値テキスト"/>
        <xdr:cNvSpPr txBox="1"/>
      </xdr:nvSpPr>
      <xdr:spPr>
        <a:xfrm>
          <a:off x="4686300" y="868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162222</xdr:rowOff>
    </xdr:from>
    <xdr:to>
      <xdr:col>24</xdr:col>
      <xdr:colOff>152400</xdr:colOff>
      <xdr:row>51</xdr:row>
      <xdr:rowOff>162222</xdr:rowOff>
    </xdr:to>
    <xdr:cxnSp macro="">
      <xdr:nvCxnSpPr>
        <xdr:cNvPr id="113" name="直線コネクタ 112"/>
        <xdr:cNvCxnSpPr/>
      </xdr:nvCxnSpPr>
      <xdr:spPr>
        <a:xfrm>
          <a:off x="4546600" y="890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134982</xdr:rowOff>
    </xdr:from>
    <xdr:to>
      <xdr:col>24</xdr:col>
      <xdr:colOff>63500</xdr:colOff>
      <xdr:row>56</xdr:row>
      <xdr:rowOff>159272</xdr:rowOff>
    </xdr:to>
    <xdr:cxnSp macro="">
      <xdr:nvCxnSpPr>
        <xdr:cNvPr id="114" name="直線コネクタ 113"/>
        <xdr:cNvCxnSpPr/>
      </xdr:nvCxnSpPr>
      <xdr:spPr>
        <a:xfrm flipV="1">
          <a:off x="3797300" y="9736182"/>
          <a:ext cx="838200" cy="2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62775</xdr:rowOff>
    </xdr:from>
    <xdr:ext cx="534377" cy="259045"/>
    <xdr:sp macro="" textlink="">
      <xdr:nvSpPr>
        <xdr:cNvPr id="115" name="物件費平均値テキスト"/>
        <xdr:cNvSpPr txBox="1"/>
      </xdr:nvSpPr>
      <xdr:spPr>
        <a:xfrm>
          <a:off x="4686300" y="949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39898</xdr:rowOff>
    </xdr:from>
    <xdr:to>
      <xdr:col>24</xdr:col>
      <xdr:colOff>114300</xdr:colOff>
      <xdr:row>56</xdr:row>
      <xdr:rowOff>141498</xdr:rowOff>
    </xdr:to>
    <xdr:sp macro="" textlink="">
      <xdr:nvSpPr>
        <xdr:cNvPr id="116" name="フローチャート: 判断 115"/>
        <xdr:cNvSpPr/>
      </xdr:nvSpPr>
      <xdr:spPr>
        <a:xfrm>
          <a:off x="45847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159272</xdr:rowOff>
    </xdr:from>
    <xdr:to>
      <xdr:col>19</xdr:col>
      <xdr:colOff>177800</xdr:colOff>
      <xdr:row>57</xdr:row>
      <xdr:rowOff>7994</xdr:rowOff>
    </xdr:to>
    <xdr:cxnSp macro="">
      <xdr:nvCxnSpPr>
        <xdr:cNvPr id="117" name="直線コネクタ 116"/>
        <xdr:cNvCxnSpPr/>
      </xdr:nvCxnSpPr>
      <xdr:spPr>
        <a:xfrm flipV="1">
          <a:off x="2908300" y="9760472"/>
          <a:ext cx="889000" cy="2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41671</xdr:rowOff>
    </xdr:from>
    <xdr:to>
      <xdr:col>20</xdr:col>
      <xdr:colOff>38100</xdr:colOff>
      <xdr:row>56</xdr:row>
      <xdr:rowOff>143271</xdr:rowOff>
    </xdr:to>
    <xdr:sp macro="" textlink="">
      <xdr:nvSpPr>
        <xdr:cNvPr id="118" name="フローチャート: 判断 117"/>
        <xdr:cNvSpPr/>
      </xdr:nvSpPr>
      <xdr:spPr>
        <a:xfrm>
          <a:off x="3746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159798</xdr:rowOff>
    </xdr:from>
    <xdr:ext cx="534377" cy="259045"/>
    <xdr:sp macro="" textlink="">
      <xdr:nvSpPr>
        <xdr:cNvPr id="119" name="テキスト ボックス 118"/>
        <xdr:cNvSpPr txBox="1"/>
      </xdr:nvSpPr>
      <xdr:spPr>
        <a:xfrm>
          <a:off x="3530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157783</xdr:rowOff>
    </xdr:from>
    <xdr:to>
      <xdr:col>15</xdr:col>
      <xdr:colOff>50800</xdr:colOff>
      <xdr:row>57</xdr:row>
      <xdr:rowOff>7994</xdr:rowOff>
    </xdr:to>
    <xdr:cxnSp macro="">
      <xdr:nvCxnSpPr>
        <xdr:cNvPr id="120" name="直線コネクタ 119"/>
        <xdr:cNvCxnSpPr/>
      </xdr:nvCxnSpPr>
      <xdr:spPr>
        <a:xfrm>
          <a:off x="2019300" y="9758983"/>
          <a:ext cx="889000" cy="2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32052</xdr:rowOff>
    </xdr:from>
    <xdr:to>
      <xdr:col>15</xdr:col>
      <xdr:colOff>101600</xdr:colOff>
      <xdr:row>56</xdr:row>
      <xdr:rowOff>133652</xdr:rowOff>
    </xdr:to>
    <xdr:sp macro="" textlink="">
      <xdr:nvSpPr>
        <xdr:cNvPr id="121" name="フローチャート: 判断 120"/>
        <xdr:cNvSpPr/>
      </xdr:nvSpPr>
      <xdr:spPr>
        <a:xfrm>
          <a:off x="2857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150179</xdr:rowOff>
    </xdr:from>
    <xdr:ext cx="534377" cy="259045"/>
    <xdr:sp macro="" textlink="">
      <xdr:nvSpPr>
        <xdr:cNvPr id="122" name="テキスト ボックス 121"/>
        <xdr:cNvSpPr txBox="1"/>
      </xdr:nvSpPr>
      <xdr:spPr>
        <a:xfrm>
          <a:off x="2641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157783</xdr:rowOff>
    </xdr:from>
    <xdr:to>
      <xdr:col>10</xdr:col>
      <xdr:colOff>114300</xdr:colOff>
      <xdr:row>57</xdr:row>
      <xdr:rowOff>2947</xdr:rowOff>
    </xdr:to>
    <xdr:cxnSp macro="">
      <xdr:nvCxnSpPr>
        <xdr:cNvPr id="123" name="直線コネクタ 122"/>
        <xdr:cNvCxnSpPr/>
      </xdr:nvCxnSpPr>
      <xdr:spPr>
        <a:xfrm flipV="1">
          <a:off x="1130300" y="9758983"/>
          <a:ext cx="889000" cy="1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10709</xdr:rowOff>
    </xdr:from>
    <xdr:to>
      <xdr:col>10</xdr:col>
      <xdr:colOff>165100</xdr:colOff>
      <xdr:row>56</xdr:row>
      <xdr:rowOff>112309</xdr:rowOff>
    </xdr:to>
    <xdr:sp macro="" textlink="">
      <xdr:nvSpPr>
        <xdr:cNvPr id="124" name="フローチャート: 判断 123"/>
        <xdr:cNvSpPr/>
      </xdr:nvSpPr>
      <xdr:spPr>
        <a:xfrm>
          <a:off x="1968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128836</xdr:rowOff>
    </xdr:from>
    <xdr:ext cx="534377" cy="259045"/>
    <xdr:sp macro="" textlink="">
      <xdr:nvSpPr>
        <xdr:cNvPr id="125" name="テキスト ボックス 124"/>
        <xdr:cNvSpPr txBox="1"/>
      </xdr:nvSpPr>
      <xdr:spPr>
        <a:xfrm>
          <a:off x="1752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87570</xdr:rowOff>
    </xdr:from>
    <xdr:to>
      <xdr:col>6</xdr:col>
      <xdr:colOff>38100</xdr:colOff>
      <xdr:row>57</xdr:row>
      <xdr:rowOff>17720</xdr:rowOff>
    </xdr:to>
    <xdr:sp macro="" textlink="">
      <xdr:nvSpPr>
        <xdr:cNvPr id="126" name="フローチャート: 判断 125"/>
        <xdr:cNvSpPr/>
      </xdr:nvSpPr>
      <xdr:spPr>
        <a:xfrm>
          <a:off x="1079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34247</xdr:rowOff>
    </xdr:from>
    <xdr:ext cx="534377" cy="259045"/>
    <xdr:sp macro="" textlink="">
      <xdr:nvSpPr>
        <xdr:cNvPr id="127" name="テキスト ボックス 126"/>
        <xdr:cNvSpPr txBox="1"/>
      </xdr:nvSpPr>
      <xdr:spPr>
        <a:xfrm>
          <a:off x="863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84182</xdr:rowOff>
    </xdr:from>
    <xdr:to>
      <xdr:col>24</xdr:col>
      <xdr:colOff>114300</xdr:colOff>
      <xdr:row>57</xdr:row>
      <xdr:rowOff>14332</xdr:rowOff>
    </xdr:to>
    <xdr:sp macro="" textlink="">
      <xdr:nvSpPr>
        <xdr:cNvPr id="133" name="楕円 132"/>
        <xdr:cNvSpPr/>
      </xdr:nvSpPr>
      <xdr:spPr>
        <a:xfrm>
          <a:off x="4584700" y="968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62609</xdr:rowOff>
    </xdr:from>
    <xdr:ext cx="534377" cy="259045"/>
    <xdr:sp macro="" textlink="">
      <xdr:nvSpPr>
        <xdr:cNvPr id="134" name="物件費該当値テキスト"/>
        <xdr:cNvSpPr txBox="1"/>
      </xdr:nvSpPr>
      <xdr:spPr>
        <a:xfrm>
          <a:off x="4686300" y="966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108472</xdr:rowOff>
    </xdr:from>
    <xdr:to>
      <xdr:col>20</xdr:col>
      <xdr:colOff>38100</xdr:colOff>
      <xdr:row>57</xdr:row>
      <xdr:rowOff>38622</xdr:rowOff>
    </xdr:to>
    <xdr:sp macro="" textlink="">
      <xdr:nvSpPr>
        <xdr:cNvPr id="135" name="楕円 134"/>
        <xdr:cNvSpPr/>
      </xdr:nvSpPr>
      <xdr:spPr>
        <a:xfrm>
          <a:off x="3746500" y="9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29749</xdr:rowOff>
    </xdr:from>
    <xdr:ext cx="534377" cy="259045"/>
    <xdr:sp macro="" textlink="">
      <xdr:nvSpPr>
        <xdr:cNvPr id="136" name="テキスト ボックス 135"/>
        <xdr:cNvSpPr txBox="1"/>
      </xdr:nvSpPr>
      <xdr:spPr>
        <a:xfrm>
          <a:off x="3530111" y="980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128644</xdr:rowOff>
    </xdr:from>
    <xdr:to>
      <xdr:col>15</xdr:col>
      <xdr:colOff>101600</xdr:colOff>
      <xdr:row>57</xdr:row>
      <xdr:rowOff>58794</xdr:rowOff>
    </xdr:to>
    <xdr:sp macro="" textlink="">
      <xdr:nvSpPr>
        <xdr:cNvPr id="137" name="楕円 136"/>
        <xdr:cNvSpPr/>
      </xdr:nvSpPr>
      <xdr:spPr>
        <a:xfrm>
          <a:off x="2857500" y="97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49921</xdr:rowOff>
    </xdr:from>
    <xdr:ext cx="534377" cy="259045"/>
    <xdr:sp macro="" textlink="">
      <xdr:nvSpPr>
        <xdr:cNvPr id="138" name="テキスト ボックス 137"/>
        <xdr:cNvSpPr txBox="1"/>
      </xdr:nvSpPr>
      <xdr:spPr>
        <a:xfrm>
          <a:off x="2641111" y="98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106983</xdr:rowOff>
    </xdr:from>
    <xdr:to>
      <xdr:col>10</xdr:col>
      <xdr:colOff>165100</xdr:colOff>
      <xdr:row>57</xdr:row>
      <xdr:rowOff>37133</xdr:rowOff>
    </xdr:to>
    <xdr:sp macro="" textlink="">
      <xdr:nvSpPr>
        <xdr:cNvPr id="139" name="楕円 138"/>
        <xdr:cNvSpPr/>
      </xdr:nvSpPr>
      <xdr:spPr>
        <a:xfrm>
          <a:off x="1968500" y="970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28260</xdr:rowOff>
    </xdr:from>
    <xdr:ext cx="534377" cy="259045"/>
    <xdr:sp macro="" textlink="">
      <xdr:nvSpPr>
        <xdr:cNvPr id="140" name="テキスト ボックス 139"/>
        <xdr:cNvSpPr txBox="1"/>
      </xdr:nvSpPr>
      <xdr:spPr>
        <a:xfrm>
          <a:off x="1752111" y="980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123597</xdr:rowOff>
    </xdr:from>
    <xdr:to>
      <xdr:col>6</xdr:col>
      <xdr:colOff>38100</xdr:colOff>
      <xdr:row>57</xdr:row>
      <xdr:rowOff>53747</xdr:rowOff>
    </xdr:to>
    <xdr:sp macro="" textlink="">
      <xdr:nvSpPr>
        <xdr:cNvPr id="141" name="楕円 140"/>
        <xdr:cNvSpPr/>
      </xdr:nvSpPr>
      <xdr:spPr>
        <a:xfrm>
          <a:off x="1079500" y="972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44874</xdr:rowOff>
    </xdr:from>
    <xdr:ext cx="534377" cy="259045"/>
    <xdr:sp macro="" textlink="">
      <xdr:nvSpPr>
        <xdr:cNvPr id="142" name="テキスト ボックス 141"/>
        <xdr:cNvSpPr txBox="1"/>
      </xdr:nvSpPr>
      <xdr:spPr>
        <a:xfrm>
          <a:off x="863111" y="981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32327</xdr:rowOff>
    </xdr:from>
    <xdr:to>
      <xdr:col>24</xdr:col>
      <xdr:colOff>62865</xdr:colOff>
      <xdr:row>78</xdr:row>
      <xdr:rowOff>123881</xdr:rowOff>
    </xdr:to>
    <xdr:cxnSp macro="">
      <xdr:nvCxnSpPr>
        <xdr:cNvPr id="164" name="直線コネクタ 163"/>
        <xdr:cNvCxnSpPr/>
      </xdr:nvCxnSpPr>
      <xdr:spPr>
        <a:xfrm flipV="1">
          <a:off x="4633595" y="12205277"/>
          <a:ext cx="1270" cy="1291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127708</xdr:rowOff>
    </xdr:from>
    <xdr:ext cx="378565" cy="259045"/>
    <xdr:sp macro="" textlink="">
      <xdr:nvSpPr>
        <xdr:cNvPr id="165" name="維持補修費最小値テキスト"/>
        <xdr:cNvSpPr txBox="1"/>
      </xdr:nvSpPr>
      <xdr:spPr>
        <a:xfrm>
          <a:off x="4686300" y="1350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123881</xdr:rowOff>
    </xdr:from>
    <xdr:to>
      <xdr:col>24</xdr:col>
      <xdr:colOff>152400</xdr:colOff>
      <xdr:row>78</xdr:row>
      <xdr:rowOff>123881</xdr:rowOff>
    </xdr:to>
    <xdr:cxnSp macro="">
      <xdr:nvCxnSpPr>
        <xdr:cNvPr id="166" name="直線コネクタ 165"/>
        <xdr:cNvCxnSpPr/>
      </xdr:nvCxnSpPr>
      <xdr:spPr>
        <a:xfrm>
          <a:off x="4546600" y="1349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150454</xdr:rowOff>
    </xdr:from>
    <xdr:ext cx="534377" cy="259045"/>
    <xdr:sp macro="" textlink="">
      <xdr:nvSpPr>
        <xdr:cNvPr id="167" name="維持補修費最大値テキスト"/>
        <xdr:cNvSpPr txBox="1"/>
      </xdr:nvSpPr>
      <xdr:spPr>
        <a:xfrm>
          <a:off x="4686300" y="119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32327</xdr:rowOff>
    </xdr:from>
    <xdr:to>
      <xdr:col>24</xdr:col>
      <xdr:colOff>152400</xdr:colOff>
      <xdr:row>71</xdr:row>
      <xdr:rowOff>32327</xdr:rowOff>
    </xdr:to>
    <xdr:cxnSp macro="">
      <xdr:nvCxnSpPr>
        <xdr:cNvPr id="168" name="直線コネクタ 167"/>
        <xdr:cNvCxnSpPr/>
      </xdr:nvCxnSpPr>
      <xdr:spPr>
        <a:xfrm>
          <a:off x="4546600" y="122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54752</xdr:rowOff>
    </xdr:from>
    <xdr:to>
      <xdr:col>24</xdr:col>
      <xdr:colOff>63500</xdr:colOff>
      <xdr:row>78</xdr:row>
      <xdr:rowOff>86871</xdr:rowOff>
    </xdr:to>
    <xdr:cxnSp macro="">
      <xdr:nvCxnSpPr>
        <xdr:cNvPr id="169" name="直線コネクタ 168"/>
        <xdr:cNvCxnSpPr/>
      </xdr:nvCxnSpPr>
      <xdr:spPr>
        <a:xfrm flipV="1">
          <a:off x="3797300" y="13427852"/>
          <a:ext cx="8382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128762</xdr:rowOff>
    </xdr:from>
    <xdr:ext cx="469744" cy="259045"/>
    <xdr:sp macro="" textlink="">
      <xdr:nvSpPr>
        <xdr:cNvPr id="170" name="維持補修費平均値テキスト"/>
        <xdr:cNvSpPr txBox="1"/>
      </xdr:nvSpPr>
      <xdr:spPr>
        <a:xfrm>
          <a:off x="4686300" y="13158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105885</xdr:rowOff>
    </xdr:from>
    <xdr:to>
      <xdr:col>24</xdr:col>
      <xdr:colOff>114300</xdr:colOff>
      <xdr:row>78</xdr:row>
      <xdr:rowOff>36035</xdr:rowOff>
    </xdr:to>
    <xdr:sp macro="" textlink="">
      <xdr:nvSpPr>
        <xdr:cNvPr id="171" name="フローチャート: 判断 170"/>
        <xdr:cNvSpPr/>
      </xdr:nvSpPr>
      <xdr:spPr>
        <a:xfrm>
          <a:off x="45847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86871</xdr:rowOff>
    </xdr:from>
    <xdr:to>
      <xdr:col>19</xdr:col>
      <xdr:colOff>177800</xdr:colOff>
      <xdr:row>78</xdr:row>
      <xdr:rowOff>97775</xdr:rowOff>
    </xdr:to>
    <xdr:cxnSp macro="">
      <xdr:nvCxnSpPr>
        <xdr:cNvPr id="172" name="直線コネクタ 171"/>
        <xdr:cNvCxnSpPr/>
      </xdr:nvCxnSpPr>
      <xdr:spPr>
        <a:xfrm flipV="1">
          <a:off x="2908300" y="13459971"/>
          <a:ext cx="889000" cy="1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61125</xdr:rowOff>
    </xdr:from>
    <xdr:to>
      <xdr:col>20</xdr:col>
      <xdr:colOff>38100</xdr:colOff>
      <xdr:row>77</xdr:row>
      <xdr:rowOff>162725</xdr:rowOff>
    </xdr:to>
    <xdr:sp macro="" textlink="">
      <xdr:nvSpPr>
        <xdr:cNvPr id="173" name="フローチャート: 判断 172"/>
        <xdr:cNvSpPr/>
      </xdr:nvSpPr>
      <xdr:spPr>
        <a:xfrm>
          <a:off x="3746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7802</xdr:rowOff>
    </xdr:from>
    <xdr:ext cx="469744" cy="259045"/>
    <xdr:sp macro="" textlink="">
      <xdr:nvSpPr>
        <xdr:cNvPr id="174" name="テキスト ボックス 173"/>
        <xdr:cNvSpPr txBox="1"/>
      </xdr:nvSpPr>
      <xdr:spPr>
        <a:xfrm>
          <a:off x="3562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95146</xdr:rowOff>
    </xdr:from>
    <xdr:to>
      <xdr:col>15</xdr:col>
      <xdr:colOff>50800</xdr:colOff>
      <xdr:row>78</xdr:row>
      <xdr:rowOff>97775</xdr:rowOff>
    </xdr:to>
    <xdr:cxnSp macro="">
      <xdr:nvCxnSpPr>
        <xdr:cNvPr id="175" name="直線コネクタ 174"/>
        <xdr:cNvCxnSpPr/>
      </xdr:nvCxnSpPr>
      <xdr:spPr>
        <a:xfrm>
          <a:off x="2019300" y="13468246"/>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92557</xdr:rowOff>
    </xdr:from>
    <xdr:to>
      <xdr:col>15</xdr:col>
      <xdr:colOff>101600</xdr:colOff>
      <xdr:row>78</xdr:row>
      <xdr:rowOff>22707</xdr:rowOff>
    </xdr:to>
    <xdr:sp macro="" textlink="">
      <xdr:nvSpPr>
        <xdr:cNvPr id="176" name="フローチャート: 判断 175"/>
        <xdr:cNvSpPr/>
      </xdr:nvSpPr>
      <xdr:spPr>
        <a:xfrm>
          <a:off x="2857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39234</xdr:rowOff>
    </xdr:from>
    <xdr:ext cx="469744" cy="259045"/>
    <xdr:sp macro="" textlink="">
      <xdr:nvSpPr>
        <xdr:cNvPr id="177" name="テキスト ボックス 176"/>
        <xdr:cNvSpPr txBox="1"/>
      </xdr:nvSpPr>
      <xdr:spPr>
        <a:xfrm>
          <a:off x="2673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61633</xdr:rowOff>
    </xdr:from>
    <xdr:to>
      <xdr:col>10</xdr:col>
      <xdr:colOff>114300</xdr:colOff>
      <xdr:row>78</xdr:row>
      <xdr:rowOff>95146</xdr:rowOff>
    </xdr:to>
    <xdr:cxnSp macro="">
      <xdr:nvCxnSpPr>
        <xdr:cNvPr id="178" name="直線コネクタ 177"/>
        <xdr:cNvCxnSpPr/>
      </xdr:nvCxnSpPr>
      <xdr:spPr>
        <a:xfrm>
          <a:off x="1130300" y="13434733"/>
          <a:ext cx="889000" cy="3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135054</xdr:rowOff>
    </xdr:from>
    <xdr:to>
      <xdr:col>10</xdr:col>
      <xdr:colOff>165100</xdr:colOff>
      <xdr:row>78</xdr:row>
      <xdr:rowOff>65204</xdr:rowOff>
    </xdr:to>
    <xdr:sp macro="" textlink="">
      <xdr:nvSpPr>
        <xdr:cNvPr id="179" name="フローチャート: 判断 178"/>
        <xdr:cNvSpPr/>
      </xdr:nvSpPr>
      <xdr:spPr>
        <a:xfrm>
          <a:off x="1968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81731</xdr:rowOff>
    </xdr:from>
    <xdr:ext cx="469744" cy="259045"/>
    <xdr:sp macro="" textlink="">
      <xdr:nvSpPr>
        <xdr:cNvPr id="180" name="テキスト ボックス 179"/>
        <xdr:cNvSpPr txBox="1"/>
      </xdr:nvSpPr>
      <xdr:spPr>
        <a:xfrm>
          <a:off x="1784428"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122572</xdr:rowOff>
    </xdr:from>
    <xdr:to>
      <xdr:col>6</xdr:col>
      <xdr:colOff>38100</xdr:colOff>
      <xdr:row>78</xdr:row>
      <xdr:rowOff>52722</xdr:rowOff>
    </xdr:to>
    <xdr:sp macro="" textlink="">
      <xdr:nvSpPr>
        <xdr:cNvPr id="181" name="フローチャート: 判断 180"/>
        <xdr:cNvSpPr/>
      </xdr:nvSpPr>
      <xdr:spPr>
        <a:xfrm>
          <a:off x="1079500" y="1332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69249</xdr:rowOff>
    </xdr:from>
    <xdr:ext cx="469744" cy="259045"/>
    <xdr:sp macro="" textlink="">
      <xdr:nvSpPr>
        <xdr:cNvPr id="182" name="テキスト ボックス 181"/>
        <xdr:cNvSpPr txBox="1"/>
      </xdr:nvSpPr>
      <xdr:spPr>
        <a:xfrm>
          <a:off x="895428" y="1309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3952</xdr:rowOff>
    </xdr:from>
    <xdr:to>
      <xdr:col>24</xdr:col>
      <xdr:colOff>114300</xdr:colOff>
      <xdr:row>78</xdr:row>
      <xdr:rowOff>105552</xdr:rowOff>
    </xdr:to>
    <xdr:sp macro="" textlink="">
      <xdr:nvSpPr>
        <xdr:cNvPr id="188" name="楕円 187"/>
        <xdr:cNvSpPr/>
      </xdr:nvSpPr>
      <xdr:spPr>
        <a:xfrm>
          <a:off x="4584700" y="133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90329</xdr:rowOff>
    </xdr:from>
    <xdr:ext cx="469744" cy="259045"/>
    <xdr:sp macro="" textlink="">
      <xdr:nvSpPr>
        <xdr:cNvPr id="189" name="維持補修費該当値テキスト"/>
        <xdr:cNvSpPr txBox="1"/>
      </xdr:nvSpPr>
      <xdr:spPr>
        <a:xfrm>
          <a:off x="4686300" y="13291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36071</xdr:rowOff>
    </xdr:from>
    <xdr:to>
      <xdr:col>20</xdr:col>
      <xdr:colOff>38100</xdr:colOff>
      <xdr:row>78</xdr:row>
      <xdr:rowOff>137671</xdr:rowOff>
    </xdr:to>
    <xdr:sp macro="" textlink="">
      <xdr:nvSpPr>
        <xdr:cNvPr id="190" name="楕円 189"/>
        <xdr:cNvSpPr/>
      </xdr:nvSpPr>
      <xdr:spPr>
        <a:xfrm>
          <a:off x="3746500" y="1340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128798</xdr:rowOff>
    </xdr:from>
    <xdr:ext cx="469744" cy="259045"/>
    <xdr:sp macro="" textlink="">
      <xdr:nvSpPr>
        <xdr:cNvPr id="191" name="テキスト ボックス 190"/>
        <xdr:cNvSpPr txBox="1"/>
      </xdr:nvSpPr>
      <xdr:spPr>
        <a:xfrm>
          <a:off x="3562428" y="13501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46975</xdr:rowOff>
    </xdr:from>
    <xdr:to>
      <xdr:col>15</xdr:col>
      <xdr:colOff>101600</xdr:colOff>
      <xdr:row>78</xdr:row>
      <xdr:rowOff>148575</xdr:rowOff>
    </xdr:to>
    <xdr:sp macro="" textlink="">
      <xdr:nvSpPr>
        <xdr:cNvPr id="192" name="楕円 191"/>
        <xdr:cNvSpPr/>
      </xdr:nvSpPr>
      <xdr:spPr>
        <a:xfrm>
          <a:off x="2857500" y="1342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139702</xdr:rowOff>
    </xdr:from>
    <xdr:ext cx="469744" cy="259045"/>
    <xdr:sp macro="" textlink="">
      <xdr:nvSpPr>
        <xdr:cNvPr id="193" name="テキスト ボックス 192"/>
        <xdr:cNvSpPr txBox="1"/>
      </xdr:nvSpPr>
      <xdr:spPr>
        <a:xfrm>
          <a:off x="2673428" y="1351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44346</xdr:rowOff>
    </xdr:from>
    <xdr:to>
      <xdr:col>10</xdr:col>
      <xdr:colOff>165100</xdr:colOff>
      <xdr:row>78</xdr:row>
      <xdr:rowOff>145946</xdr:rowOff>
    </xdr:to>
    <xdr:sp macro="" textlink="">
      <xdr:nvSpPr>
        <xdr:cNvPr id="194" name="楕円 193"/>
        <xdr:cNvSpPr/>
      </xdr:nvSpPr>
      <xdr:spPr>
        <a:xfrm>
          <a:off x="1968500" y="1341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137073</xdr:rowOff>
    </xdr:from>
    <xdr:ext cx="469744" cy="259045"/>
    <xdr:sp macro="" textlink="">
      <xdr:nvSpPr>
        <xdr:cNvPr id="195" name="テキスト ボックス 194"/>
        <xdr:cNvSpPr txBox="1"/>
      </xdr:nvSpPr>
      <xdr:spPr>
        <a:xfrm>
          <a:off x="1784428" y="1351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10833</xdr:rowOff>
    </xdr:from>
    <xdr:to>
      <xdr:col>6</xdr:col>
      <xdr:colOff>38100</xdr:colOff>
      <xdr:row>78</xdr:row>
      <xdr:rowOff>112433</xdr:rowOff>
    </xdr:to>
    <xdr:sp macro="" textlink="">
      <xdr:nvSpPr>
        <xdr:cNvPr id="196" name="楕円 195"/>
        <xdr:cNvSpPr/>
      </xdr:nvSpPr>
      <xdr:spPr>
        <a:xfrm>
          <a:off x="1079500" y="1338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103560</xdr:rowOff>
    </xdr:from>
    <xdr:ext cx="469744" cy="259045"/>
    <xdr:sp macro="" textlink="">
      <xdr:nvSpPr>
        <xdr:cNvPr id="197" name="テキスト ボックス 196"/>
        <xdr:cNvSpPr txBox="1"/>
      </xdr:nvSpPr>
      <xdr:spPr>
        <a:xfrm>
          <a:off x="895428" y="1347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167608</xdr:rowOff>
    </xdr:from>
    <xdr:to>
      <xdr:col>24</xdr:col>
      <xdr:colOff>62865</xdr:colOff>
      <xdr:row>99</xdr:row>
      <xdr:rowOff>69235</xdr:rowOff>
    </xdr:to>
    <xdr:cxnSp macro="">
      <xdr:nvCxnSpPr>
        <xdr:cNvPr id="222" name="直線コネクタ 221"/>
        <xdr:cNvCxnSpPr/>
      </xdr:nvCxnSpPr>
      <xdr:spPr>
        <a:xfrm flipV="1">
          <a:off x="4633595" y="15426658"/>
          <a:ext cx="1270" cy="16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73062</xdr:rowOff>
    </xdr:from>
    <xdr:ext cx="534377" cy="259045"/>
    <xdr:sp macro="" textlink="">
      <xdr:nvSpPr>
        <xdr:cNvPr id="223" name="扶助費最小値テキスト"/>
        <xdr:cNvSpPr txBox="1"/>
      </xdr:nvSpPr>
      <xdr:spPr>
        <a:xfrm>
          <a:off x="4686300" y="1704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69235</xdr:rowOff>
    </xdr:from>
    <xdr:to>
      <xdr:col>24</xdr:col>
      <xdr:colOff>152400</xdr:colOff>
      <xdr:row>99</xdr:row>
      <xdr:rowOff>69235</xdr:rowOff>
    </xdr:to>
    <xdr:cxnSp macro="">
      <xdr:nvCxnSpPr>
        <xdr:cNvPr id="224" name="直線コネクタ 223"/>
        <xdr:cNvCxnSpPr/>
      </xdr:nvCxnSpPr>
      <xdr:spPr>
        <a:xfrm>
          <a:off x="4546600" y="1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114285</xdr:rowOff>
    </xdr:from>
    <xdr:ext cx="599010" cy="259045"/>
    <xdr:sp macro="" textlink="">
      <xdr:nvSpPr>
        <xdr:cNvPr id="225" name="扶助費最大値テキスト"/>
        <xdr:cNvSpPr txBox="1"/>
      </xdr:nvSpPr>
      <xdr:spPr>
        <a:xfrm>
          <a:off x="4686300" y="1520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167608</xdr:rowOff>
    </xdr:from>
    <xdr:to>
      <xdr:col>24</xdr:col>
      <xdr:colOff>152400</xdr:colOff>
      <xdr:row>89</xdr:row>
      <xdr:rowOff>167608</xdr:rowOff>
    </xdr:to>
    <xdr:cxnSp macro="">
      <xdr:nvCxnSpPr>
        <xdr:cNvPr id="226" name="直線コネクタ 225"/>
        <xdr:cNvCxnSpPr/>
      </xdr:nvCxnSpPr>
      <xdr:spPr>
        <a:xfrm>
          <a:off x="4546600" y="1542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80397</xdr:rowOff>
    </xdr:from>
    <xdr:to>
      <xdr:col>24</xdr:col>
      <xdr:colOff>63500</xdr:colOff>
      <xdr:row>98</xdr:row>
      <xdr:rowOff>129890</xdr:rowOff>
    </xdr:to>
    <xdr:cxnSp macro="">
      <xdr:nvCxnSpPr>
        <xdr:cNvPr id="227" name="直線コネクタ 226"/>
        <xdr:cNvCxnSpPr/>
      </xdr:nvCxnSpPr>
      <xdr:spPr>
        <a:xfrm>
          <a:off x="3797300" y="16882497"/>
          <a:ext cx="838200" cy="4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125113</xdr:rowOff>
    </xdr:from>
    <xdr:ext cx="534377" cy="259045"/>
    <xdr:sp macro="" textlink="">
      <xdr:nvSpPr>
        <xdr:cNvPr id="228" name="扶助費平均値テキスト"/>
        <xdr:cNvSpPr txBox="1"/>
      </xdr:nvSpPr>
      <xdr:spPr>
        <a:xfrm>
          <a:off x="4686300" y="1641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102236</xdr:rowOff>
    </xdr:from>
    <xdr:to>
      <xdr:col>24</xdr:col>
      <xdr:colOff>114300</xdr:colOff>
      <xdr:row>97</xdr:row>
      <xdr:rowOff>32386</xdr:rowOff>
    </xdr:to>
    <xdr:sp macro="" textlink="">
      <xdr:nvSpPr>
        <xdr:cNvPr id="229" name="フローチャート: 判断 228"/>
        <xdr:cNvSpPr/>
      </xdr:nvSpPr>
      <xdr:spPr>
        <a:xfrm>
          <a:off x="45847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63672</xdr:rowOff>
    </xdr:from>
    <xdr:to>
      <xdr:col>19</xdr:col>
      <xdr:colOff>177800</xdr:colOff>
      <xdr:row>98</xdr:row>
      <xdr:rowOff>80397</xdr:rowOff>
    </xdr:to>
    <xdr:cxnSp macro="">
      <xdr:nvCxnSpPr>
        <xdr:cNvPr id="230" name="直線コネクタ 229"/>
        <xdr:cNvCxnSpPr/>
      </xdr:nvCxnSpPr>
      <xdr:spPr>
        <a:xfrm>
          <a:off x="2908300" y="16865772"/>
          <a:ext cx="889000" cy="1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104102</xdr:rowOff>
    </xdr:from>
    <xdr:to>
      <xdr:col>20</xdr:col>
      <xdr:colOff>38100</xdr:colOff>
      <xdr:row>97</xdr:row>
      <xdr:rowOff>34252</xdr:rowOff>
    </xdr:to>
    <xdr:sp macro="" textlink="">
      <xdr:nvSpPr>
        <xdr:cNvPr id="231" name="フローチャート: 判断 230"/>
        <xdr:cNvSpPr/>
      </xdr:nvSpPr>
      <xdr:spPr>
        <a:xfrm>
          <a:off x="3746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50779</xdr:rowOff>
    </xdr:from>
    <xdr:ext cx="534377" cy="259045"/>
    <xdr:sp macro="" textlink="">
      <xdr:nvSpPr>
        <xdr:cNvPr id="232" name="テキスト ボックス 231"/>
        <xdr:cNvSpPr txBox="1"/>
      </xdr:nvSpPr>
      <xdr:spPr>
        <a:xfrm>
          <a:off x="3530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63672</xdr:rowOff>
    </xdr:from>
    <xdr:to>
      <xdr:col>15</xdr:col>
      <xdr:colOff>50800</xdr:colOff>
      <xdr:row>98</xdr:row>
      <xdr:rowOff>138348</xdr:rowOff>
    </xdr:to>
    <xdr:cxnSp macro="">
      <xdr:nvCxnSpPr>
        <xdr:cNvPr id="233" name="直線コネクタ 232"/>
        <xdr:cNvCxnSpPr/>
      </xdr:nvCxnSpPr>
      <xdr:spPr>
        <a:xfrm flipV="1">
          <a:off x="2019300" y="16865772"/>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123856</xdr:rowOff>
    </xdr:from>
    <xdr:to>
      <xdr:col>15</xdr:col>
      <xdr:colOff>101600</xdr:colOff>
      <xdr:row>97</xdr:row>
      <xdr:rowOff>54006</xdr:rowOff>
    </xdr:to>
    <xdr:sp macro="" textlink="">
      <xdr:nvSpPr>
        <xdr:cNvPr id="234" name="フローチャート: 判断 233"/>
        <xdr:cNvSpPr/>
      </xdr:nvSpPr>
      <xdr:spPr>
        <a:xfrm>
          <a:off x="2857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70533</xdr:rowOff>
    </xdr:from>
    <xdr:ext cx="534377" cy="259045"/>
    <xdr:sp macro="" textlink="">
      <xdr:nvSpPr>
        <xdr:cNvPr id="235" name="テキスト ボックス 234"/>
        <xdr:cNvSpPr txBox="1"/>
      </xdr:nvSpPr>
      <xdr:spPr>
        <a:xfrm>
          <a:off x="2641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120231</xdr:rowOff>
    </xdr:from>
    <xdr:to>
      <xdr:col>10</xdr:col>
      <xdr:colOff>114300</xdr:colOff>
      <xdr:row>98</xdr:row>
      <xdr:rowOff>138348</xdr:rowOff>
    </xdr:to>
    <xdr:cxnSp macro="">
      <xdr:nvCxnSpPr>
        <xdr:cNvPr id="236" name="直線コネクタ 235"/>
        <xdr:cNvCxnSpPr/>
      </xdr:nvCxnSpPr>
      <xdr:spPr>
        <a:xfrm>
          <a:off x="1130300" y="16922331"/>
          <a:ext cx="889000" cy="1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4127</xdr:rowOff>
    </xdr:from>
    <xdr:to>
      <xdr:col>10</xdr:col>
      <xdr:colOff>165100</xdr:colOff>
      <xdr:row>97</xdr:row>
      <xdr:rowOff>105727</xdr:rowOff>
    </xdr:to>
    <xdr:sp macro="" textlink="">
      <xdr:nvSpPr>
        <xdr:cNvPr id="237" name="フローチャート: 判断 236"/>
        <xdr:cNvSpPr/>
      </xdr:nvSpPr>
      <xdr:spPr>
        <a:xfrm>
          <a:off x="1968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122254</xdr:rowOff>
    </xdr:from>
    <xdr:ext cx="534377" cy="259045"/>
    <xdr:sp macro="" textlink="">
      <xdr:nvSpPr>
        <xdr:cNvPr id="238" name="テキスト ボックス 237"/>
        <xdr:cNvSpPr txBox="1"/>
      </xdr:nvSpPr>
      <xdr:spPr>
        <a:xfrm>
          <a:off x="1752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116503</xdr:rowOff>
    </xdr:from>
    <xdr:to>
      <xdr:col>6</xdr:col>
      <xdr:colOff>38100</xdr:colOff>
      <xdr:row>97</xdr:row>
      <xdr:rowOff>46653</xdr:rowOff>
    </xdr:to>
    <xdr:sp macro="" textlink="">
      <xdr:nvSpPr>
        <xdr:cNvPr id="239" name="フローチャート: 判断 238"/>
        <xdr:cNvSpPr/>
      </xdr:nvSpPr>
      <xdr:spPr>
        <a:xfrm>
          <a:off x="1079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63180</xdr:rowOff>
    </xdr:from>
    <xdr:ext cx="534377" cy="259045"/>
    <xdr:sp macro="" textlink="">
      <xdr:nvSpPr>
        <xdr:cNvPr id="240" name="テキスト ボックス 239"/>
        <xdr:cNvSpPr txBox="1"/>
      </xdr:nvSpPr>
      <xdr:spPr>
        <a:xfrm>
          <a:off x="863111" y="1635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79090</xdr:rowOff>
    </xdr:from>
    <xdr:to>
      <xdr:col>24</xdr:col>
      <xdr:colOff>114300</xdr:colOff>
      <xdr:row>99</xdr:row>
      <xdr:rowOff>9240</xdr:rowOff>
    </xdr:to>
    <xdr:sp macro="" textlink="">
      <xdr:nvSpPr>
        <xdr:cNvPr id="246" name="楕円 245"/>
        <xdr:cNvSpPr/>
      </xdr:nvSpPr>
      <xdr:spPr>
        <a:xfrm>
          <a:off x="4584700" y="1688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165467</xdr:rowOff>
    </xdr:from>
    <xdr:ext cx="534377" cy="259045"/>
    <xdr:sp macro="" textlink="">
      <xdr:nvSpPr>
        <xdr:cNvPr id="247" name="扶助費該当値テキスト"/>
        <xdr:cNvSpPr txBox="1"/>
      </xdr:nvSpPr>
      <xdr:spPr>
        <a:xfrm>
          <a:off x="4686300" y="1679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29597</xdr:rowOff>
    </xdr:from>
    <xdr:to>
      <xdr:col>20</xdr:col>
      <xdr:colOff>38100</xdr:colOff>
      <xdr:row>98</xdr:row>
      <xdr:rowOff>131197</xdr:rowOff>
    </xdr:to>
    <xdr:sp macro="" textlink="">
      <xdr:nvSpPr>
        <xdr:cNvPr id="248" name="楕円 247"/>
        <xdr:cNvSpPr/>
      </xdr:nvSpPr>
      <xdr:spPr>
        <a:xfrm>
          <a:off x="3746500" y="168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122324</xdr:rowOff>
    </xdr:from>
    <xdr:ext cx="534377" cy="259045"/>
    <xdr:sp macro="" textlink="">
      <xdr:nvSpPr>
        <xdr:cNvPr id="249" name="テキスト ボックス 248"/>
        <xdr:cNvSpPr txBox="1"/>
      </xdr:nvSpPr>
      <xdr:spPr>
        <a:xfrm>
          <a:off x="3530111" y="1692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12872</xdr:rowOff>
    </xdr:from>
    <xdr:to>
      <xdr:col>15</xdr:col>
      <xdr:colOff>101600</xdr:colOff>
      <xdr:row>98</xdr:row>
      <xdr:rowOff>114472</xdr:rowOff>
    </xdr:to>
    <xdr:sp macro="" textlink="">
      <xdr:nvSpPr>
        <xdr:cNvPr id="250" name="楕円 249"/>
        <xdr:cNvSpPr/>
      </xdr:nvSpPr>
      <xdr:spPr>
        <a:xfrm>
          <a:off x="2857500" y="1681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105599</xdr:rowOff>
    </xdr:from>
    <xdr:ext cx="534377" cy="259045"/>
    <xdr:sp macro="" textlink="">
      <xdr:nvSpPr>
        <xdr:cNvPr id="251" name="テキスト ボックス 250"/>
        <xdr:cNvSpPr txBox="1"/>
      </xdr:nvSpPr>
      <xdr:spPr>
        <a:xfrm>
          <a:off x="2641111" y="1690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87548</xdr:rowOff>
    </xdr:from>
    <xdr:to>
      <xdr:col>10</xdr:col>
      <xdr:colOff>165100</xdr:colOff>
      <xdr:row>99</xdr:row>
      <xdr:rowOff>17698</xdr:rowOff>
    </xdr:to>
    <xdr:sp macro="" textlink="">
      <xdr:nvSpPr>
        <xdr:cNvPr id="252" name="楕円 251"/>
        <xdr:cNvSpPr/>
      </xdr:nvSpPr>
      <xdr:spPr>
        <a:xfrm>
          <a:off x="1968500" y="1688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8825</xdr:rowOff>
    </xdr:from>
    <xdr:ext cx="534377" cy="259045"/>
    <xdr:sp macro="" textlink="">
      <xdr:nvSpPr>
        <xdr:cNvPr id="253" name="テキスト ボックス 252"/>
        <xdr:cNvSpPr txBox="1"/>
      </xdr:nvSpPr>
      <xdr:spPr>
        <a:xfrm>
          <a:off x="1752111" y="1698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69431</xdr:rowOff>
    </xdr:from>
    <xdr:to>
      <xdr:col>6</xdr:col>
      <xdr:colOff>38100</xdr:colOff>
      <xdr:row>98</xdr:row>
      <xdr:rowOff>171031</xdr:rowOff>
    </xdr:to>
    <xdr:sp macro="" textlink="">
      <xdr:nvSpPr>
        <xdr:cNvPr id="254" name="楕円 253"/>
        <xdr:cNvSpPr/>
      </xdr:nvSpPr>
      <xdr:spPr>
        <a:xfrm>
          <a:off x="1079500" y="168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162158</xdr:rowOff>
    </xdr:from>
    <xdr:ext cx="534377" cy="259045"/>
    <xdr:sp macro="" textlink="">
      <xdr:nvSpPr>
        <xdr:cNvPr id="255" name="テキスト ボックス 254"/>
        <xdr:cNvSpPr txBox="1"/>
      </xdr:nvSpPr>
      <xdr:spPr>
        <a:xfrm>
          <a:off x="863111" y="1696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15884</xdr:rowOff>
    </xdr:from>
    <xdr:to>
      <xdr:col>54</xdr:col>
      <xdr:colOff>189865</xdr:colOff>
      <xdr:row>38</xdr:row>
      <xdr:rowOff>143472</xdr:rowOff>
    </xdr:to>
    <xdr:cxnSp macro="">
      <xdr:nvCxnSpPr>
        <xdr:cNvPr id="281" name="直線コネクタ 280"/>
        <xdr:cNvCxnSpPr/>
      </xdr:nvCxnSpPr>
      <xdr:spPr>
        <a:xfrm flipV="1">
          <a:off x="10475595" y="5159384"/>
          <a:ext cx="1270" cy="1499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147299</xdr:rowOff>
    </xdr:from>
    <xdr:ext cx="534377" cy="259045"/>
    <xdr:sp macro="" textlink="">
      <xdr:nvSpPr>
        <xdr:cNvPr id="282" name="補助費等最小値テキスト"/>
        <xdr:cNvSpPr txBox="1"/>
      </xdr:nvSpPr>
      <xdr:spPr>
        <a:xfrm>
          <a:off x="10528300" y="66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143472</xdr:rowOff>
    </xdr:from>
    <xdr:to>
      <xdr:col>55</xdr:col>
      <xdr:colOff>88900</xdr:colOff>
      <xdr:row>38</xdr:row>
      <xdr:rowOff>143472</xdr:rowOff>
    </xdr:to>
    <xdr:cxnSp macro="">
      <xdr:nvCxnSpPr>
        <xdr:cNvPr id="283" name="直線コネクタ 282"/>
        <xdr:cNvCxnSpPr/>
      </xdr:nvCxnSpPr>
      <xdr:spPr>
        <a:xfrm>
          <a:off x="10388600" y="6658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134011</xdr:rowOff>
    </xdr:from>
    <xdr:ext cx="599010" cy="259045"/>
    <xdr:sp macro="" textlink="">
      <xdr:nvSpPr>
        <xdr:cNvPr id="284" name="補助費等最大値テキスト"/>
        <xdr:cNvSpPr txBox="1"/>
      </xdr:nvSpPr>
      <xdr:spPr>
        <a:xfrm>
          <a:off x="10528300" y="49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15884</xdr:rowOff>
    </xdr:from>
    <xdr:to>
      <xdr:col>55</xdr:col>
      <xdr:colOff>88900</xdr:colOff>
      <xdr:row>30</xdr:row>
      <xdr:rowOff>15884</xdr:rowOff>
    </xdr:to>
    <xdr:cxnSp macro="">
      <xdr:nvCxnSpPr>
        <xdr:cNvPr id="285" name="直線コネクタ 284"/>
        <xdr:cNvCxnSpPr/>
      </xdr:nvCxnSpPr>
      <xdr:spPr>
        <a:xfrm>
          <a:off x="10388600" y="5159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75153</xdr:rowOff>
    </xdr:from>
    <xdr:to>
      <xdr:col>55</xdr:col>
      <xdr:colOff>0</xdr:colOff>
      <xdr:row>38</xdr:row>
      <xdr:rowOff>80329</xdr:rowOff>
    </xdr:to>
    <xdr:cxnSp macro="">
      <xdr:nvCxnSpPr>
        <xdr:cNvPr id="286" name="直線コネクタ 285"/>
        <xdr:cNvCxnSpPr/>
      </xdr:nvCxnSpPr>
      <xdr:spPr>
        <a:xfrm flipV="1">
          <a:off x="9639300" y="6590253"/>
          <a:ext cx="838200" cy="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123393</xdr:rowOff>
    </xdr:from>
    <xdr:ext cx="534377" cy="259045"/>
    <xdr:sp macro="" textlink="">
      <xdr:nvSpPr>
        <xdr:cNvPr id="287" name="補助費等平均値テキスト"/>
        <xdr:cNvSpPr txBox="1"/>
      </xdr:nvSpPr>
      <xdr:spPr>
        <a:xfrm>
          <a:off x="10528300" y="6295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100516</xdr:rowOff>
    </xdr:from>
    <xdr:to>
      <xdr:col>55</xdr:col>
      <xdr:colOff>50800</xdr:colOff>
      <xdr:row>38</xdr:row>
      <xdr:rowOff>30666</xdr:rowOff>
    </xdr:to>
    <xdr:sp macro="" textlink="">
      <xdr:nvSpPr>
        <xdr:cNvPr id="288" name="フローチャート: 判断 287"/>
        <xdr:cNvSpPr/>
      </xdr:nvSpPr>
      <xdr:spPr>
        <a:xfrm>
          <a:off x="104267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21461</xdr:rowOff>
    </xdr:from>
    <xdr:to>
      <xdr:col>50</xdr:col>
      <xdr:colOff>114300</xdr:colOff>
      <xdr:row>38</xdr:row>
      <xdr:rowOff>80329</xdr:rowOff>
    </xdr:to>
    <xdr:cxnSp macro="">
      <xdr:nvCxnSpPr>
        <xdr:cNvPr id="289" name="直線コネクタ 288"/>
        <xdr:cNvCxnSpPr/>
      </xdr:nvCxnSpPr>
      <xdr:spPr>
        <a:xfrm>
          <a:off x="8750300" y="6536561"/>
          <a:ext cx="889000" cy="5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135495</xdr:rowOff>
    </xdr:from>
    <xdr:to>
      <xdr:col>50</xdr:col>
      <xdr:colOff>165100</xdr:colOff>
      <xdr:row>38</xdr:row>
      <xdr:rowOff>65646</xdr:rowOff>
    </xdr:to>
    <xdr:sp macro="" textlink="">
      <xdr:nvSpPr>
        <xdr:cNvPr id="290" name="フローチャート: 判断 289"/>
        <xdr:cNvSpPr/>
      </xdr:nvSpPr>
      <xdr:spPr>
        <a:xfrm>
          <a:off x="9588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82172</xdr:rowOff>
    </xdr:from>
    <xdr:ext cx="534377" cy="259045"/>
    <xdr:sp macro="" textlink="">
      <xdr:nvSpPr>
        <xdr:cNvPr id="291" name="テキスト ボックス 290"/>
        <xdr:cNvSpPr txBox="1"/>
      </xdr:nvSpPr>
      <xdr:spPr>
        <a:xfrm>
          <a:off x="9372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168060</xdr:rowOff>
    </xdr:from>
    <xdr:to>
      <xdr:col>45</xdr:col>
      <xdr:colOff>177800</xdr:colOff>
      <xdr:row>38</xdr:row>
      <xdr:rowOff>21461</xdr:rowOff>
    </xdr:to>
    <xdr:cxnSp macro="">
      <xdr:nvCxnSpPr>
        <xdr:cNvPr id="292" name="直線コネクタ 291"/>
        <xdr:cNvCxnSpPr/>
      </xdr:nvCxnSpPr>
      <xdr:spPr>
        <a:xfrm>
          <a:off x="7861300" y="6511710"/>
          <a:ext cx="889000" cy="2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130584</xdr:rowOff>
    </xdr:from>
    <xdr:to>
      <xdr:col>46</xdr:col>
      <xdr:colOff>38100</xdr:colOff>
      <xdr:row>38</xdr:row>
      <xdr:rowOff>60734</xdr:rowOff>
    </xdr:to>
    <xdr:sp macro="" textlink="">
      <xdr:nvSpPr>
        <xdr:cNvPr id="293" name="フローチャート: 判断 292"/>
        <xdr:cNvSpPr/>
      </xdr:nvSpPr>
      <xdr:spPr>
        <a:xfrm>
          <a:off x="8699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77261</xdr:rowOff>
    </xdr:from>
    <xdr:ext cx="534377" cy="259045"/>
    <xdr:sp macro="" textlink="">
      <xdr:nvSpPr>
        <xdr:cNvPr id="294" name="テキスト ボックス 293"/>
        <xdr:cNvSpPr txBox="1"/>
      </xdr:nvSpPr>
      <xdr:spPr>
        <a:xfrm>
          <a:off x="8483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168060</xdr:rowOff>
    </xdr:from>
    <xdr:to>
      <xdr:col>41</xdr:col>
      <xdr:colOff>50800</xdr:colOff>
      <xdr:row>38</xdr:row>
      <xdr:rowOff>20874</xdr:rowOff>
    </xdr:to>
    <xdr:cxnSp macro="">
      <xdr:nvCxnSpPr>
        <xdr:cNvPr id="295" name="直線コネクタ 294"/>
        <xdr:cNvCxnSpPr/>
      </xdr:nvCxnSpPr>
      <xdr:spPr>
        <a:xfrm flipV="1">
          <a:off x="6972300" y="6511710"/>
          <a:ext cx="889000" cy="2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135534</xdr:rowOff>
    </xdr:from>
    <xdr:to>
      <xdr:col>41</xdr:col>
      <xdr:colOff>101600</xdr:colOff>
      <xdr:row>38</xdr:row>
      <xdr:rowOff>65684</xdr:rowOff>
    </xdr:to>
    <xdr:sp macro="" textlink="">
      <xdr:nvSpPr>
        <xdr:cNvPr id="296" name="フローチャート: 判断 295"/>
        <xdr:cNvSpPr/>
      </xdr:nvSpPr>
      <xdr:spPr>
        <a:xfrm>
          <a:off x="7810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56811</xdr:rowOff>
    </xdr:from>
    <xdr:ext cx="534377" cy="259045"/>
    <xdr:sp macro="" textlink="">
      <xdr:nvSpPr>
        <xdr:cNvPr id="297" name="テキスト ボックス 296"/>
        <xdr:cNvSpPr txBox="1"/>
      </xdr:nvSpPr>
      <xdr:spPr>
        <a:xfrm>
          <a:off x="7594111" y="65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158786</xdr:rowOff>
    </xdr:from>
    <xdr:to>
      <xdr:col>36</xdr:col>
      <xdr:colOff>165100</xdr:colOff>
      <xdr:row>38</xdr:row>
      <xdr:rowOff>88936</xdr:rowOff>
    </xdr:to>
    <xdr:sp macro="" textlink="">
      <xdr:nvSpPr>
        <xdr:cNvPr id="298" name="フローチャート: 判断 297"/>
        <xdr:cNvSpPr/>
      </xdr:nvSpPr>
      <xdr:spPr>
        <a:xfrm>
          <a:off x="6921500" y="65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80063</xdr:rowOff>
    </xdr:from>
    <xdr:ext cx="534377" cy="259045"/>
    <xdr:sp macro="" textlink="">
      <xdr:nvSpPr>
        <xdr:cNvPr id="299" name="テキスト ボックス 298"/>
        <xdr:cNvSpPr txBox="1"/>
      </xdr:nvSpPr>
      <xdr:spPr>
        <a:xfrm>
          <a:off x="6705111" y="659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24353</xdr:rowOff>
    </xdr:from>
    <xdr:to>
      <xdr:col>55</xdr:col>
      <xdr:colOff>50800</xdr:colOff>
      <xdr:row>38</xdr:row>
      <xdr:rowOff>125953</xdr:rowOff>
    </xdr:to>
    <xdr:sp macro="" textlink="">
      <xdr:nvSpPr>
        <xdr:cNvPr id="305" name="楕円 304"/>
        <xdr:cNvSpPr/>
      </xdr:nvSpPr>
      <xdr:spPr>
        <a:xfrm>
          <a:off x="10426700" y="653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110730</xdr:rowOff>
    </xdr:from>
    <xdr:ext cx="534377" cy="259045"/>
    <xdr:sp macro="" textlink="">
      <xdr:nvSpPr>
        <xdr:cNvPr id="306" name="補助費等該当値テキスト"/>
        <xdr:cNvSpPr txBox="1"/>
      </xdr:nvSpPr>
      <xdr:spPr>
        <a:xfrm>
          <a:off x="10528300" y="645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29529</xdr:rowOff>
    </xdr:from>
    <xdr:to>
      <xdr:col>50</xdr:col>
      <xdr:colOff>165100</xdr:colOff>
      <xdr:row>38</xdr:row>
      <xdr:rowOff>131129</xdr:rowOff>
    </xdr:to>
    <xdr:sp macro="" textlink="">
      <xdr:nvSpPr>
        <xdr:cNvPr id="307" name="楕円 306"/>
        <xdr:cNvSpPr/>
      </xdr:nvSpPr>
      <xdr:spPr>
        <a:xfrm>
          <a:off x="9588500" y="654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122256</xdr:rowOff>
    </xdr:from>
    <xdr:ext cx="534377" cy="259045"/>
    <xdr:sp macro="" textlink="">
      <xdr:nvSpPr>
        <xdr:cNvPr id="308" name="テキスト ボックス 307"/>
        <xdr:cNvSpPr txBox="1"/>
      </xdr:nvSpPr>
      <xdr:spPr>
        <a:xfrm>
          <a:off x="9372111" y="663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142111</xdr:rowOff>
    </xdr:from>
    <xdr:to>
      <xdr:col>46</xdr:col>
      <xdr:colOff>38100</xdr:colOff>
      <xdr:row>38</xdr:row>
      <xdr:rowOff>72261</xdr:rowOff>
    </xdr:to>
    <xdr:sp macro="" textlink="">
      <xdr:nvSpPr>
        <xdr:cNvPr id="309" name="楕円 308"/>
        <xdr:cNvSpPr/>
      </xdr:nvSpPr>
      <xdr:spPr>
        <a:xfrm>
          <a:off x="8699500" y="648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63388</xdr:rowOff>
    </xdr:from>
    <xdr:ext cx="534377" cy="259045"/>
    <xdr:sp macro="" textlink="">
      <xdr:nvSpPr>
        <xdr:cNvPr id="310" name="テキスト ボックス 309"/>
        <xdr:cNvSpPr txBox="1"/>
      </xdr:nvSpPr>
      <xdr:spPr>
        <a:xfrm>
          <a:off x="8483111" y="657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117260</xdr:rowOff>
    </xdr:from>
    <xdr:to>
      <xdr:col>41</xdr:col>
      <xdr:colOff>101600</xdr:colOff>
      <xdr:row>38</xdr:row>
      <xdr:rowOff>47410</xdr:rowOff>
    </xdr:to>
    <xdr:sp macro="" textlink="">
      <xdr:nvSpPr>
        <xdr:cNvPr id="311" name="楕円 310"/>
        <xdr:cNvSpPr/>
      </xdr:nvSpPr>
      <xdr:spPr>
        <a:xfrm>
          <a:off x="7810500" y="646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63937</xdr:rowOff>
    </xdr:from>
    <xdr:ext cx="534377" cy="259045"/>
    <xdr:sp macro="" textlink="">
      <xdr:nvSpPr>
        <xdr:cNvPr id="312" name="テキスト ボックス 311"/>
        <xdr:cNvSpPr txBox="1"/>
      </xdr:nvSpPr>
      <xdr:spPr>
        <a:xfrm>
          <a:off x="7594111" y="623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141524</xdr:rowOff>
    </xdr:from>
    <xdr:to>
      <xdr:col>36</xdr:col>
      <xdr:colOff>165100</xdr:colOff>
      <xdr:row>38</xdr:row>
      <xdr:rowOff>71673</xdr:rowOff>
    </xdr:to>
    <xdr:sp macro="" textlink="">
      <xdr:nvSpPr>
        <xdr:cNvPr id="313" name="楕円 312"/>
        <xdr:cNvSpPr/>
      </xdr:nvSpPr>
      <xdr:spPr>
        <a:xfrm>
          <a:off x="6921500" y="64851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88201</xdr:rowOff>
    </xdr:from>
    <xdr:ext cx="534377" cy="259045"/>
    <xdr:sp macro="" textlink="">
      <xdr:nvSpPr>
        <xdr:cNvPr id="314" name="テキスト ボックス 313"/>
        <xdr:cNvSpPr txBox="1"/>
      </xdr:nvSpPr>
      <xdr:spPr>
        <a:xfrm>
          <a:off x="6705111" y="626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119421</xdr:rowOff>
    </xdr:from>
    <xdr:to>
      <xdr:col>54</xdr:col>
      <xdr:colOff>189865</xdr:colOff>
      <xdr:row>58</xdr:row>
      <xdr:rowOff>129027</xdr:rowOff>
    </xdr:to>
    <xdr:cxnSp macro="">
      <xdr:nvCxnSpPr>
        <xdr:cNvPr id="336" name="直線コネクタ 335"/>
        <xdr:cNvCxnSpPr/>
      </xdr:nvCxnSpPr>
      <xdr:spPr>
        <a:xfrm flipV="1">
          <a:off x="10475595" y="8691921"/>
          <a:ext cx="1270" cy="1381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132854</xdr:rowOff>
    </xdr:from>
    <xdr:ext cx="534377" cy="259045"/>
    <xdr:sp macro="" textlink="">
      <xdr:nvSpPr>
        <xdr:cNvPr id="337" name="普通建設事業費最小値テキスト"/>
        <xdr:cNvSpPr txBox="1"/>
      </xdr:nvSpPr>
      <xdr:spPr>
        <a:xfrm>
          <a:off x="10528300" y="100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129027</xdr:rowOff>
    </xdr:from>
    <xdr:to>
      <xdr:col>55</xdr:col>
      <xdr:colOff>88900</xdr:colOff>
      <xdr:row>58</xdr:row>
      <xdr:rowOff>129027</xdr:rowOff>
    </xdr:to>
    <xdr:cxnSp macro="">
      <xdr:nvCxnSpPr>
        <xdr:cNvPr id="338" name="直線コネクタ 337"/>
        <xdr:cNvCxnSpPr/>
      </xdr:nvCxnSpPr>
      <xdr:spPr>
        <a:xfrm>
          <a:off x="10388600" y="1007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66098</xdr:rowOff>
    </xdr:from>
    <xdr:ext cx="690189" cy="259045"/>
    <xdr:sp macro="" textlink="">
      <xdr:nvSpPr>
        <xdr:cNvPr id="339" name="普通建設事業費最大値テキスト"/>
        <xdr:cNvSpPr txBox="1"/>
      </xdr:nvSpPr>
      <xdr:spPr>
        <a:xfrm>
          <a:off x="10528300" y="8467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119421</xdr:rowOff>
    </xdr:from>
    <xdr:to>
      <xdr:col>55</xdr:col>
      <xdr:colOff>88900</xdr:colOff>
      <xdr:row>50</xdr:row>
      <xdr:rowOff>119421</xdr:rowOff>
    </xdr:to>
    <xdr:cxnSp macro="">
      <xdr:nvCxnSpPr>
        <xdr:cNvPr id="340" name="直線コネクタ 339"/>
        <xdr:cNvCxnSpPr/>
      </xdr:nvCxnSpPr>
      <xdr:spPr>
        <a:xfrm>
          <a:off x="10388600" y="869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95625</xdr:rowOff>
    </xdr:from>
    <xdr:to>
      <xdr:col>55</xdr:col>
      <xdr:colOff>0</xdr:colOff>
      <xdr:row>58</xdr:row>
      <xdr:rowOff>104808</xdr:rowOff>
    </xdr:to>
    <xdr:cxnSp macro="">
      <xdr:nvCxnSpPr>
        <xdr:cNvPr id="341" name="直線コネクタ 340"/>
        <xdr:cNvCxnSpPr/>
      </xdr:nvCxnSpPr>
      <xdr:spPr>
        <a:xfrm flipV="1">
          <a:off x="9639300" y="10039725"/>
          <a:ext cx="838200" cy="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12792</xdr:rowOff>
    </xdr:from>
    <xdr:ext cx="599010" cy="259045"/>
    <xdr:sp macro="" textlink="">
      <xdr:nvSpPr>
        <xdr:cNvPr id="342" name="普通建設事業費平均値テキスト"/>
        <xdr:cNvSpPr txBox="1"/>
      </xdr:nvSpPr>
      <xdr:spPr>
        <a:xfrm>
          <a:off x="10528300" y="9785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161365</xdr:rowOff>
    </xdr:from>
    <xdr:to>
      <xdr:col>55</xdr:col>
      <xdr:colOff>50800</xdr:colOff>
      <xdr:row>58</xdr:row>
      <xdr:rowOff>91515</xdr:rowOff>
    </xdr:to>
    <xdr:sp macro="" textlink="">
      <xdr:nvSpPr>
        <xdr:cNvPr id="343" name="フローチャート: 判断 342"/>
        <xdr:cNvSpPr/>
      </xdr:nvSpPr>
      <xdr:spPr>
        <a:xfrm>
          <a:off x="10426700" y="99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103316</xdr:rowOff>
    </xdr:from>
    <xdr:to>
      <xdr:col>50</xdr:col>
      <xdr:colOff>114300</xdr:colOff>
      <xdr:row>58</xdr:row>
      <xdr:rowOff>104808</xdr:rowOff>
    </xdr:to>
    <xdr:cxnSp macro="">
      <xdr:nvCxnSpPr>
        <xdr:cNvPr id="344" name="直線コネクタ 343"/>
        <xdr:cNvCxnSpPr/>
      </xdr:nvCxnSpPr>
      <xdr:spPr>
        <a:xfrm>
          <a:off x="8750300" y="10047416"/>
          <a:ext cx="889000" cy="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13011</xdr:rowOff>
    </xdr:from>
    <xdr:to>
      <xdr:col>50</xdr:col>
      <xdr:colOff>165100</xdr:colOff>
      <xdr:row>58</xdr:row>
      <xdr:rowOff>114611</xdr:rowOff>
    </xdr:to>
    <xdr:sp macro="" textlink="">
      <xdr:nvSpPr>
        <xdr:cNvPr id="345" name="フローチャート: 判断 344"/>
        <xdr:cNvSpPr/>
      </xdr:nvSpPr>
      <xdr:spPr>
        <a:xfrm>
          <a:off x="9588500" y="995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131138</xdr:rowOff>
    </xdr:from>
    <xdr:ext cx="534377" cy="259045"/>
    <xdr:sp macro="" textlink="">
      <xdr:nvSpPr>
        <xdr:cNvPr id="346" name="テキスト ボックス 345"/>
        <xdr:cNvSpPr txBox="1"/>
      </xdr:nvSpPr>
      <xdr:spPr>
        <a:xfrm>
          <a:off x="9372111" y="973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32630</xdr:rowOff>
    </xdr:from>
    <xdr:to>
      <xdr:col>45</xdr:col>
      <xdr:colOff>177800</xdr:colOff>
      <xdr:row>58</xdr:row>
      <xdr:rowOff>103316</xdr:rowOff>
    </xdr:to>
    <xdr:cxnSp macro="">
      <xdr:nvCxnSpPr>
        <xdr:cNvPr id="347" name="直線コネクタ 346"/>
        <xdr:cNvCxnSpPr/>
      </xdr:nvCxnSpPr>
      <xdr:spPr>
        <a:xfrm>
          <a:off x="7861300" y="9976730"/>
          <a:ext cx="889000" cy="7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16751</xdr:rowOff>
    </xdr:from>
    <xdr:to>
      <xdr:col>46</xdr:col>
      <xdr:colOff>38100</xdr:colOff>
      <xdr:row>58</xdr:row>
      <xdr:rowOff>118351</xdr:rowOff>
    </xdr:to>
    <xdr:sp macro="" textlink="">
      <xdr:nvSpPr>
        <xdr:cNvPr id="348" name="フローチャート: 判断 347"/>
        <xdr:cNvSpPr/>
      </xdr:nvSpPr>
      <xdr:spPr>
        <a:xfrm>
          <a:off x="8699500" y="996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134878</xdr:rowOff>
    </xdr:from>
    <xdr:ext cx="534377" cy="259045"/>
    <xdr:sp macro="" textlink="">
      <xdr:nvSpPr>
        <xdr:cNvPr id="349" name="テキスト ボックス 348"/>
        <xdr:cNvSpPr txBox="1"/>
      </xdr:nvSpPr>
      <xdr:spPr>
        <a:xfrm>
          <a:off x="8483111" y="97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32630</xdr:rowOff>
    </xdr:from>
    <xdr:to>
      <xdr:col>41</xdr:col>
      <xdr:colOff>50800</xdr:colOff>
      <xdr:row>58</xdr:row>
      <xdr:rowOff>41132</xdr:rowOff>
    </xdr:to>
    <xdr:cxnSp macro="">
      <xdr:nvCxnSpPr>
        <xdr:cNvPr id="350" name="直線コネクタ 349"/>
        <xdr:cNvCxnSpPr/>
      </xdr:nvCxnSpPr>
      <xdr:spPr>
        <a:xfrm flipV="1">
          <a:off x="6972300" y="9976730"/>
          <a:ext cx="889000" cy="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163340</xdr:rowOff>
    </xdr:from>
    <xdr:to>
      <xdr:col>41</xdr:col>
      <xdr:colOff>101600</xdr:colOff>
      <xdr:row>58</xdr:row>
      <xdr:rowOff>93490</xdr:rowOff>
    </xdr:to>
    <xdr:sp macro="" textlink="">
      <xdr:nvSpPr>
        <xdr:cNvPr id="351" name="フローチャート: 判断 350"/>
        <xdr:cNvSpPr/>
      </xdr:nvSpPr>
      <xdr:spPr>
        <a:xfrm>
          <a:off x="78105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84617</xdr:rowOff>
    </xdr:from>
    <xdr:ext cx="599010" cy="259045"/>
    <xdr:sp macro="" textlink="">
      <xdr:nvSpPr>
        <xdr:cNvPr id="352" name="テキスト ボックス 351"/>
        <xdr:cNvSpPr txBox="1"/>
      </xdr:nvSpPr>
      <xdr:spPr>
        <a:xfrm>
          <a:off x="7561795" y="1002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4925</xdr:rowOff>
    </xdr:from>
    <xdr:to>
      <xdr:col>36</xdr:col>
      <xdr:colOff>165100</xdr:colOff>
      <xdr:row>58</xdr:row>
      <xdr:rowOff>106525</xdr:rowOff>
    </xdr:to>
    <xdr:sp macro="" textlink="">
      <xdr:nvSpPr>
        <xdr:cNvPr id="353" name="フローチャート: 判断 352"/>
        <xdr:cNvSpPr/>
      </xdr:nvSpPr>
      <xdr:spPr>
        <a:xfrm>
          <a:off x="6921500" y="99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97652</xdr:rowOff>
    </xdr:from>
    <xdr:ext cx="534377" cy="259045"/>
    <xdr:sp macro="" textlink="">
      <xdr:nvSpPr>
        <xdr:cNvPr id="354" name="テキスト ボックス 353"/>
        <xdr:cNvSpPr txBox="1"/>
      </xdr:nvSpPr>
      <xdr:spPr>
        <a:xfrm>
          <a:off x="6705111" y="1004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44825</xdr:rowOff>
    </xdr:from>
    <xdr:to>
      <xdr:col>55</xdr:col>
      <xdr:colOff>50800</xdr:colOff>
      <xdr:row>58</xdr:row>
      <xdr:rowOff>146425</xdr:rowOff>
    </xdr:to>
    <xdr:sp macro="" textlink="">
      <xdr:nvSpPr>
        <xdr:cNvPr id="360" name="楕円 359"/>
        <xdr:cNvSpPr/>
      </xdr:nvSpPr>
      <xdr:spPr>
        <a:xfrm>
          <a:off x="10426700" y="998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139791</xdr:rowOff>
    </xdr:from>
    <xdr:ext cx="534377" cy="259045"/>
    <xdr:sp macro="" textlink="">
      <xdr:nvSpPr>
        <xdr:cNvPr id="361" name="普通建設事業費該当値テキスト"/>
        <xdr:cNvSpPr txBox="1"/>
      </xdr:nvSpPr>
      <xdr:spPr>
        <a:xfrm>
          <a:off x="10528300" y="991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54008</xdr:rowOff>
    </xdr:from>
    <xdr:to>
      <xdr:col>50</xdr:col>
      <xdr:colOff>165100</xdr:colOff>
      <xdr:row>58</xdr:row>
      <xdr:rowOff>155608</xdr:rowOff>
    </xdr:to>
    <xdr:sp macro="" textlink="">
      <xdr:nvSpPr>
        <xdr:cNvPr id="362" name="楕円 361"/>
        <xdr:cNvSpPr/>
      </xdr:nvSpPr>
      <xdr:spPr>
        <a:xfrm>
          <a:off x="9588500" y="99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146735</xdr:rowOff>
    </xdr:from>
    <xdr:ext cx="534377" cy="259045"/>
    <xdr:sp macro="" textlink="">
      <xdr:nvSpPr>
        <xdr:cNvPr id="363" name="テキスト ボックス 362"/>
        <xdr:cNvSpPr txBox="1"/>
      </xdr:nvSpPr>
      <xdr:spPr>
        <a:xfrm>
          <a:off x="9372111" y="1009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52516</xdr:rowOff>
    </xdr:from>
    <xdr:to>
      <xdr:col>46</xdr:col>
      <xdr:colOff>38100</xdr:colOff>
      <xdr:row>58</xdr:row>
      <xdr:rowOff>154116</xdr:rowOff>
    </xdr:to>
    <xdr:sp macro="" textlink="">
      <xdr:nvSpPr>
        <xdr:cNvPr id="364" name="楕円 363"/>
        <xdr:cNvSpPr/>
      </xdr:nvSpPr>
      <xdr:spPr>
        <a:xfrm>
          <a:off x="8699500" y="99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145243</xdr:rowOff>
    </xdr:from>
    <xdr:ext cx="534377" cy="259045"/>
    <xdr:sp macro="" textlink="">
      <xdr:nvSpPr>
        <xdr:cNvPr id="365" name="テキスト ボックス 364"/>
        <xdr:cNvSpPr txBox="1"/>
      </xdr:nvSpPr>
      <xdr:spPr>
        <a:xfrm>
          <a:off x="8483111" y="1008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153280</xdr:rowOff>
    </xdr:from>
    <xdr:to>
      <xdr:col>41</xdr:col>
      <xdr:colOff>101600</xdr:colOff>
      <xdr:row>58</xdr:row>
      <xdr:rowOff>83430</xdr:rowOff>
    </xdr:to>
    <xdr:sp macro="" textlink="">
      <xdr:nvSpPr>
        <xdr:cNvPr id="366" name="楕円 365"/>
        <xdr:cNvSpPr/>
      </xdr:nvSpPr>
      <xdr:spPr>
        <a:xfrm>
          <a:off x="7810500" y="992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99957</xdr:rowOff>
    </xdr:from>
    <xdr:ext cx="599010" cy="259045"/>
    <xdr:sp macro="" textlink="">
      <xdr:nvSpPr>
        <xdr:cNvPr id="367" name="テキスト ボックス 366"/>
        <xdr:cNvSpPr txBox="1"/>
      </xdr:nvSpPr>
      <xdr:spPr>
        <a:xfrm>
          <a:off x="7561795" y="970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161782</xdr:rowOff>
    </xdr:from>
    <xdr:to>
      <xdr:col>36</xdr:col>
      <xdr:colOff>165100</xdr:colOff>
      <xdr:row>58</xdr:row>
      <xdr:rowOff>91932</xdr:rowOff>
    </xdr:to>
    <xdr:sp macro="" textlink="">
      <xdr:nvSpPr>
        <xdr:cNvPr id="368" name="楕円 367"/>
        <xdr:cNvSpPr/>
      </xdr:nvSpPr>
      <xdr:spPr>
        <a:xfrm>
          <a:off x="6921500" y="993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108459</xdr:rowOff>
    </xdr:from>
    <xdr:ext cx="599010" cy="259045"/>
    <xdr:sp macro="" textlink="">
      <xdr:nvSpPr>
        <xdr:cNvPr id="369" name="テキスト ボックス 368"/>
        <xdr:cNvSpPr txBox="1"/>
      </xdr:nvSpPr>
      <xdr:spPr>
        <a:xfrm>
          <a:off x="6672795" y="970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116695</xdr:rowOff>
    </xdr:from>
    <xdr:to>
      <xdr:col>54</xdr:col>
      <xdr:colOff>189865</xdr:colOff>
      <xdr:row>79</xdr:row>
      <xdr:rowOff>44450</xdr:rowOff>
    </xdr:to>
    <xdr:cxnSp macro="">
      <xdr:nvCxnSpPr>
        <xdr:cNvPr id="393" name="直線コネクタ 392"/>
        <xdr:cNvCxnSpPr/>
      </xdr:nvCxnSpPr>
      <xdr:spPr>
        <a:xfrm flipV="1">
          <a:off x="10475595" y="12118195"/>
          <a:ext cx="1270" cy="1470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63372</xdr:rowOff>
    </xdr:from>
    <xdr:ext cx="599010" cy="259045"/>
    <xdr:sp macro="" textlink="">
      <xdr:nvSpPr>
        <xdr:cNvPr id="396" name="普通建設事業費 （ うち新規整備　）最大値テキスト"/>
        <xdr:cNvSpPr txBox="1"/>
      </xdr:nvSpPr>
      <xdr:spPr>
        <a:xfrm>
          <a:off x="10528300" y="118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116695</xdr:rowOff>
    </xdr:from>
    <xdr:to>
      <xdr:col>55</xdr:col>
      <xdr:colOff>88900</xdr:colOff>
      <xdr:row>70</xdr:row>
      <xdr:rowOff>116695</xdr:rowOff>
    </xdr:to>
    <xdr:cxnSp macro="">
      <xdr:nvCxnSpPr>
        <xdr:cNvPr id="397" name="直線コネクタ 396"/>
        <xdr:cNvCxnSpPr/>
      </xdr:nvCxnSpPr>
      <xdr:spPr>
        <a:xfrm>
          <a:off x="10388600" y="1211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163581</xdr:rowOff>
    </xdr:from>
    <xdr:to>
      <xdr:col>55</xdr:col>
      <xdr:colOff>0</xdr:colOff>
      <xdr:row>79</xdr:row>
      <xdr:rowOff>13295</xdr:rowOff>
    </xdr:to>
    <xdr:cxnSp macro="">
      <xdr:nvCxnSpPr>
        <xdr:cNvPr id="398" name="直線コネクタ 397"/>
        <xdr:cNvCxnSpPr/>
      </xdr:nvCxnSpPr>
      <xdr:spPr>
        <a:xfrm>
          <a:off x="9639300" y="13536681"/>
          <a:ext cx="838200" cy="2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63820</xdr:rowOff>
    </xdr:from>
    <xdr:ext cx="534377" cy="259045"/>
    <xdr:sp macro="" textlink="">
      <xdr:nvSpPr>
        <xdr:cNvPr id="399" name="普通建設事業費 （ うち新規整備　）平均値テキスト"/>
        <xdr:cNvSpPr txBox="1"/>
      </xdr:nvSpPr>
      <xdr:spPr>
        <a:xfrm>
          <a:off x="10528300" y="13265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40943</xdr:rowOff>
    </xdr:from>
    <xdr:to>
      <xdr:col>55</xdr:col>
      <xdr:colOff>50800</xdr:colOff>
      <xdr:row>78</xdr:row>
      <xdr:rowOff>142543</xdr:rowOff>
    </xdr:to>
    <xdr:sp macro="" textlink="">
      <xdr:nvSpPr>
        <xdr:cNvPr id="400" name="フローチャート: 判断 399"/>
        <xdr:cNvSpPr/>
      </xdr:nvSpPr>
      <xdr:spPr>
        <a:xfrm>
          <a:off x="104267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163581</xdr:rowOff>
    </xdr:from>
    <xdr:to>
      <xdr:col>50</xdr:col>
      <xdr:colOff>114300</xdr:colOff>
      <xdr:row>78</xdr:row>
      <xdr:rowOff>167689</xdr:rowOff>
    </xdr:to>
    <xdr:cxnSp macro="">
      <xdr:nvCxnSpPr>
        <xdr:cNvPr id="401" name="直線コネクタ 400"/>
        <xdr:cNvCxnSpPr/>
      </xdr:nvCxnSpPr>
      <xdr:spPr>
        <a:xfrm flipV="1">
          <a:off x="8750300" y="13536681"/>
          <a:ext cx="889000" cy="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76392</xdr:rowOff>
    </xdr:from>
    <xdr:to>
      <xdr:col>50</xdr:col>
      <xdr:colOff>165100</xdr:colOff>
      <xdr:row>79</xdr:row>
      <xdr:rowOff>6542</xdr:rowOff>
    </xdr:to>
    <xdr:sp macro="" textlink="">
      <xdr:nvSpPr>
        <xdr:cNvPr id="402" name="フローチャート: 判断 401"/>
        <xdr:cNvSpPr/>
      </xdr:nvSpPr>
      <xdr:spPr>
        <a:xfrm>
          <a:off x="9588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23069</xdr:rowOff>
    </xdr:from>
    <xdr:ext cx="534377" cy="259045"/>
    <xdr:sp macro="" textlink="">
      <xdr:nvSpPr>
        <xdr:cNvPr id="403" name="テキスト ボックス 402"/>
        <xdr:cNvSpPr txBox="1"/>
      </xdr:nvSpPr>
      <xdr:spPr>
        <a:xfrm>
          <a:off x="9372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171414</xdr:rowOff>
    </xdr:from>
    <xdr:to>
      <xdr:col>45</xdr:col>
      <xdr:colOff>177800</xdr:colOff>
      <xdr:row>78</xdr:row>
      <xdr:rowOff>167689</xdr:rowOff>
    </xdr:to>
    <xdr:cxnSp macro="">
      <xdr:nvCxnSpPr>
        <xdr:cNvPr id="404" name="直線コネクタ 403"/>
        <xdr:cNvCxnSpPr/>
      </xdr:nvCxnSpPr>
      <xdr:spPr>
        <a:xfrm>
          <a:off x="7861300" y="13201614"/>
          <a:ext cx="889000" cy="33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68452</xdr:rowOff>
    </xdr:from>
    <xdr:to>
      <xdr:col>46</xdr:col>
      <xdr:colOff>38100</xdr:colOff>
      <xdr:row>78</xdr:row>
      <xdr:rowOff>170052</xdr:rowOff>
    </xdr:to>
    <xdr:sp macro="" textlink="">
      <xdr:nvSpPr>
        <xdr:cNvPr id="405" name="フローチャート: 判断 404"/>
        <xdr:cNvSpPr/>
      </xdr:nvSpPr>
      <xdr:spPr>
        <a:xfrm>
          <a:off x="8699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15129</xdr:rowOff>
    </xdr:from>
    <xdr:ext cx="534377" cy="259045"/>
    <xdr:sp macro="" textlink="">
      <xdr:nvSpPr>
        <xdr:cNvPr id="406" name="テキスト ボックス 405"/>
        <xdr:cNvSpPr txBox="1"/>
      </xdr:nvSpPr>
      <xdr:spPr>
        <a:xfrm>
          <a:off x="8483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171414</xdr:rowOff>
    </xdr:from>
    <xdr:to>
      <xdr:col>41</xdr:col>
      <xdr:colOff>50800</xdr:colOff>
      <xdr:row>77</xdr:row>
      <xdr:rowOff>122459</xdr:rowOff>
    </xdr:to>
    <xdr:cxnSp macro="">
      <xdr:nvCxnSpPr>
        <xdr:cNvPr id="407" name="直線コネクタ 406"/>
        <xdr:cNvCxnSpPr/>
      </xdr:nvCxnSpPr>
      <xdr:spPr>
        <a:xfrm flipV="1">
          <a:off x="6972300" y="13201614"/>
          <a:ext cx="889000" cy="12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08" name="フローチャート: 判断 407"/>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26168</xdr:rowOff>
    </xdr:from>
    <xdr:ext cx="534377" cy="259045"/>
    <xdr:sp macro="" textlink="">
      <xdr:nvSpPr>
        <xdr:cNvPr id="409" name="テキスト ボックス 408"/>
        <xdr:cNvSpPr txBox="1"/>
      </xdr:nvSpPr>
      <xdr:spPr>
        <a:xfrm>
          <a:off x="7594111" y="1339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0" name="フローチャート: 判断 409"/>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112140</xdr:rowOff>
    </xdr:from>
    <xdr:ext cx="534377" cy="259045"/>
    <xdr:sp macro="" textlink="">
      <xdr:nvSpPr>
        <xdr:cNvPr id="411" name="テキスト ボックス 410"/>
        <xdr:cNvSpPr txBox="1"/>
      </xdr:nvSpPr>
      <xdr:spPr>
        <a:xfrm>
          <a:off x="6705111" y="134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133945</xdr:rowOff>
    </xdr:from>
    <xdr:to>
      <xdr:col>55</xdr:col>
      <xdr:colOff>50800</xdr:colOff>
      <xdr:row>79</xdr:row>
      <xdr:rowOff>64095</xdr:rowOff>
    </xdr:to>
    <xdr:sp macro="" textlink="">
      <xdr:nvSpPr>
        <xdr:cNvPr id="417" name="楕円 416"/>
        <xdr:cNvSpPr/>
      </xdr:nvSpPr>
      <xdr:spPr>
        <a:xfrm>
          <a:off x="10426700" y="1350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48872</xdr:rowOff>
    </xdr:from>
    <xdr:ext cx="469744" cy="259045"/>
    <xdr:sp macro="" textlink="">
      <xdr:nvSpPr>
        <xdr:cNvPr id="418" name="普通建設事業費 （ うち新規整備　）該当値テキスト"/>
        <xdr:cNvSpPr txBox="1"/>
      </xdr:nvSpPr>
      <xdr:spPr>
        <a:xfrm>
          <a:off x="10528300" y="1342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112781</xdr:rowOff>
    </xdr:from>
    <xdr:to>
      <xdr:col>50</xdr:col>
      <xdr:colOff>165100</xdr:colOff>
      <xdr:row>79</xdr:row>
      <xdr:rowOff>42931</xdr:rowOff>
    </xdr:to>
    <xdr:sp macro="" textlink="">
      <xdr:nvSpPr>
        <xdr:cNvPr id="419" name="楕円 418"/>
        <xdr:cNvSpPr/>
      </xdr:nvSpPr>
      <xdr:spPr>
        <a:xfrm>
          <a:off x="9588500" y="1348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34058</xdr:rowOff>
    </xdr:from>
    <xdr:ext cx="534377" cy="259045"/>
    <xdr:sp macro="" textlink="">
      <xdr:nvSpPr>
        <xdr:cNvPr id="420" name="テキスト ボックス 419"/>
        <xdr:cNvSpPr txBox="1"/>
      </xdr:nvSpPr>
      <xdr:spPr>
        <a:xfrm>
          <a:off x="9372111" y="1357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116889</xdr:rowOff>
    </xdr:from>
    <xdr:to>
      <xdr:col>46</xdr:col>
      <xdr:colOff>38100</xdr:colOff>
      <xdr:row>79</xdr:row>
      <xdr:rowOff>47039</xdr:rowOff>
    </xdr:to>
    <xdr:sp macro="" textlink="">
      <xdr:nvSpPr>
        <xdr:cNvPr id="421" name="楕円 420"/>
        <xdr:cNvSpPr/>
      </xdr:nvSpPr>
      <xdr:spPr>
        <a:xfrm>
          <a:off x="8699500" y="134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38166</xdr:rowOff>
    </xdr:from>
    <xdr:ext cx="534377" cy="259045"/>
    <xdr:sp macro="" textlink="">
      <xdr:nvSpPr>
        <xdr:cNvPr id="422" name="テキスト ボックス 421"/>
        <xdr:cNvSpPr txBox="1"/>
      </xdr:nvSpPr>
      <xdr:spPr>
        <a:xfrm>
          <a:off x="8483111" y="1358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120614</xdr:rowOff>
    </xdr:from>
    <xdr:to>
      <xdr:col>41</xdr:col>
      <xdr:colOff>101600</xdr:colOff>
      <xdr:row>77</xdr:row>
      <xdr:rowOff>50764</xdr:rowOff>
    </xdr:to>
    <xdr:sp macro="" textlink="">
      <xdr:nvSpPr>
        <xdr:cNvPr id="423" name="楕円 422"/>
        <xdr:cNvSpPr/>
      </xdr:nvSpPr>
      <xdr:spPr>
        <a:xfrm>
          <a:off x="7810500" y="1315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67291</xdr:rowOff>
    </xdr:from>
    <xdr:ext cx="599010" cy="259045"/>
    <xdr:sp macro="" textlink="">
      <xdr:nvSpPr>
        <xdr:cNvPr id="424" name="テキスト ボックス 423"/>
        <xdr:cNvSpPr txBox="1"/>
      </xdr:nvSpPr>
      <xdr:spPr>
        <a:xfrm>
          <a:off x="7561795" y="1292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71659</xdr:rowOff>
    </xdr:from>
    <xdr:to>
      <xdr:col>36</xdr:col>
      <xdr:colOff>165100</xdr:colOff>
      <xdr:row>78</xdr:row>
      <xdr:rowOff>1809</xdr:rowOff>
    </xdr:to>
    <xdr:sp macro="" textlink="">
      <xdr:nvSpPr>
        <xdr:cNvPr id="425" name="楕円 424"/>
        <xdr:cNvSpPr/>
      </xdr:nvSpPr>
      <xdr:spPr>
        <a:xfrm>
          <a:off x="6921500" y="1327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18336</xdr:rowOff>
    </xdr:from>
    <xdr:ext cx="534377" cy="259045"/>
    <xdr:sp macro="" textlink="">
      <xdr:nvSpPr>
        <xdr:cNvPr id="426" name="テキスト ボックス 425"/>
        <xdr:cNvSpPr txBox="1"/>
      </xdr:nvSpPr>
      <xdr:spPr>
        <a:xfrm>
          <a:off x="6705111" y="130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47410</xdr:rowOff>
    </xdr:from>
    <xdr:to>
      <xdr:col>54</xdr:col>
      <xdr:colOff>189865</xdr:colOff>
      <xdr:row>99</xdr:row>
      <xdr:rowOff>94224</xdr:rowOff>
    </xdr:to>
    <xdr:cxnSp macro="">
      <xdr:nvCxnSpPr>
        <xdr:cNvPr id="452" name="直線コネクタ 451"/>
        <xdr:cNvCxnSpPr/>
      </xdr:nvCxnSpPr>
      <xdr:spPr>
        <a:xfrm flipV="1">
          <a:off x="10475595" y="15477910"/>
          <a:ext cx="1270" cy="158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98051</xdr:rowOff>
    </xdr:from>
    <xdr:ext cx="469744" cy="259045"/>
    <xdr:sp macro="" textlink="">
      <xdr:nvSpPr>
        <xdr:cNvPr id="453" name="普通建設事業費 （ うち更新整備　）最小値テキスト"/>
        <xdr:cNvSpPr txBox="1"/>
      </xdr:nvSpPr>
      <xdr:spPr>
        <a:xfrm>
          <a:off x="10528300" y="1707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94224</xdr:rowOff>
    </xdr:from>
    <xdr:to>
      <xdr:col>55</xdr:col>
      <xdr:colOff>88900</xdr:colOff>
      <xdr:row>99</xdr:row>
      <xdr:rowOff>94224</xdr:rowOff>
    </xdr:to>
    <xdr:cxnSp macro="">
      <xdr:nvCxnSpPr>
        <xdr:cNvPr id="454" name="直線コネクタ 453"/>
        <xdr:cNvCxnSpPr/>
      </xdr:nvCxnSpPr>
      <xdr:spPr>
        <a:xfrm>
          <a:off x="10388600" y="17067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165537</xdr:rowOff>
    </xdr:from>
    <xdr:ext cx="599010" cy="259045"/>
    <xdr:sp macro="" textlink="">
      <xdr:nvSpPr>
        <xdr:cNvPr id="455" name="普通建設事業費 （ うち更新整備　）最大値テキスト"/>
        <xdr:cNvSpPr txBox="1"/>
      </xdr:nvSpPr>
      <xdr:spPr>
        <a:xfrm>
          <a:off x="10528300" y="152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47410</xdr:rowOff>
    </xdr:from>
    <xdr:to>
      <xdr:col>55</xdr:col>
      <xdr:colOff>88900</xdr:colOff>
      <xdr:row>90</xdr:row>
      <xdr:rowOff>47410</xdr:rowOff>
    </xdr:to>
    <xdr:cxnSp macro="">
      <xdr:nvCxnSpPr>
        <xdr:cNvPr id="456" name="直線コネクタ 455"/>
        <xdr:cNvCxnSpPr/>
      </xdr:nvCxnSpPr>
      <xdr:spPr>
        <a:xfrm>
          <a:off x="10388600" y="1547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41928</xdr:rowOff>
    </xdr:from>
    <xdr:to>
      <xdr:col>55</xdr:col>
      <xdr:colOff>0</xdr:colOff>
      <xdr:row>99</xdr:row>
      <xdr:rowOff>65159</xdr:rowOff>
    </xdr:to>
    <xdr:cxnSp macro="">
      <xdr:nvCxnSpPr>
        <xdr:cNvPr id="457" name="直線コネクタ 456"/>
        <xdr:cNvCxnSpPr/>
      </xdr:nvCxnSpPr>
      <xdr:spPr>
        <a:xfrm flipV="1">
          <a:off x="9639300" y="17015478"/>
          <a:ext cx="838200" cy="2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138315</xdr:rowOff>
    </xdr:from>
    <xdr:ext cx="534377" cy="259045"/>
    <xdr:sp macro="" textlink="">
      <xdr:nvSpPr>
        <xdr:cNvPr id="458" name="普通建設事業費 （ うち更新整備　）平均値テキスト"/>
        <xdr:cNvSpPr txBox="1"/>
      </xdr:nvSpPr>
      <xdr:spPr>
        <a:xfrm>
          <a:off x="10528300" y="1676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115438</xdr:rowOff>
    </xdr:from>
    <xdr:to>
      <xdr:col>55</xdr:col>
      <xdr:colOff>50800</xdr:colOff>
      <xdr:row>99</xdr:row>
      <xdr:rowOff>45588</xdr:rowOff>
    </xdr:to>
    <xdr:sp macro="" textlink="">
      <xdr:nvSpPr>
        <xdr:cNvPr id="459" name="フローチャート: 判断 458"/>
        <xdr:cNvSpPr/>
      </xdr:nvSpPr>
      <xdr:spPr>
        <a:xfrm>
          <a:off x="10426700" y="169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65159</xdr:rowOff>
    </xdr:from>
    <xdr:to>
      <xdr:col>50</xdr:col>
      <xdr:colOff>114300</xdr:colOff>
      <xdr:row>99</xdr:row>
      <xdr:rowOff>66089</xdr:rowOff>
    </xdr:to>
    <xdr:cxnSp macro="">
      <xdr:nvCxnSpPr>
        <xdr:cNvPr id="460" name="直線コネクタ 459"/>
        <xdr:cNvCxnSpPr/>
      </xdr:nvCxnSpPr>
      <xdr:spPr>
        <a:xfrm flipV="1">
          <a:off x="8750300" y="17038709"/>
          <a:ext cx="8890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139840</xdr:rowOff>
    </xdr:from>
    <xdr:to>
      <xdr:col>50</xdr:col>
      <xdr:colOff>165100</xdr:colOff>
      <xdr:row>99</xdr:row>
      <xdr:rowOff>69990</xdr:rowOff>
    </xdr:to>
    <xdr:sp macro="" textlink="">
      <xdr:nvSpPr>
        <xdr:cNvPr id="461" name="フローチャート: 判断 460"/>
        <xdr:cNvSpPr/>
      </xdr:nvSpPr>
      <xdr:spPr>
        <a:xfrm>
          <a:off x="9588500" y="169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86517</xdr:rowOff>
    </xdr:from>
    <xdr:ext cx="534377" cy="259045"/>
    <xdr:sp macro="" textlink="">
      <xdr:nvSpPr>
        <xdr:cNvPr id="462" name="テキスト ボックス 461"/>
        <xdr:cNvSpPr txBox="1"/>
      </xdr:nvSpPr>
      <xdr:spPr>
        <a:xfrm>
          <a:off x="9372111" y="167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66089</xdr:rowOff>
    </xdr:from>
    <xdr:to>
      <xdr:col>45</xdr:col>
      <xdr:colOff>177800</xdr:colOff>
      <xdr:row>99</xdr:row>
      <xdr:rowOff>89295</xdr:rowOff>
    </xdr:to>
    <xdr:cxnSp macro="">
      <xdr:nvCxnSpPr>
        <xdr:cNvPr id="463" name="直線コネクタ 462"/>
        <xdr:cNvCxnSpPr/>
      </xdr:nvCxnSpPr>
      <xdr:spPr>
        <a:xfrm flipV="1">
          <a:off x="7861300" y="17039639"/>
          <a:ext cx="889000" cy="2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147603</xdr:rowOff>
    </xdr:from>
    <xdr:to>
      <xdr:col>46</xdr:col>
      <xdr:colOff>38100</xdr:colOff>
      <xdr:row>99</xdr:row>
      <xdr:rowOff>77753</xdr:rowOff>
    </xdr:to>
    <xdr:sp macro="" textlink="">
      <xdr:nvSpPr>
        <xdr:cNvPr id="464" name="フローチャート: 判断 463"/>
        <xdr:cNvSpPr/>
      </xdr:nvSpPr>
      <xdr:spPr>
        <a:xfrm>
          <a:off x="8699500" y="1694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94280</xdr:rowOff>
    </xdr:from>
    <xdr:ext cx="534377" cy="259045"/>
    <xdr:sp macro="" textlink="">
      <xdr:nvSpPr>
        <xdr:cNvPr id="465" name="テキスト ボックス 464"/>
        <xdr:cNvSpPr txBox="1"/>
      </xdr:nvSpPr>
      <xdr:spPr>
        <a:xfrm>
          <a:off x="8483111" y="167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50374</xdr:rowOff>
    </xdr:from>
    <xdr:to>
      <xdr:col>41</xdr:col>
      <xdr:colOff>50800</xdr:colOff>
      <xdr:row>99</xdr:row>
      <xdr:rowOff>89295</xdr:rowOff>
    </xdr:to>
    <xdr:cxnSp macro="">
      <xdr:nvCxnSpPr>
        <xdr:cNvPr id="466" name="直線コネクタ 465"/>
        <xdr:cNvCxnSpPr/>
      </xdr:nvCxnSpPr>
      <xdr:spPr>
        <a:xfrm>
          <a:off x="6972300" y="17023924"/>
          <a:ext cx="889000" cy="3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166545</xdr:rowOff>
    </xdr:from>
    <xdr:to>
      <xdr:col>41</xdr:col>
      <xdr:colOff>101600</xdr:colOff>
      <xdr:row>99</xdr:row>
      <xdr:rowOff>96695</xdr:rowOff>
    </xdr:to>
    <xdr:sp macro="" textlink="">
      <xdr:nvSpPr>
        <xdr:cNvPr id="467" name="フローチャート: 判断 466"/>
        <xdr:cNvSpPr/>
      </xdr:nvSpPr>
      <xdr:spPr>
        <a:xfrm>
          <a:off x="7810500" y="169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113222</xdr:rowOff>
    </xdr:from>
    <xdr:ext cx="534377" cy="259045"/>
    <xdr:sp macro="" textlink="">
      <xdr:nvSpPr>
        <xdr:cNvPr id="468" name="テキスト ボックス 467"/>
        <xdr:cNvSpPr txBox="1"/>
      </xdr:nvSpPr>
      <xdr:spPr>
        <a:xfrm>
          <a:off x="7594111" y="1674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153274</xdr:rowOff>
    </xdr:from>
    <xdr:to>
      <xdr:col>36</xdr:col>
      <xdr:colOff>165100</xdr:colOff>
      <xdr:row>99</xdr:row>
      <xdr:rowOff>83424</xdr:rowOff>
    </xdr:to>
    <xdr:sp macro="" textlink="">
      <xdr:nvSpPr>
        <xdr:cNvPr id="469" name="フローチャート: 判断 468"/>
        <xdr:cNvSpPr/>
      </xdr:nvSpPr>
      <xdr:spPr>
        <a:xfrm>
          <a:off x="6921500" y="1695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99951</xdr:rowOff>
    </xdr:from>
    <xdr:ext cx="534377" cy="259045"/>
    <xdr:sp macro="" textlink="">
      <xdr:nvSpPr>
        <xdr:cNvPr id="470" name="テキスト ボックス 469"/>
        <xdr:cNvSpPr txBox="1"/>
      </xdr:nvSpPr>
      <xdr:spPr>
        <a:xfrm>
          <a:off x="6705111" y="1673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162578</xdr:rowOff>
    </xdr:from>
    <xdr:to>
      <xdr:col>55</xdr:col>
      <xdr:colOff>50800</xdr:colOff>
      <xdr:row>99</xdr:row>
      <xdr:rowOff>92728</xdr:rowOff>
    </xdr:to>
    <xdr:sp macro="" textlink="">
      <xdr:nvSpPr>
        <xdr:cNvPr id="476" name="楕円 475"/>
        <xdr:cNvSpPr/>
      </xdr:nvSpPr>
      <xdr:spPr>
        <a:xfrm>
          <a:off x="10426700" y="1696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93864</xdr:rowOff>
    </xdr:from>
    <xdr:ext cx="534377" cy="259045"/>
    <xdr:sp macro="" textlink="">
      <xdr:nvSpPr>
        <xdr:cNvPr id="477" name="普通建設事業費 （ うち更新整備　）該当値テキスト"/>
        <xdr:cNvSpPr txBox="1"/>
      </xdr:nvSpPr>
      <xdr:spPr>
        <a:xfrm>
          <a:off x="10528300" y="1689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14359</xdr:rowOff>
    </xdr:from>
    <xdr:to>
      <xdr:col>50</xdr:col>
      <xdr:colOff>165100</xdr:colOff>
      <xdr:row>99</xdr:row>
      <xdr:rowOff>115959</xdr:rowOff>
    </xdr:to>
    <xdr:sp macro="" textlink="">
      <xdr:nvSpPr>
        <xdr:cNvPr id="478" name="楕円 477"/>
        <xdr:cNvSpPr/>
      </xdr:nvSpPr>
      <xdr:spPr>
        <a:xfrm>
          <a:off x="9588500" y="1698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107086</xdr:rowOff>
    </xdr:from>
    <xdr:ext cx="534377" cy="259045"/>
    <xdr:sp macro="" textlink="">
      <xdr:nvSpPr>
        <xdr:cNvPr id="479" name="テキスト ボックス 478"/>
        <xdr:cNvSpPr txBox="1"/>
      </xdr:nvSpPr>
      <xdr:spPr>
        <a:xfrm>
          <a:off x="9372111" y="1708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15289</xdr:rowOff>
    </xdr:from>
    <xdr:to>
      <xdr:col>46</xdr:col>
      <xdr:colOff>38100</xdr:colOff>
      <xdr:row>99</xdr:row>
      <xdr:rowOff>116889</xdr:rowOff>
    </xdr:to>
    <xdr:sp macro="" textlink="">
      <xdr:nvSpPr>
        <xdr:cNvPr id="480" name="楕円 479"/>
        <xdr:cNvSpPr/>
      </xdr:nvSpPr>
      <xdr:spPr>
        <a:xfrm>
          <a:off x="8699500" y="1698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108016</xdr:rowOff>
    </xdr:from>
    <xdr:ext cx="534377" cy="259045"/>
    <xdr:sp macro="" textlink="">
      <xdr:nvSpPr>
        <xdr:cNvPr id="481" name="テキスト ボックス 480"/>
        <xdr:cNvSpPr txBox="1"/>
      </xdr:nvSpPr>
      <xdr:spPr>
        <a:xfrm>
          <a:off x="8483111" y="1708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38495</xdr:rowOff>
    </xdr:from>
    <xdr:to>
      <xdr:col>41</xdr:col>
      <xdr:colOff>101600</xdr:colOff>
      <xdr:row>99</xdr:row>
      <xdr:rowOff>140095</xdr:rowOff>
    </xdr:to>
    <xdr:sp macro="" textlink="">
      <xdr:nvSpPr>
        <xdr:cNvPr id="482" name="楕円 481"/>
        <xdr:cNvSpPr/>
      </xdr:nvSpPr>
      <xdr:spPr>
        <a:xfrm>
          <a:off x="7810500" y="170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131222</xdr:rowOff>
    </xdr:from>
    <xdr:ext cx="469744" cy="259045"/>
    <xdr:sp macro="" textlink="">
      <xdr:nvSpPr>
        <xdr:cNvPr id="483" name="テキスト ボックス 482"/>
        <xdr:cNvSpPr txBox="1"/>
      </xdr:nvSpPr>
      <xdr:spPr>
        <a:xfrm>
          <a:off x="7626428" y="17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171024</xdr:rowOff>
    </xdr:from>
    <xdr:to>
      <xdr:col>36</xdr:col>
      <xdr:colOff>165100</xdr:colOff>
      <xdr:row>99</xdr:row>
      <xdr:rowOff>101174</xdr:rowOff>
    </xdr:to>
    <xdr:sp macro="" textlink="">
      <xdr:nvSpPr>
        <xdr:cNvPr id="484" name="楕円 483"/>
        <xdr:cNvSpPr/>
      </xdr:nvSpPr>
      <xdr:spPr>
        <a:xfrm>
          <a:off x="6921500" y="1697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92301</xdr:rowOff>
    </xdr:from>
    <xdr:ext cx="534377" cy="259045"/>
    <xdr:sp macro="" textlink="">
      <xdr:nvSpPr>
        <xdr:cNvPr id="485" name="テキスト ボックス 484"/>
        <xdr:cNvSpPr txBox="1"/>
      </xdr:nvSpPr>
      <xdr:spPr>
        <a:xfrm>
          <a:off x="6705111" y="1706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52462</xdr:rowOff>
    </xdr:from>
    <xdr:to>
      <xdr:col>85</xdr:col>
      <xdr:colOff>126364</xdr:colOff>
      <xdr:row>39</xdr:row>
      <xdr:rowOff>98878</xdr:rowOff>
    </xdr:to>
    <xdr:cxnSp macro="">
      <xdr:nvCxnSpPr>
        <xdr:cNvPr id="511" name="直線コネクタ 510"/>
        <xdr:cNvCxnSpPr/>
      </xdr:nvCxnSpPr>
      <xdr:spPr>
        <a:xfrm flipV="1">
          <a:off x="16317595" y="5195962"/>
          <a:ext cx="1269" cy="158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170589</xdr:rowOff>
    </xdr:from>
    <xdr:ext cx="599010" cy="259045"/>
    <xdr:sp macro="" textlink="">
      <xdr:nvSpPr>
        <xdr:cNvPr id="514" name="災害復旧事業費最大値テキスト"/>
        <xdr:cNvSpPr txBox="1"/>
      </xdr:nvSpPr>
      <xdr:spPr>
        <a:xfrm>
          <a:off x="16370300" y="497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52462</xdr:rowOff>
    </xdr:from>
    <xdr:to>
      <xdr:col>86</xdr:col>
      <xdr:colOff>25400</xdr:colOff>
      <xdr:row>30</xdr:row>
      <xdr:rowOff>52462</xdr:rowOff>
    </xdr:to>
    <xdr:cxnSp macro="">
      <xdr:nvCxnSpPr>
        <xdr:cNvPr id="515" name="直線コネクタ 514"/>
        <xdr:cNvCxnSpPr/>
      </xdr:nvCxnSpPr>
      <xdr:spPr>
        <a:xfrm>
          <a:off x="16230600" y="519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92064</xdr:rowOff>
    </xdr:from>
    <xdr:to>
      <xdr:col>85</xdr:col>
      <xdr:colOff>127000</xdr:colOff>
      <xdr:row>39</xdr:row>
      <xdr:rowOff>98878</xdr:rowOff>
    </xdr:to>
    <xdr:cxnSp macro="">
      <xdr:nvCxnSpPr>
        <xdr:cNvPr id="516" name="直線コネクタ 515"/>
        <xdr:cNvCxnSpPr/>
      </xdr:nvCxnSpPr>
      <xdr:spPr>
        <a:xfrm>
          <a:off x="15481300" y="6778614"/>
          <a:ext cx="838200" cy="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141691</xdr:rowOff>
    </xdr:from>
    <xdr:ext cx="469744" cy="259045"/>
    <xdr:sp macro="" textlink="">
      <xdr:nvSpPr>
        <xdr:cNvPr id="517" name="災害復旧事業費平均値テキスト"/>
        <xdr:cNvSpPr txBox="1"/>
      </xdr:nvSpPr>
      <xdr:spPr>
        <a:xfrm>
          <a:off x="16370300" y="6485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118814</xdr:rowOff>
    </xdr:from>
    <xdr:to>
      <xdr:col>85</xdr:col>
      <xdr:colOff>177800</xdr:colOff>
      <xdr:row>39</xdr:row>
      <xdr:rowOff>48964</xdr:rowOff>
    </xdr:to>
    <xdr:sp macro="" textlink="">
      <xdr:nvSpPr>
        <xdr:cNvPr id="518" name="フローチャート: 判断 517"/>
        <xdr:cNvSpPr/>
      </xdr:nvSpPr>
      <xdr:spPr>
        <a:xfrm>
          <a:off x="16268700" y="66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69128</xdr:rowOff>
    </xdr:from>
    <xdr:to>
      <xdr:col>81</xdr:col>
      <xdr:colOff>50800</xdr:colOff>
      <xdr:row>39</xdr:row>
      <xdr:rowOff>92064</xdr:rowOff>
    </xdr:to>
    <xdr:cxnSp macro="">
      <xdr:nvCxnSpPr>
        <xdr:cNvPr id="519" name="直線コネクタ 518"/>
        <xdr:cNvCxnSpPr/>
      </xdr:nvCxnSpPr>
      <xdr:spPr>
        <a:xfrm>
          <a:off x="14592300" y="6584228"/>
          <a:ext cx="889000" cy="1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167103</xdr:rowOff>
    </xdr:from>
    <xdr:to>
      <xdr:col>81</xdr:col>
      <xdr:colOff>101600</xdr:colOff>
      <xdr:row>39</xdr:row>
      <xdr:rowOff>97253</xdr:rowOff>
    </xdr:to>
    <xdr:sp macro="" textlink="">
      <xdr:nvSpPr>
        <xdr:cNvPr id="520" name="フローチャート: 判断 519"/>
        <xdr:cNvSpPr/>
      </xdr:nvSpPr>
      <xdr:spPr>
        <a:xfrm>
          <a:off x="154305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113780</xdr:rowOff>
    </xdr:from>
    <xdr:ext cx="469744" cy="259045"/>
    <xdr:sp macro="" textlink="">
      <xdr:nvSpPr>
        <xdr:cNvPr id="521" name="テキスト ボックス 520"/>
        <xdr:cNvSpPr txBox="1"/>
      </xdr:nvSpPr>
      <xdr:spPr>
        <a:xfrm>
          <a:off x="15246428" y="645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69128</xdr:rowOff>
    </xdr:from>
    <xdr:to>
      <xdr:col>76</xdr:col>
      <xdr:colOff>114300</xdr:colOff>
      <xdr:row>38</xdr:row>
      <xdr:rowOff>166446</xdr:rowOff>
    </xdr:to>
    <xdr:cxnSp macro="">
      <xdr:nvCxnSpPr>
        <xdr:cNvPr id="522" name="直線コネクタ 521"/>
        <xdr:cNvCxnSpPr/>
      </xdr:nvCxnSpPr>
      <xdr:spPr>
        <a:xfrm flipV="1">
          <a:off x="13703300" y="6584228"/>
          <a:ext cx="889000" cy="9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157252</xdr:rowOff>
    </xdr:from>
    <xdr:to>
      <xdr:col>76</xdr:col>
      <xdr:colOff>165100</xdr:colOff>
      <xdr:row>39</xdr:row>
      <xdr:rowOff>87402</xdr:rowOff>
    </xdr:to>
    <xdr:sp macro="" textlink="">
      <xdr:nvSpPr>
        <xdr:cNvPr id="523" name="フローチャート: 判断 522"/>
        <xdr:cNvSpPr/>
      </xdr:nvSpPr>
      <xdr:spPr>
        <a:xfrm>
          <a:off x="14541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78529</xdr:rowOff>
    </xdr:from>
    <xdr:ext cx="469744" cy="259045"/>
    <xdr:sp macro="" textlink="">
      <xdr:nvSpPr>
        <xdr:cNvPr id="524" name="テキスト ボックス 523"/>
        <xdr:cNvSpPr txBox="1"/>
      </xdr:nvSpPr>
      <xdr:spPr>
        <a:xfrm>
          <a:off x="14357428" y="676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166446</xdr:rowOff>
    </xdr:from>
    <xdr:to>
      <xdr:col>71</xdr:col>
      <xdr:colOff>177800</xdr:colOff>
      <xdr:row>39</xdr:row>
      <xdr:rowOff>15570</xdr:rowOff>
    </xdr:to>
    <xdr:cxnSp macro="">
      <xdr:nvCxnSpPr>
        <xdr:cNvPr id="525" name="直線コネクタ 524"/>
        <xdr:cNvCxnSpPr/>
      </xdr:nvCxnSpPr>
      <xdr:spPr>
        <a:xfrm flipV="1">
          <a:off x="12814300" y="668154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137701</xdr:rowOff>
    </xdr:from>
    <xdr:to>
      <xdr:col>72</xdr:col>
      <xdr:colOff>38100</xdr:colOff>
      <xdr:row>39</xdr:row>
      <xdr:rowOff>67851</xdr:rowOff>
    </xdr:to>
    <xdr:sp macro="" textlink="">
      <xdr:nvSpPr>
        <xdr:cNvPr id="526" name="フローチャート: 判断 525"/>
        <xdr:cNvSpPr/>
      </xdr:nvSpPr>
      <xdr:spPr>
        <a:xfrm>
          <a:off x="13652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58978</xdr:rowOff>
    </xdr:from>
    <xdr:ext cx="469744" cy="259045"/>
    <xdr:sp macro="" textlink="">
      <xdr:nvSpPr>
        <xdr:cNvPr id="527" name="テキスト ボックス 526"/>
        <xdr:cNvSpPr txBox="1"/>
      </xdr:nvSpPr>
      <xdr:spPr>
        <a:xfrm>
          <a:off x="13468428" y="674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168453</xdr:rowOff>
    </xdr:from>
    <xdr:to>
      <xdr:col>67</xdr:col>
      <xdr:colOff>101600</xdr:colOff>
      <xdr:row>39</xdr:row>
      <xdr:rowOff>98603</xdr:rowOff>
    </xdr:to>
    <xdr:sp macro="" textlink="">
      <xdr:nvSpPr>
        <xdr:cNvPr id="528" name="フローチャート: 判断 527"/>
        <xdr:cNvSpPr/>
      </xdr:nvSpPr>
      <xdr:spPr>
        <a:xfrm>
          <a:off x="12763500" y="66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89730</xdr:rowOff>
    </xdr:from>
    <xdr:ext cx="469744" cy="259045"/>
    <xdr:sp macro="" textlink="">
      <xdr:nvSpPr>
        <xdr:cNvPr id="529" name="テキスト ボックス 528"/>
        <xdr:cNvSpPr txBox="1"/>
      </xdr:nvSpPr>
      <xdr:spPr>
        <a:xfrm>
          <a:off x="12579428" y="677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6"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41264</xdr:rowOff>
    </xdr:from>
    <xdr:to>
      <xdr:col>81</xdr:col>
      <xdr:colOff>101600</xdr:colOff>
      <xdr:row>39</xdr:row>
      <xdr:rowOff>142864</xdr:rowOff>
    </xdr:to>
    <xdr:sp macro="" textlink="">
      <xdr:nvSpPr>
        <xdr:cNvPr id="537" name="楕円 536"/>
        <xdr:cNvSpPr/>
      </xdr:nvSpPr>
      <xdr:spPr>
        <a:xfrm>
          <a:off x="15430500" y="672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133991</xdr:rowOff>
    </xdr:from>
    <xdr:ext cx="378565" cy="259045"/>
    <xdr:sp macro="" textlink="">
      <xdr:nvSpPr>
        <xdr:cNvPr id="538" name="テキスト ボックス 537"/>
        <xdr:cNvSpPr txBox="1"/>
      </xdr:nvSpPr>
      <xdr:spPr>
        <a:xfrm>
          <a:off x="15292017" y="6820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18328</xdr:rowOff>
    </xdr:from>
    <xdr:to>
      <xdr:col>76</xdr:col>
      <xdr:colOff>165100</xdr:colOff>
      <xdr:row>38</xdr:row>
      <xdr:rowOff>119928</xdr:rowOff>
    </xdr:to>
    <xdr:sp macro="" textlink="">
      <xdr:nvSpPr>
        <xdr:cNvPr id="539" name="楕円 538"/>
        <xdr:cNvSpPr/>
      </xdr:nvSpPr>
      <xdr:spPr>
        <a:xfrm>
          <a:off x="14541500" y="653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136455</xdr:rowOff>
    </xdr:from>
    <xdr:ext cx="534377" cy="259045"/>
    <xdr:sp macro="" textlink="">
      <xdr:nvSpPr>
        <xdr:cNvPr id="540" name="テキスト ボックス 539"/>
        <xdr:cNvSpPr txBox="1"/>
      </xdr:nvSpPr>
      <xdr:spPr>
        <a:xfrm>
          <a:off x="14325111" y="630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115646</xdr:rowOff>
    </xdr:from>
    <xdr:to>
      <xdr:col>72</xdr:col>
      <xdr:colOff>38100</xdr:colOff>
      <xdr:row>39</xdr:row>
      <xdr:rowOff>45796</xdr:rowOff>
    </xdr:to>
    <xdr:sp macro="" textlink="">
      <xdr:nvSpPr>
        <xdr:cNvPr id="541" name="楕円 540"/>
        <xdr:cNvSpPr/>
      </xdr:nvSpPr>
      <xdr:spPr>
        <a:xfrm>
          <a:off x="13652500" y="663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62323</xdr:rowOff>
    </xdr:from>
    <xdr:ext cx="469744" cy="259045"/>
    <xdr:sp macro="" textlink="">
      <xdr:nvSpPr>
        <xdr:cNvPr id="542" name="テキスト ボックス 541"/>
        <xdr:cNvSpPr txBox="1"/>
      </xdr:nvSpPr>
      <xdr:spPr>
        <a:xfrm>
          <a:off x="13468428" y="6405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136220</xdr:rowOff>
    </xdr:from>
    <xdr:to>
      <xdr:col>67</xdr:col>
      <xdr:colOff>101600</xdr:colOff>
      <xdr:row>39</xdr:row>
      <xdr:rowOff>66370</xdr:rowOff>
    </xdr:to>
    <xdr:sp macro="" textlink="">
      <xdr:nvSpPr>
        <xdr:cNvPr id="543" name="楕円 542"/>
        <xdr:cNvSpPr/>
      </xdr:nvSpPr>
      <xdr:spPr>
        <a:xfrm>
          <a:off x="12763500" y="66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82897</xdr:rowOff>
    </xdr:from>
    <xdr:ext cx="469744" cy="259045"/>
    <xdr:sp macro="" textlink="">
      <xdr:nvSpPr>
        <xdr:cNvPr id="544" name="テキスト ボックス 543"/>
        <xdr:cNvSpPr txBox="1"/>
      </xdr:nvSpPr>
      <xdr:spPr>
        <a:xfrm>
          <a:off x="12579428" y="64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86169</xdr:rowOff>
    </xdr:from>
    <xdr:to>
      <xdr:col>85</xdr:col>
      <xdr:colOff>126364</xdr:colOff>
      <xdr:row>78</xdr:row>
      <xdr:rowOff>24752</xdr:rowOff>
    </xdr:to>
    <xdr:cxnSp macro="">
      <xdr:nvCxnSpPr>
        <xdr:cNvPr id="617" name="直線コネクタ 616"/>
        <xdr:cNvCxnSpPr/>
      </xdr:nvCxnSpPr>
      <xdr:spPr>
        <a:xfrm flipV="1">
          <a:off x="16317595" y="12087669"/>
          <a:ext cx="1269" cy="131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28579</xdr:rowOff>
    </xdr:from>
    <xdr:ext cx="534377" cy="259045"/>
    <xdr:sp macro="" textlink="">
      <xdr:nvSpPr>
        <xdr:cNvPr id="618" name="公債費最小値テキスト"/>
        <xdr:cNvSpPr txBox="1"/>
      </xdr:nvSpPr>
      <xdr:spPr>
        <a:xfrm>
          <a:off x="16370300" y="134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24752</xdr:rowOff>
    </xdr:from>
    <xdr:to>
      <xdr:col>86</xdr:col>
      <xdr:colOff>25400</xdr:colOff>
      <xdr:row>78</xdr:row>
      <xdr:rowOff>24752</xdr:rowOff>
    </xdr:to>
    <xdr:cxnSp macro="">
      <xdr:nvCxnSpPr>
        <xdr:cNvPr id="619" name="直線コネクタ 618"/>
        <xdr:cNvCxnSpPr/>
      </xdr:nvCxnSpPr>
      <xdr:spPr>
        <a:xfrm>
          <a:off x="16230600" y="1339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32846</xdr:rowOff>
    </xdr:from>
    <xdr:ext cx="599010" cy="259045"/>
    <xdr:sp macro="" textlink="">
      <xdr:nvSpPr>
        <xdr:cNvPr id="620" name="公債費最大値テキスト"/>
        <xdr:cNvSpPr txBox="1"/>
      </xdr:nvSpPr>
      <xdr:spPr>
        <a:xfrm>
          <a:off x="16370300" y="118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86169</xdr:rowOff>
    </xdr:from>
    <xdr:to>
      <xdr:col>86</xdr:col>
      <xdr:colOff>25400</xdr:colOff>
      <xdr:row>70</xdr:row>
      <xdr:rowOff>86169</xdr:rowOff>
    </xdr:to>
    <xdr:cxnSp macro="">
      <xdr:nvCxnSpPr>
        <xdr:cNvPr id="621" name="直線コネクタ 620"/>
        <xdr:cNvCxnSpPr/>
      </xdr:nvCxnSpPr>
      <xdr:spPr>
        <a:xfrm>
          <a:off x="16230600" y="1208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69062</xdr:rowOff>
    </xdr:from>
    <xdr:to>
      <xdr:col>85</xdr:col>
      <xdr:colOff>127000</xdr:colOff>
      <xdr:row>76</xdr:row>
      <xdr:rowOff>69931</xdr:rowOff>
    </xdr:to>
    <xdr:cxnSp macro="">
      <xdr:nvCxnSpPr>
        <xdr:cNvPr id="622" name="直線コネクタ 621"/>
        <xdr:cNvCxnSpPr/>
      </xdr:nvCxnSpPr>
      <xdr:spPr>
        <a:xfrm>
          <a:off x="15481300" y="13099262"/>
          <a:ext cx="8382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55980</xdr:rowOff>
    </xdr:from>
    <xdr:ext cx="534377" cy="259045"/>
    <xdr:sp macro="" textlink="">
      <xdr:nvSpPr>
        <xdr:cNvPr id="623" name="公債費平均値テキスト"/>
        <xdr:cNvSpPr txBox="1"/>
      </xdr:nvSpPr>
      <xdr:spPr>
        <a:xfrm>
          <a:off x="16370300" y="13086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77553</xdr:rowOff>
    </xdr:from>
    <xdr:to>
      <xdr:col>85</xdr:col>
      <xdr:colOff>177800</xdr:colOff>
      <xdr:row>77</xdr:row>
      <xdr:rowOff>7703</xdr:rowOff>
    </xdr:to>
    <xdr:sp macro="" textlink="">
      <xdr:nvSpPr>
        <xdr:cNvPr id="624" name="フローチャート: 判断 623"/>
        <xdr:cNvSpPr/>
      </xdr:nvSpPr>
      <xdr:spPr>
        <a:xfrm>
          <a:off x="162687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56184</xdr:rowOff>
    </xdr:from>
    <xdr:to>
      <xdr:col>81</xdr:col>
      <xdr:colOff>50800</xdr:colOff>
      <xdr:row>76</xdr:row>
      <xdr:rowOff>69062</xdr:rowOff>
    </xdr:to>
    <xdr:cxnSp macro="">
      <xdr:nvCxnSpPr>
        <xdr:cNvPr id="625" name="直線コネクタ 624"/>
        <xdr:cNvCxnSpPr/>
      </xdr:nvCxnSpPr>
      <xdr:spPr>
        <a:xfrm>
          <a:off x="14592300" y="13086384"/>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65027</xdr:rowOff>
    </xdr:from>
    <xdr:to>
      <xdr:col>81</xdr:col>
      <xdr:colOff>101600</xdr:colOff>
      <xdr:row>76</xdr:row>
      <xdr:rowOff>166627</xdr:rowOff>
    </xdr:to>
    <xdr:sp macro="" textlink="">
      <xdr:nvSpPr>
        <xdr:cNvPr id="626" name="フローチャート: 判断 625"/>
        <xdr:cNvSpPr/>
      </xdr:nvSpPr>
      <xdr:spPr>
        <a:xfrm>
          <a:off x="15430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157754</xdr:rowOff>
    </xdr:from>
    <xdr:ext cx="534377" cy="259045"/>
    <xdr:sp macro="" textlink="">
      <xdr:nvSpPr>
        <xdr:cNvPr id="627" name="テキスト ボックス 626"/>
        <xdr:cNvSpPr txBox="1"/>
      </xdr:nvSpPr>
      <xdr:spPr>
        <a:xfrm>
          <a:off x="15214111" y="1318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52146</xdr:rowOff>
    </xdr:from>
    <xdr:to>
      <xdr:col>76</xdr:col>
      <xdr:colOff>114300</xdr:colOff>
      <xdr:row>76</xdr:row>
      <xdr:rowOff>56184</xdr:rowOff>
    </xdr:to>
    <xdr:cxnSp macro="">
      <xdr:nvCxnSpPr>
        <xdr:cNvPr id="628" name="直線コネクタ 627"/>
        <xdr:cNvCxnSpPr/>
      </xdr:nvCxnSpPr>
      <xdr:spPr>
        <a:xfrm>
          <a:off x="13703300" y="13082346"/>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46357</xdr:rowOff>
    </xdr:from>
    <xdr:to>
      <xdr:col>76</xdr:col>
      <xdr:colOff>165100</xdr:colOff>
      <xdr:row>76</xdr:row>
      <xdr:rowOff>147957</xdr:rowOff>
    </xdr:to>
    <xdr:sp macro="" textlink="">
      <xdr:nvSpPr>
        <xdr:cNvPr id="629" name="フローチャート: 判断 628"/>
        <xdr:cNvSpPr/>
      </xdr:nvSpPr>
      <xdr:spPr>
        <a:xfrm>
          <a:off x="14541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139084</xdr:rowOff>
    </xdr:from>
    <xdr:ext cx="534377" cy="259045"/>
    <xdr:sp macro="" textlink="">
      <xdr:nvSpPr>
        <xdr:cNvPr id="630" name="テキスト ボックス 629"/>
        <xdr:cNvSpPr txBox="1"/>
      </xdr:nvSpPr>
      <xdr:spPr>
        <a:xfrm>
          <a:off x="14325111" y="131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27961</xdr:rowOff>
    </xdr:from>
    <xdr:to>
      <xdr:col>71</xdr:col>
      <xdr:colOff>177800</xdr:colOff>
      <xdr:row>76</xdr:row>
      <xdr:rowOff>52146</xdr:rowOff>
    </xdr:to>
    <xdr:cxnSp macro="">
      <xdr:nvCxnSpPr>
        <xdr:cNvPr id="631" name="直線コネクタ 630"/>
        <xdr:cNvCxnSpPr/>
      </xdr:nvCxnSpPr>
      <xdr:spPr>
        <a:xfrm>
          <a:off x="12814300" y="13058161"/>
          <a:ext cx="889000" cy="2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32" name="フローチャート: 判断 631"/>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169015</xdr:rowOff>
    </xdr:from>
    <xdr:ext cx="534377" cy="259045"/>
    <xdr:sp macro="" textlink="">
      <xdr:nvSpPr>
        <xdr:cNvPr id="633" name="テキスト ボックス 632"/>
        <xdr:cNvSpPr txBox="1"/>
      </xdr:nvSpPr>
      <xdr:spPr>
        <a:xfrm>
          <a:off x="13436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4" name="フローチャート: 判断 633"/>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137103</xdr:rowOff>
    </xdr:from>
    <xdr:ext cx="534377" cy="259045"/>
    <xdr:sp macro="" textlink="">
      <xdr:nvSpPr>
        <xdr:cNvPr id="635" name="テキスト ボックス 634"/>
        <xdr:cNvSpPr txBox="1"/>
      </xdr:nvSpPr>
      <xdr:spPr>
        <a:xfrm>
          <a:off x="12547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19131</xdr:rowOff>
    </xdr:from>
    <xdr:to>
      <xdr:col>85</xdr:col>
      <xdr:colOff>177800</xdr:colOff>
      <xdr:row>76</xdr:row>
      <xdr:rowOff>120731</xdr:rowOff>
    </xdr:to>
    <xdr:sp macro="" textlink="">
      <xdr:nvSpPr>
        <xdr:cNvPr id="641" name="楕円 640"/>
        <xdr:cNvSpPr/>
      </xdr:nvSpPr>
      <xdr:spPr>
        <a:xfrm>
          <a:off x="16268700" y="1304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42008</xdr:rowOff>
    </xdr:from>
    <xdr:ext cx="534377" cy="259045"/>
    <xdr:sp macro="" textlink="">
      <xdr:nvSpPr>
        <xdr:cNvPr id="642" name="公債費該当値テキスト"/>
        <xdr:cNvSpPr txBox="1"/>
      </xdr:nvSpPr>
      <xdr:spPr>
        <a:xfrm>
          <a:off x="16370300" y="1290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18262</xdr:rowOff>
    </xdr:from>
    <xdr:to>
      <xdr:col>81</xdr:col>
      <xdr:colOff>101600</xdr:colOff>
      <xdr:row>76</xdr:row>
      <xdr:rowOff>119862</xdr:rowOff>
    </xdr:to>
    <xdr:sp macro="" textlink="">
      <xdr:nvSpPr>
        <xdr:cNvPr id="643" name="楕円 642"/>
        <xdr:cNvSpPr/>
      </xdr:nvSpPr>
      <xdr:spPr>
        <a:xfrm>
          <a:off x="15430500" y="130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136389</xdr:rowOff>
    </xdr:from>
    <xdr:ext cx="534377" cy="259045"/>
    <xdr:sp macro="" textlink="">
      <xdr:nvSpPr>
        <xdr:cNvPr id="644" name="テキスト ボックス 643"/>
        <xdr:cNvSpPr txBox="1"/>
      </xdr:nvSpPr>
      <xdr:spPr>
        <a:xfrm>
          <a:off x="15214111" y="1282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5384</xdr:rowOff>
    </xdr:from>
    <xdr:to>
      <xdr:col>76</xdr:col>
      <xdr:colOff>165100</xdr:colOff>
      <xdr:row>76</xdr:row>
      <xdr:rowOff>106984</xdr:rowOff>
    </xdr:to>
    <xdr:sp macro="" textlink="">
      <xdr:nvSpPr>
        <xdr:cNvPr id="645" name="楕円 644"/>
        <xdr:cNvSpPr/>
      </xdr:nvSpPr>
      <xdr:spPr>
        <a:xfrm>
          <a:off x="14541500" y="1303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123512</xdr:rowOff>
    </xdr:from>
    <xdr:ext cx="534377" cy="259045"/>
    <xdr:sp macro="" textlink="">
      <xdr:nvSpPr>
        <xdr:cNvPr id="646" name="テキスト ボックス 645"/>
        <xdr:cNvSpPr txBox="1"/>
      </xdr:nvSpPr>
      <xdr:spPr>
        <a:xfrm>
          <a:off x="14325111" y="1281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1346</xdr:rowOff>
    </xdr:from>
    <xdr:to>
      <xdr:col>72</xdr:col>
      <xdr:colOff>38100</xdr:colOff>
      <xdr:row>76</xdr:row>
      <xdr:rowOff>102946</xdr:rowOff>
    </xdr:to>
    <xdr:sp macro="" textlink="">
      <xdr:nvSpPr>
        <xdr:cNvPr id="647" name="楕円 646"/>
        <xdr:cNvSpPr/>
      </xdr:nvSpPr>
      <xdr:spPr>
        <a:xfrm>
          <a:off x="13652500" y="1303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119473</xdr:rowOff>
    </xdr:from>
    <xdr:ext cx="534377" cy="259045"/>
    <xdr:sp macro="" textlink="">
      <xdr:nvSpPr>
        <xdr:cNvPr id="648" name="テキスト ボックス 647"/>
        <xdr:cNvSpPr txBox="1"/>
      </xdr:nvSpPr>
      <xdr:spPr>
        <a:xfrm>
          <a:off x="13436111" y="1280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148611</xdr:rowOff>
    </xdr:from>
    <xdr:to>
      <xdr:col>67</xdr:col>
      <xdr:colOff>101600</xdr:colOff>
      <xdr:row>76</xdr:row>
      <xdr:rowOff>78761</xdr:rowOff>
    </xdr:to>
    <xdr:sp macro="" textlink="">
      <xdr:nvSpPr>
        <xdr:cNvPr id="649" name="楕円 648"/>
        <xdr:cNvSpPr/>
      </xdr:nvSpPr>
      <xdr:spPr>
        <a:xfrm>
          <a:off x="12763500" y="1300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95287</xdr:rowOff>
    </xdr:from>
    <xdr:ext cx="534377" cy="259045"/>
    <xdr:sp macro="" textlink="">
      <xdr:nvSpPr>
        <xdr:cNvPr id="650" name="テキスト ボックス 649"/>
        <xdr:cNvSpPr txBox="1"/>
      </xdr:nvSpPr>
      <xdr:spPr>
        <a:xfrm>
          <a:off x="12547111" y="1278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140272</xdr:rowOff>
    </xdr:from>
    <xdr:to>
      <xdr:col>85</xdr:col>
      <xdr:colOff>126364</xdr:colOff>
      <xdr:row>99</xdr:row>
      <xdr:rowOff>44405</xdr:rowOff>
    </xdr:to>
    <xdr:cxnSp macro="">
      <xdr:nvCxnSpPr>
        <xdr:cNvPr id="674" name="直線コネクタ 673"/>
        <xdr:cNvCxnSpPr/>
      </xdr:nvCxnSpPr>
      <xdr:spPr>
        <a:xfrm flipV="1">
          <a:off x="16317595" y="15742222"/>
          <a:ext cx="1269"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48232</xdr:rowOff>
    </xdr:from>
    <xdr:ext cx="249299" cy="259045"/>
    <xdr:sp macro="" textlink="">
      <xdr:nvSpPr>
        <xdr:cNvPr id="675" name="積立金最小値テキスト"/>
        <xdr:cNvSpPr txBox="1"/>
      </xdr:nvSpPr>
      <xdr:spPr>
        <a:xfrm>
          <a:off x="16370300" y="17021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44405</xdr:rowOff>
    </xdr:from>
    <xdr:to>
      <xdr:col>86</xdr:col>
      <xdr:colOff>25400</xdr:colOff>
      <xdr:row>99</xdr:row>
      <xdr:rowOff>44405</xdr:rowOff>
    </xdr:to>
    <xdr:cxnSp macro="">
      <xdr:nvCxnSpPr>
        <xdr:cNvPr id="676" name="直線コネクタ 675"/>
        <xdr:cNvCxnSpPr/>
      </xdr:nvCxnSpPr>
      <xdr:spPr>
        <a:xfrm>
          <a:off x="16230600" y="170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86949</xdr:rowOff>
    </xdr:from>
    <xdr:ext cx="599010" cy="259045"/>
    <xdr:sp macro="" textlink="">
      <xdr:nvSpPr>
        <xdr:cNvPr id="677" name="積立金最大値テキスト"/>
        <xdr:cNvSpPr txBox="1"/>
      </xdr:nvSpPr>
      <xdr:spPr>
        <a:xfrm>
          <a:off x="16370300" y="1551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140272</xdr:rowOff>
    </xdr:from>
    <xdr:to>
      <xdr:col>86</xdr:col>
      <xdr:colOff>25400</xdr:colOff>
      <xdr:row>91</xdr:row>
      <xdr:rowOff>140272</xdr:rowOff>
    </xdr:to>
    <xdr:cxnSp macro="">
      <xdr:nvCxnSpPr>
        <xdr:cNvPr id="678" name="直線コネクタ 677"/>
        <xdr:cNvCxnSpPr/>
      </xdr:nvCxnSpPr>
      <xdr:spPr>
        <a:xfrm>
          <a:off x="16230600" y="1574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41036</xdr:rowOff>
    </xdr:from>
    <xdr:to>
      <xdr:col>85</xdr:col>
      <xdr:colOff>127000</xdr:colOff>
      <xdr:row>99</xdr:row>
      <xdr:rowOff>44405</xdr:rowOff>
    </xdr:to>
    <xdr:cxnSp macro="">
      <xdr:nvCxnSpPr>
        <xdr:cNvPr id="679" name="直線コネクタ 678"/>
        <xdr:cNvCxnSpPr/>
      </xdr:nvCxnSpPr>
      <xdr:spPr>
        <a:xfrm>
          <a:off x="15481300" y="17014586"/>
          <a:ext cx="838200" cy="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166070</xdr:rowOff>
    </xdr:from>
    <xdr:ext cx="534377" cy="259045"/>
    <xdr:sp macro="" textlink="">
      <xdr:nvSpPr>
        <xdr:cNvPr id="680" name="積立金平均値テキスト"/>
        <xdr:cNvSpPr txBox="1"/>
      </xdr:nvSpPr>
      <xdr:spPr>
        <a:xfrm>
          <a:off x="16370300" y="16625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143193</xdr:rowOff>
    </xdr:from>
    <xdr:to>
      <xdr:col>85</xdr:col>
      <xdr:colOff>177800</xdr:colOff>
      <xdr:row>98</xdr:row>
      <xdr:rowOff>73343</xdr:rowOff>
    </xdr:to>
    <xdr:sp macro="" textlink="">
      <xdr:nvSpPr>
        <xdr:cNvPr id="681" name="フローチャート: 判断 680"/>
        <xdr:cNvSpPr/>
      </xdr:nvSpPr>
      <xdr:spPr>
        <a:xfrm>
          <a:off x="162687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41036</xdr:rowOff>
    </xdr:from>
    <xdr:to>
      <xdr:col>81</xdr:col>
      <xdr:colOff>50800</xdr:colOff>
      <xdr:row>99</xdr:row>
      <xdr:rowOff>41067</xdr:rowOff>
    </xdr:to>
    <xdr:cxnSp macro="">
      <xdr:nvCxnSpPr>
        <xdr:cNvPr id="682" name="直線コネクタ 681"/>
        <xdr:cNvCxnSpPr/>
      </xdr:nvCxnSpPr>
      <xdr:spPr>
        <a:xfrm flipV="1">
          <a:off x="14592300" y="17014586"/>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152268</xdr:rowOff>
    </xdr:from>
    <xdr:to>
      <xdr:col>81</xdr:col>
      <xdr:colOff>101600</xdr:colOff>
      <xdr:row>98</xdr:row>
      <xdr:rowOff>82418</xdr:rowOff>
    </xdr:to>
    <xdr:sp macro="" textlink="">
      <xdr:nvSpPr>
        <xdr:cNvPr id="683" name="フローチャート: 判断 682"/>
        <xdr:cNvSpPr/>
      </xdr:nvSpPr>
      <xdr:spPr>
        <a:xfrm>
          <a:off x="15430500" y="1678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98945</xdr:rowOff>
    </xdr:from>
    <xdr:ext cx="534377" cy="259045"/>
    <xdr:sp macro="" textlink="">
      <xdr:nvSpPr>
        <xdr:cNvPr id="684" name="テキスト ボックス 683"/>
        <xdr:cNvSpPr txBox="1"/>
      </xdr:nvSpPr>
      <xdr:spPr>
        <a:xfrm>
          <a:off x="15214111" y="1655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41067</xdr:rowOff>
    </xdr:from>
    <xdr:to>
      <xdr:col>76</xdr:col>
      <xdr:colOff>114300</xdr:colOff>
      <xdr:row>99</xdr:row>
      <xdr:rowOff>44290</xdr:rowOff>
    </xdr:to>
    <xdr:cxnSp macro="">
      <xdr:nvCxnSpPr>
        <xdr:cNvPr id="685" name="直線コネクタ 684"/>
        <xdr:cNvCxnSpPr/>
      </xdr:nvCxnSpPr>
      <xdr:spPr>
        <a:xfrm flipV="1">
          <a:off x="13703300" y="17014617"/>
          <a:ext cx="8890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160474</xdr:rowOff>
    </xdr:from>
    <xdr:to>
      <xdr:col>76</xdr:col>
      <xdr:colOff>165100</xdr:colOff>
      <xdr:row>98</xdr:row>
      <xdr:rowOff>90624</xdr:rowOff>
    </xdr:to>
    <xdr:sp macro="" textlink="">
      <xdr:nvSpPr>
        <xdr:cNvPr id="686" name="フローチャート: 判断 685"/>
        <xdr:cNvSpPr/>
      </xdr:nvSpPr>
      <xdr:spPr>
        <a:xfrm>
          <a:off x="14541500" y="1679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107151</xdr:rowOff>
    </xdr:from>
    <xdr:ext cx="534377" cy="259045"/>
    <xdr:sp macro="" textlink="">
      <xdr:nvSpPr>
        <xdr:cNvPr id="687" name="テキスト ボックス 686"/>
        <xdr:cNvSpPr txBox="1"/>
      </xdr:nvSpPr>
      <xdr:spPr>
        <a:xfrm>
          <a:off x="14325111" y="1656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44214</xdr:rowOff>
    </xdr:from>
    <xdr:to>
      <xdr:col>71</xdr:col>
      <xdr:colOff>177800</xdr:colOff>
      <xdr:row>99</xdr:row>
      <xdr:rowOff>44290</xdr:rowOff>
    </xdr:to>
    <xdr:cxnSp macro="">
      <xdr:nvCxnSpPr>
        <xdr:cNvPr id="688" name="直線コネクタ 687"/>
        <xdr:cNvCxnSpPr/>
      </xdr:nvCxnSpPr>
      <xdr:spPr>
        <a:xfrm>
          <a:off x="12814300" y="1701776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87415</xdr:rowOff>
    </xdr:from>
    <xdr:to>
      <xdr:col>72</xdr:col>
      <xdr:colOff>38100</xdr:colOff>
      <xdr:row>97</xdr:row>
      <xdr:rowOff>17565</xdr:rowOff>
    </xdr:to>
    <xdr:sp macro="" textlink="">
      <xdr:nvSpPr>
        <xdr:cNvPr id="689" name="フローチャート: 判断 688"/>
        <xdr:cNvSpPr/>
      </xdr:nvSpPr>
      <xdr:spPr>
        <a:xfrm>
          <a:off x="13652500" y="165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34092</xdr:rowOff>
    </xdr:from>
    <xdr:ext cx="534377" cy="259045"/>
    <xdr:sp macro="" textlink="">
      <xdr:nvSpPr>
        <xdr:cNvPr id="690" name="テキスト ボックス 689"/>
        <xdr:cNvSpPr txBox="1"/>
      </xdr:nvSpPr>
      <xdr:spPr>
        <a:xfrm>
          <a:off x="13436111" y="163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46380</xdr:rowOff>
    </xdr:from>
    <xdr:to>
      <xdr:col>67</xdr:col>
      <xdr:colOff>101600</xdr:colOff>
      <xdr:row>95</xdr:row>
      <xdr:rowOff>147980</xdr:rowOff>
    </xdr:to>
    <xdr:sp macro="" textlink="">
      <xdr:nvSpPr>
        <xdr:cNvPr id="691" name="フローチャート: 判断 690"/>
        <xdr:cNvSpPr/>
      </xdr:nvSpPr>
      <xdr:spPr>
        <a:xfrm>
          <a:off x="12763500" y="163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164507</xdr:rowOff>
    </xdr:from>
    <xdr:ext cx="534377" cy="259045"/>
    <xdr:sp macro="" textlink="">
      <xdr:nvSpPr>
        <xdr:cNvPr id="692" name="テキスト ボックス 691"/>
        <xdr:cNvSpPr txBox="1"/>
      </xdr:nvSpPr>
      <xdr:spPr>
        <a:xfrm>
          <a:off x="12547111" y="1610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165055</xdr:rowOff>
    </xdr:from>
    <xdr:to>
      <xdr:col>85</xdr:col>
      <xdr:colOff>177800</xdr:colOff>
      <xdr:row>99</xdr:row>
      <xdr:rowOff>95205</xdr:rowOff>
    </xdr:to>
    <xdr:sp macro="" textlink="">
      <xdr:nvSpPr>
        <xdr:cNvPr id="698" name="楕円 697"/>
        <xdr:cNvSpPr/>
      </xdr:nvSpPr>
      <xdr:spPr>
        <a:xfrm>
          <a:off x="16268700" y="169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79982</xdr:rowOff>
    </xdr:from>
    <xdr:ext cx="249299" cy="259045"/>
    <xdr:sp macro="" textlink="">
      <xdr:nvSpPr>
        <xdr:cNvPr id="699" name="積立金該当値テキスト"/>
        <xdr:cNvSpPr txBox="1"/>
      </xdr:nvSpPr>
      <xdr:spPr>
        <a:xfrm>
          <a:off x="16370300" y="1688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161686</xdr:rowOff>
    </xdr:from>
    <xdr:to>
      <xdr:col>81</xdr:col>
      <xdr:colOff>101600</xdr:colOff>
      <xdr:row>99</xdr:row>
      <xdr:rowOff>91836</xdr:rowOff>
    </xdr:to>
    <xdr:sp macro="" textlink="">
      <xdr:nvSpPr>
        <xdr:cNvPr id="700" name="楕円 699"/>
        <xdr:cNvSpPr/>
      </xdr:nvSpPr>
      <xdr:spPr>
        <a:xfrm>
          <a:off x="15430500" y="1696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82963</xdr:rowOff>
    </xdr:from>
    <xdr:ext cx="378565" cy="259045"/>
    <xdr:sp macro="" textlink="">
      <xdr:nvSpPr>
        <xdr:cNvPr id="701" name="テキスト ボックス 700"/>
        <xdr:cNvSpPr txBox="1"/>
      </xdr:nvSpPr>
      <xdr:spPr>
        <a:xfrm>
          <a:off x="15292017" y="17056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161717</xdr:rowOff>
    </xdr:from>
    <xdr:to>
      <xdr:col>76</xdr:col>
      <xdr:colOff>165100</xdr:colOff>
      <xdr:row>99</xdr:row>
      <xdr:rowOff>91867</xdr:rowOff>
    </xdr:to>
    <xdr:sp macro="" textlink="">
      <xdr:nvSpPr>
        <xdr:cNvPr id="702" name="楕円 701"/>
        <xdr:cNvSpPr/>
      </xdr:nvSpPr>
      <xdr:spPr>
        <a:xfrm>
          <a:off x="14541500" y="1696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82994</xdr:rowOff>
    </xdr:from>
    <xdr:ext cx="378565" cy="259045"/>
    <xdr:sp macro="" textlink="">
      <xdr:nvSpPr>
        <xdr:cNvPr id="703" name="テキスト ボックス 702"/>
        <xdr:cNvSpPr txBox="1"/>
      </xdr:nvSpPr>
      <xdr:spPr>
        <a:xfrm>
          <a:off x="14403017" y="17056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164940</xdr:rowOff>
    </xdr:from>
    <xdr:to>
      <xdr:col>72</xdr:col>
      <xdr:colOff>38100</xdr:colOff>
      <xdr:row>99</xdr:row>
      <xdr:rowOff>95090</xdr:rowOff>
    </xdr:to>
    <xdr:sp macro="" textlink="">
      <xdr:nvSpPr>
        <xdr:cNvPr id="704" name="楕円 703"/>
        <xdr:cNvSpPr/>
      </xdr:nvSpPr>
      <xdr:spPr>
        <a:xfrm>
          <a:off x="13652500" y="1696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86217</xdr:rowOff>
    </xdr:from>
    <xdr:ext cx="313932" cy="259045"/>
    <xdr:sp macro="" textlink="">
      <xdr:nvSpPr>
        <xdr:cNvPr id="705" name="テキスト ボックス 704"/>
        <xdr:cNvSpPr txBox="1"/>
      </xdr:nvSpPr>
      <xdr:spPr>
        <a:xfrm>
          <a:off x="13546333" y="17059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164864</xdr:rowOff>
    </xdr:from>
    <xdr:to>
      <xdr:col>67</xdr:col>
      <xdr:colOff>101600</xdr:colOff>
      <xdr:row>99</xdr:row>
      <xdr:rowOff>95014</xdr:rowOff>
    </xdr:to>
    <xdr:sp macro="" textlink="">
      <xdr:nvSpPr>
        <xdr:cNvPr id="706" name="楕円 705"/>
        <xdr:cNvSpPr/>
      </xdr:nvSpPr>
      <xdr:spPr>
        <a:xfrm>
          <a:off x="12763500" y="1696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86141</xdr:rowOff>
    </xdr:from>
    <xdr:ext cx="313932" cy="259045"/>
    <xdr:sp macro="" textlink="">
      <xdr:nvSpPr>
        <xdr:cNvPr id="707" name="テキスト ボックス 706"/>
        <xdr:cNvSpPr txBox="1"/>
      </xdr:nvSpPr>
      <xdr:spPr>
        <a:xfrm>
          <a:off x="12657333" y="17059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132804</xdr:rowOff>
    </xdr:from>
    <xdr:to>
      <xdr:col>116</xdr:col>
      <xdr:colOff>62864</xdr:colOff>
      <xdr:row>39</xdr:row>
      <xdr:rowOff>44450</xdr:rowOff>
    </xdr:to>
    <xdr:cxnSp macro="">
      <xdr:nvCxnSpPr>
        <xdr:cNvPr id="731" name="直線コネクタ 730"/>
        <xdr:cNvCxnSpPr/>
      </xdr:nvCxnSpPr>
      <xdr:spPr>
        <a:xfrm flipV="1">
          <a:off x="22159595" y="5276304"/>
          <a:ext cx="1269" cy="145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53167</xdr:rowOff>
    </xdr:from>
    <xdr:ext cx="249299" cy="259045"/>
    <xdr:sp macro="" textlink="">
      <xdr:nvSpPr>
        <xdr:cNvPr id="732" name="投資及び出資金最小値テキスト"/>
        <xdr:cNvSpPr txBox="1"/>
      </xdr:nvSpPr>
      <xdr:spPr>
        <a:xfrm>
          <a:off x="22212300" y="673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79481</xdr:rowOff>
    </xdr:from>
    <xdr:ext cx="534377" cy="259045"/>
    <xdr:sp macro="" textlink="">
      <xdr:nvSpPr>
        <xdr:cNvPr id="734" name="投資及び出資金最大値テキスト"/>
        <xdr:cNvSpPr txBox="1"/>
      </xdr:nvSpPr>
      <xdr:spPr>
        <a:xfrm>
          <a:off x="22212300" y="505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132804</xdr:rowOff>
    </xdr:from>
    <xdr:to>
      <xdr:col>116</xdr:col>
      <xdr:colOff>152400</xdr:colOff>
      <xdr:row>30</xdr:row>
      <xdr:rowOff>132804</xdr:rowOff>
    </xdr:to>
    <xdr:cxnSp macro="">
      <xdr:nvCxnSpPr>
        <xdr:cNvPr id="735" name="直線コネクタ 734"/>
        <xdr:cNvCxnSpPr/>
      </xdr:nvCxnSpPr>
      <xdr:spPr>
        <a:xfrm>
          <a:off x="22072600" y="527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62014</xdr:rowOff>
    </xdr:from>
    <xdr:to>
      <xdr:col>116</xdr:col>
      <xdr:colOff>63500</xdr:colOff>
      <xdr:row>38</xdr:row>
      <xdr:rowOff>73501</xdr:rowOff>
    </xdr:to>
    <xdr:cxnSp macro="">
      <xdr:nvCxnSpPr>
        <xdr:cNvPr id="736" name="直線コネクタ 735"/>
        <xdr:cNvCxnSpPr/>
      </xdr:nvCxnSpPr>
      <xdr:spPr>
        <a:xfrm>
          <a:off x="21323300" y="6577114"/>
          <a:ext cx="838200" cy="1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97617</xdr:rowOff>
    </xdr:from>
    <xdr:ext cx="469744" cy="259045"/>
    <xdr:sp macro="" textlink="">
      <xdr:nvSpPr>
        <xdr:cNvPr id="737" name="投資及び出資金平均値テキスト"/>
        <xdr:cNvSpPr txBox="1"/>
      </xdr:nvSpPr>
      <xdr:spPr>
        <a:xfrm>
          <a:off x="22212300" y="6612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119190</xdr:rowOff>
    </xdr:from>
    <xdr:to>
      <xdr:col>116</xdr:col>
      <xdr:colOff>114300</xdr:colOff>
      <xdr:row>39</xdr:row>
      <xdr:rowOff>49340</xdr:rowOff>
    </xdr:to>
    <xdr:sp macro="" textlink="">
      <xdr:nvSpPr>
        <xdr:cNvPr id="738" name="フローチャート: 判断 737"/>
        <xdr:cNvSpPr/>
      </xdr:nvSpPr>
      <xdr:spPr>
        <a:xfrm>
          <a:off x="22110700" y="66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62014</xdr:rowOff>
    </xdr:from>
    <xdr:to>
      <xdr:col>111</xdr:col>
      <xdr:colOff>177800</xdr:colOff>
      <xdr:row>39</xdr:row>
      <xdr:rowOff>44393</xdr:rowOff>
    </xdr:to>
    <xdr:cxnSp macro="">
      <xdr:nvCxnSpPr>
        <xdr:cNvPr id="739" name="直線コネクタ 738"/>
        <xdr:cNvCxnSpPr/>
      </xdr:nvCxnSpPr>
      <xdr:spPr>
        <a:xfrm flipV="1">
          <a:off x="20434300" y="6577114"/>
          <a:ext cx="889000" cy="15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123590</xdr:rowOff>
    </xdr:from>
    <xdr:to>
      <xdr:col>112</xdr:col>
      <xdr:colOff>38100</xdr:colOff>
      <xdr:row>39</xdr:row>
      <xdr:rowOff>53740</xdr:rowOff>
    </xdr:to>
    <xdr:sp macro="" textlink="">
      <xdr:nvSpPr>
        <xdr:cNvPr id="740" name="フローチャート: 判断 739"/>
        <xdr:cNvSpPr/>
      </xdr:nvSpPr>
      <xdr:spPr>
        <a:xfrm>
          <a:off x="21272500" y="66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44867</xdr:rowOff>
    </xdr:from>
    <xdr:ext cx="469744" cy="259045"/>
    <xdr:sp macro="" textlink="">
      <xdr:nvSpPr>
        <xdr:cNvPr id="741" name="テキスト ボックス 740"/>
        <xdr:cNvSpPr txBox="1"/>
      </xdr:nvSpPr>
      <xdr:spPr>
        <a:xfrm>
          <a:off x="21088428" y="673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44183</xdr:rowOff>
    </xdr:from>
    <xdr:to>
      <xdr:col>107</xdr:col>
      <xdr:colOff>50800</xdr:colOff>
      <xdr:row>39</xdr:row>
      <xdr:rowOff>44393</xdr:rowOff>
    </xdr:to>
    <xdr:cxnSp macro="">
      <xdr:nvCxnSpPr>
        <xdr:cNvPr id="742" name="直線コネクタ 741"/>
        <xdr:cNvCxnSpPr/>
      </xdr:nvCxnSpPr>
      <xdr:spPr>
        <a:xfrm>
          <a:off x="19545300" y="6730733"/>
          <a:ext cx="8890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112293</xdr:rowOff>
    </xdr:from>
    <xdr:to>
      <xdr:col>107</xdr:col>
      <xdr:colOff>101600</xdr:colOff>
      <xdr:row>39</xdr:row>
      <xdr:rowOff>42443</xdr:rowOff>
    </xdr:to>
    <xdr:sp macro="" textlink="">
      <xdr:nvSpPr>
        <xdr:cNvPr id="743" name="フローチャート: 判断 742"/>
        <xdr:cNvSpPr/>
      </xdr:nvSpPr>
      <xdr:spPr>
        <a:xfrm>
          <a:off x="20383500" y="662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58971</xdr:rowOff>
    </xdr:from>
    <xdr:ext cx="469744" cy="259045"/>
    <xdr:sp macro="" textlink="">
      <xdr:nvSpPr>
        <xdr:cNvPr id="744" name="テキスト ボックス 743"/>
        <xdr:cNvSpPr txBox="1"/>
      </xdr:nvSpPr>
      <xdr:spPr>
        <a:xfrm>
          <a:off x="20199428" y="640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44183</xdr:rowOff>
    </xdr:from>
    <xdr:to>
      <xdr:col>102</xdr:col>
      <xdr:colOff>114300</xdr:colOff>
      <xdr:row>39</xdr:row>
      <xdr:rowOff>44450</xdr:rowOff>
    </xdr:to>
    <xdr:cxnSp macro="">
      <xdr:nvCxnSpPr>
        <xdr:cNvPr id="745" name="直線コネクタ 744"/>
        <xdr:cNvCxnSpPr/>
      </xdr:nvCxnSpPr>
      <xdr:spPr>
        <a:xfrm flipV="1">
          <a:off x="18656300" y="6730733"/>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46" name="フローチャート: 判断 745"/>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71867</xdr:rowOff>
    </xdr:from>
    <xdr:ext cx="469744" cy="259045"/>
    <xdr:sp macro="" textlink="">
      <xdr:nvSpPr>
        <xdr:cNvPr id="747" name="テキスト ボックス 746"/>
        <xdr:cNvSpPr txBox="1"/>
      </xdr:nvSpPr>
      <xdr:spPr>
        <a:xfrm>
          <a:off x="19310428" y="641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8" name="フローチャート: 判断 747"/>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88650</xdr:rowOff>
    </xdr:from>
    <xdr:ext cx="469744" cy="259045"/>
    <xdr:sp macro="" textlink="">
      <xdr:nvSpPr>
        <xdr:cNvPr id="749" name="テキスト ボックス 748"/>
        <xdr:cNvSpPr txBox="1"/>
      </xdr:nvSpPr>
      <xdr:spPr>
        <a:xfrm>
          <a:off x="18421428" y="643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22701</xdr:rowOff>
    </xdr:from>
    <xdr:to>
      <xdr:col>116</xdr:col>
      <xdr:colOff>114300</xdr:colOff>
      <xdr:row>38</xdr:row>
      <xdr:rowOff>124301</xdr:rowOff>
    </xdr:to>
    <xdr:sp macro="" textlink="">
      <xdr:nvSpPr>
        <xdr:cNvPr id="755" name="楕円 754"/>
        <xdr:cNvSpPr/>
      </xdr:nvSpPr>
      <xdr:spPr>
        <a:xfrm>
          <a:off x="22110700" y="653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45578</xdr:rowOff>
    </xdr:from>
    <xdr:ext cx="469744" cy="259045"/>
    <xdr:sp macro="" textlink="">
      <xdr:nvSpPr>
        <xdr:cNvPr id="756" name="投資及び出資金該当値テキスト"/>
        <xdr:cNvSpPr txBox="1"/>
      </xdr:nvSpPr>
      <xdr:spPr>
        <a:xfrm>
          <a:off x="22212300" y="638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11214</xdr:rowOff>
    </xdr:from>
    <xdr:to>
      <xdr:col>112</xdr:col>
      <xdr:colOff>38100</xdr:colOff>
      <xdr:row>38</xdr:row>
      <xdr:rowOff>112814</xdr:rowOff>
    </xdr:to>
    <xdr:sp macro="" textlink="">
      <xdr:nvSpPr>
        <xdr:cNvPr id="757" name="楕円 756"/>
        <xdr:cNvSpPr/>
      </xdr:nvSpPr>
      <xdr:spPr>
        <a:xfrm>
          <a:off x="21272500" y="652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129341</xdr:rowOff>
    </xdr:from>
    <xdr:ext cx="469744" cy="259045"/>
    <xdr:sp macro="" textlink="">
      <xdr:nvSpPr>
        <xdr:cNvPr id="758" name="テキスト ボックス 757"/>
        <xdr:cNvSpPr txBox="1"/>
      </xdr:nvSpPr>
      <xdr:spPr>
        <a:xfrm>
          <a:off x="21088428" y="630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165043</xdr:rowOff>
    </xdr:from>
    <xdr:to>
      <xdr:col>107</xdr:col>
      <xdr:colOff>101600</xdr:colOff>
      <xdr:row>39</xdr:row>
      <xdr:rowOff>95193</xdr:rowOff>
    </xdr:to>
    <xdr:sp macro="" textlink="">
      <xdr:nvSpPr>
        <xdr:cNvPr id="759" name="楕円 758"/>
        <xdr:cNvSpPr/>
      </xdr:nvSpPr>
      <xdr:spPr>
        <a:xfrm>
          <a:off x="20383500" y="66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86320</xdr:rowOff>
    </xdr:from>
    <xdr:ext cx="249299" cy="259045"/>
    <xdr:sp macro="" textlink="">
      <xdr:nvSpPr>
        <xdr:cNvPr id="760" name="テキスト ボックス 759"/>
        <xdr:cNvSpPr txBox="1"/>
      </xdr:nvSpPr>
      <xdr:spPr>
        <a:xfrm>
          <a:off x="20309650" y="67728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164833</xdr:rowOff>
    </xdr:from>
    <xdr:to>
      <xdr:col>102</xdr:col>
      <xdr:colOff>165100</xdr:colOff>
      <xdr:row>39</xdr:row>
      <xdr:rowOff>94983</xdr:rowOff>
    </xdr:to>
    <xdr:sp macro="" textlink="">
      <xdr:nvSpPr>
        <xdr:cNvPr id="761" name="楕円 760"/>
        <xdr:cNvSpPr/>
      </xdr:nvSpPr>
      <xdr:spPr>
        <a:xfrm>
          <a:off x="19494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86110</xdr:rowOff>
    </xdr:from>
    <xdr:ext cx="313932" cy="259045"/>
    <xdr:sp macro="" textlink="">
      <xdr:nvSpPr>
        <xdr:cNvPr id="762" name="テキスト ボックス 761"/>
        <xdr:cNvSpPr txBox="1"/>
      </xdr:nvSpPr>
      <xdr:spPr>
        <a:xfrm>
          <a:off x="19388333" y="6772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17650</xdr:rowOff>
    </xdr:from>
    <xdr:to>
      <xdr:col>116</xdr:col>
      <xdr:colOff>62864</xdr:colOff>
      <xdr:row>58</xdr:row>
      <xdr:rowOff>139700</xdr:rowOff>
    </xdr:to>
    <xdr:cxnSp macro="">
      <xdr:nvCxnSpPr>
        <xdr:cNvPr id="786" name="直線コネクタ 785"/>
        <xdr:cNvCxnSpPr/>
      </xdr:nvCxnSpPr>
      <xdr:spPr>
        <a:xfrm flipV="1">
          <a:off x="22159595" y="8933050"/>
          <a:ext cx="1269" cy="115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135777</xdr:rowOff>
    </xdr:from>
    <xdr:ext cx="534377" cy="259045"/>
    <xdr:sp macro="" textlink="">
      <xdr:nvSpPr>
        <xdr:cNvPr id="789" name="貸付金最大値テキスト"/>
        <xdr:cNvSpPr txBox="1"/>
      </xdr:nvSpPr>
      <xdr:spPr>
        <a:xfrm>
          <a:off x="22212300" y="87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17650</xdr:rowOff>
    </xdr:from>
    <xdr:to>
      <xdr:col>116</xdr:col>
      <xdr:colOff>152400</xdr:colOff>
      <xdr:row>52</xdr:row>
      <xdr:rowOff>17650</xdr:rowOff>
    </xdr:to>
    <xdr:cxnSp macro="">
      <xdr:nvCxnSpPr>
        <xdr:cNvPr id="790" name="直線コネクタ 789"/>
        <xdr:cNvCxnSpPr/>
      </xdr:nvCxnSpPr>
      <xdr:spPr>
        <a:xfrm>
          <a:off x="22072600" y="89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86093</xdr:rowOff>
    </xdr:from>
    <xdr:to>
      <xdr:col>116</xdr:col>
      <xdr:colOff>63500</xdr:colOff>
      <xdr:row>58</xdr:row>
      <xdr:rowOff>86916</xdr:rowOff>
    </xdr:to>
    <xdr:cxnSp macro="">
      <xdr:nvCxnSpPr>
        <xdr:cNvPr id="791" name="直線コネクタ 790"/>
        <xdr:cNvCxnSpPr/>
      </xdr:nvCxnSpPr>
      <xdr:spPr>
        <a:xfrm flipV="1">
          <a:off x="21323300" y="10030193"/>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6415</xdr:rowOff>
    </xdr:from>
    <xdr:ext cx="469744" cy="259045"/>
    <xdr:sp macro="" textlink="">
      <xdr:nvSpPr>
        <xdr:cNvPr id="792" name="貸付金平均値テキスト"/>
        <xdr:cNvSpPr txBox="1"/>
      </xdr:nvSpPr>
      <xdr:spPr>
        <a:xfrm>
          <a:off x="22212300" y="977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154988</xdr:rowOff>
    </xdr:from>
    <xdr:to>
      <xdr:col>116</xdr:col>
      <xdr:colOff>114300</xdr:colOff>
      <xdr:row>58</xdr:row>
      <xdr:rowOff>85138</xdr:rowOff>
    </xdr:to>
    <xdr:sp macro="" textlink="">
      <xdr:nvSpPr>
        <xdr:cNvPr id="793" name="フローチャート: 判断 792"/>
        <xdr:cNvSpPr/>
      </xdr:nvSpPr>
      <xdr:spPr>
        <a:xfrm>
          <a:off x="221107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86916</xdr:rowOff>
    </xdr:from>
    <xdr:to>
      <xdr:col>111</xdr:col>
      <xdr:colOff>177800</xdr:colOff>
      <xdr:row>58</xdr:row>
      <xdr:rowOff>97637</xdr:rowOff>
    </xdr:to>
    <xdr:cxnSp macro="">
      <xdr:nvCxnSpPr>
        <xdr:cNvPr id="794" name="直線コネクタ 793"/>
        <xdr:cNvCxnSpPr/>
      </xdr:nvCxnSpPr>
      <xdr:spPr>
        <a:xfrm flipV="1">
          <a:off x="20434300" y="10031016"/>
          <a:ext cx="889000" cy="1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136106</xdr:rowOff>
    </xdr:from>
    <xdr:to>
      <xdr:col>112</xdr:col>
      <xdr:colOff>38100</xdr:colOff>
      <xdr:row>58</xdr:row>
      <xdr:rowOff>66256</xdr:rowOff>
    </xdr:to>
    <xdr:sp macro="" textlink="">
      <xdr:nvSpPr>
        <xdr:cNvPr id="795" name="フローチャート: 判断 794"/>
        <xdr:cNvSpPr/>
      </xdr:nvSpPr>
      <xdr:spPr>
        <a:xfrm>
          <a:off x="21272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82783</xdr:rowOff>
    </xdr:from>
    <xdr:ext cx="469744" cy="259045"/>
    <xdr:sp macro="" textlink="">
      <xdr:nvSpPr>
        <xdr:cNvPr id="796" name="テキスト ボックス 795"/>
        <xdr:cNvSpPr txBox="1"/>
      </xdr:nvSpPr>
      <xdr:spPr>
        <a:xfrm>
          <a:off x="21088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97637</xdr:rowOff>
    </xdr:from>
    <xdr:to>
      <xdr:col>107</xdr:col>
      <xdr:colOff>50800</xdr:colOff>
      <xdr:row>58</xdr:row>
      <xdr:rowOff>113891</xdr:rowOff>
    </xdr:to>
    <xdr:cxnSp macro="">
      <xdr:nvCxnSpPr>
        <xdr:cNvPr id="797" name="直線コネクタ 796"/>
        <xdr:cNvCxnSpPr/>
      </xdr:nvCxnSpPr>
      <xdr:spPr>
        <a:xfrm flipV="1">
          <a:off x="19545300" y="10041737"/>
          <a:ext cx="889000" cy="1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123853</xdr:rowOff>
    </xdr:from>
    <xdr:to>
      <xdr:col>107</xdr:col>
      <xdr:colOff>101600</xdr:colOff>
      <xdr:row>58</xdr:row>
      <xdr:rowOff>54003</xdr:rowOff>
    </xdr:to>
    <xdr:sp macro="" textlink="">
      <xdr:nvSpPr>
        <xdr:cNvPr id="798" name="フローチャート: 判断 797"/>
        <xdr:cNvSpPr/>
      </xdr:nvSpPr>
      <xdr:spPr>
        <a:xfrm>
          <a:off x="20383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70530</xdr:rowOff>
    </xdr:from>
    <xdr:ext cx="469744" cy="259045"/>
    <xdr:sp macro="" textlink="">
      <xdr:nvSpPr>
        <xdr:cNvPr id="799" name="テキスト ボックス 798"/>
        <xdr:cNvSpPr txBox="1"/>
      </xdr:nvSpPr>
      <xdr:spPr>
        <a:xfrm>
          <a:off x="20199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113891</xdr:rowOff>
    </xdr:from>
    <xdr:to>
      <xdr:col>102</xdr:col>
      <xdr:colOff>114300</xdr:colOff>
      <xdr:row>58</xdr:row>
      <xdr:rowOff>114165</xdr:rowOff>
    </xdr:to>
    <xdr:cxnSp macro="">
      <xdr:nvCxnSpPr>
        <xdr:cNvPr id="800" name="直線コネクタ 799"/>
        <xdr:cNvCxnSpPr/>
      </xdr:nvCxnSpPr>
      <xdr:spPr>
        <a:xfrm flipV="1">
          <a:off x="18656300" y="10057991"/>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152336</xdr:rowOff>
    </xdr:from>
    <xdr:to>
      <xdr:col>102</xdr:col>
      <xdr:colOff>165100</xdr:colOff>
      <xdr:row>58</xdr:row>
      <xdr:rowOff>82486</xdr:rowOff>
    </xdr:to>
    <xdr:sp macro="" textlink="">
      <xdr:nvSpPr>
        <xdr:cNvPr id="801" name="フローチャート: 判断 800"/>
        <xdr:cNvSpPr/>
      </xdr:nvSpPr>
      <xdr:spPr>
        <a:xfrm>
          <a:off x="19494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99013</xdr:rowOff>
    </xdr:from>
    <xdr:ext cx="469744" cy="259045"/>
    <xdr:sp macro="" textlink="">
      <xdr:nvSpPr>
        <xdr:cNvPr id="802" name="テキスト ボックス 801"/>
        <xdr:cNvSpPr txBox="1"/>
      </xdr:nvSpPr>
      <xdr:spPr>
        <a:xfrm>
          <a:off x="19310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10696</xdr:rowOff>
    </xdr:from>
    <xdr:to>
      <xdr:col>98</xdr:col>
      <xdr:colOff>38100</xdr:colOff>
      <xdr:row>58</xdr:row>
      <xdr:rowOff>112296</xdr:rowOff>
    </xdr:to>
    <xdr:sp macro="" textlink="">
      <xdr:nvSpPr>
        <xdr:cNvPr id="803" name="フローチャート: 判断 802"/>
        <xdr:cNvSpPr/>
      </xdr:nvSpPr>
      <xdr:spPr>
        <a:xfrm>
          <a:off x="18605500" y="995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128823</xdr:rowOff>
    </xdr:from>
    <xdr:ext cx="469744" cy="259045"/>
    <xdr:sp macro="" textlink="">
      <xdr:nvSpPr>
        <xdr:cNvPr id="804" name="テキスト ボックス 803"/>
        <xdr:cNvSpPr txBox="1"/>
      </xdr:nvSpPr>
      <xdr:spPr>
        <a:xfrm>
          <a:off x="18421428" y="973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35293</xdr:rowOff>
    </xdr:from>
    <xdr:to>
      <xdr:col>116</xdr:col>
      <xdr:colOff>114300</xdr:colOff>
      <xdr:row>58</xdr:row>
      <xdr:rowOff>136893</xdr:rowOff>
    </xdr:to>
    <xdr:sp macro="" textlink="">
      <xdr:nvSpPr>
        <xdr:cNvPr id="810" name="楕円 809"/>
        <xdr:cNvSpPr/>
      </xdr:nvSpPr>
      <xdr:spPr>
        <a:xfrm>
          <a:off x="22110700" y="997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133415</xdr:rowOff>
    </xdr:from>
    <xdr:ext cx="469744" cy="259045"/>
    <xdr:sp macro="" textlink="">
      <xdr:nvSpPr>
        <xdr:cNvPr id="811" name="貸付金該当値テキスト"/>
        <xdr:cNvSpPr txBox="1"/>
      </xdr:nvSpPr>
      <xdr:spPr>
        <a:xfrm>
          <a:off x="22212300" y="9906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36116</xdr:rowOff>
    </xdr:from>
    <xdr:to>
      <xdr:col>112</xdr:col>
      <xdr:colOff>38100</xdr:colOff>
      <xdr:row>58</xdr:row>
      <xdr:rowOff>137716</xdr:rowOff>
    </xdr:to>
    <xdr:sp macro="" textlink="">
      <xdr:nvSpPr>
        <xdr:cNvPr id="812" name="楕円 811"/>
        <xdr:cNvSpPr/>
      </xdr:nvSpPr>
      <xdr:spPr>
        <a:xfrm>
          <a:off x="21272500" y="998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128843</xdr:rowOff>
    </xdr:from>
    <xdr:ext cx="469744" cy="259045"/>
    <xdr:sp macro="" textlink="">
      <xdr:nvSpPr>
        <xdr:cNvPr id="813" name="テキスト ボックス 812"/>
        <xdr:cNvSpPr txBox="1"/>
      </xdr:nvSpPr>
      <xdr:spPr>
        <a:xfrm>
          <a:off x="21088428" y="10072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46837</xdr:rowOff>
    </xdr:from>
    <xdr:to>
      <xdr:col>107</xdr:col>
      <xdr:colOff>101600</xdr:colOff>
      <xdr:row>58</xdr:row>
      <xdr:rowOff>148437</xdr:rowOff>
    </xdr:to>
    <xdr:sp macro="" textlink="">
      <xdr:nvSpPr>
        <xdr:cNvPr id="814" name="楕円 813"/>
        <xdr:cNvSpPr/>
      </xdr:nvSpPr>
      <xdr:spPr>
        <a:xfrm>
          <a:off x="20383500" y="99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139564</xdr:rowOff>
    </xdr:from>
    <xdr:ext cx="469744" cy="259045"/>
    <xdr:sp macro="" textlink="">
      <xdr:nvSpPr>
        <xdr:cNvPr id="815" name="テキスト ボックス 814"/>
        <xdr:cNvSpPr txBox="1"/>
      </xdr:nvSpPr>
      <xdr:spPr>
        <a:xfrm>
          <a:off x="20199428" y="100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63091</xdr:rowOff>
    </xdr:from>
    <xdr:to>
      <xdr:col>102</xdr:col>
      <xdr:colOff>165100</xdr:colOff>
      <xdr:row>58</xdr:row>
      <xdr:rowOff>164691</xdr:rowOff>
    </xdr:to>
    <xdr:sp macro="" textlink="">
      <xdr:nvSpPr>
        <xdr:cNvPr id="816" name="楕円 815"/>
        <xdr:cNvSpPr/>
      </xdr:nvSpPr>
      <xdr:spPr>
        <a:xfrm>
          <a:off x="19494500" y="1000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155818</xdr:rowOff>
    </xdr:from>
    <xdr:ext cx="469744" cy="259045"/>
    <xdr:sp macro="" textlink="">
      <xdr:nvSpPr>
        <xdr:cNvPr id="817" name="テキスト ボックス 816"/>
        <xdr:cNvSpPr txBox="1"/>
      </xdr:nvSpPr>
      <xdr:spPr>
        <a:xfrm>
          <a:off x="19310428" y="1009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63365</xdr:rowOff>
    </xdr:from>
    <xdr:to>
      <xdr:col>98</xdr:col>
      <xdr:colOff>38100</xdr:colOff>
      <xdr:row>58</xdr:row>
      <xdr:rowOff>164965</xdr:rowOff>
    </xdr:to>
    <xdr:sp macro="" textlink="">
      <xdr:nvSpPr>
        <xdr:cNvPr id="818" name="楕円 817"/>
        <xdr:cNvSpPr/>
      </xdr:nvSpPr>
      <xdr:spPr>
        <a:xfrm>
          <a:off x="18605500" y="1000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156092</xdr:rowOff>
    </xdr:from>
    <xdr:ext cx="469744" cy="259045"/>
    <xdr:sp macro="" textlink="">
      <xdr:nvSpPr>
        <xdr:cNvPr id="819" name="テキスト ボックス 818"/>
        <xdr:cNvSpPr txBox="1"/>
      </xdr:nvSpPr>
      <xdr:spPr>
        <a:xfrm>
          <a:off x="18421428" y="1010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136868</xdr:rowOff>
    </xdr:from>
    <xdr:to>
      <xdr:col>116</xdr:col>
      <xdr:colOff>62864</xdr:colOff>
      <xdr:row>79</xdr:row>
      <xdr:rowOff>34455</xdr:rowOff>
    </xdr:to>
    <xdr:cxnSp macro="">
      <xdr:nvCxnSpPr>
        <xdr:cNvPr id="844" name="直線コネクタ 843"/>
        <xdr:cNvCxnSpPr/>
      </xdr:nvCxnSpPr>
      <xdr:spPr>
        <a:xfrm flipV="1">
          <a:off x="22159595" y="11966918"/>
          <a:ext cx="1269" cy="1612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38282</xdr:rowOff>
    </xdr:from>
    <xdr:ext cx="534377" cy="259045"/>
    <xdr:sp macro="" textlink="">
      <xdr:nvSpPr>
        <xdr:cNvPr id="845" name="繰出金最小値テキスト"/>
        <xdr:cNvSpPr txBox="1"/>
      </xdr:nvSpPr>
      <xdr:spPr>
        <a:xfrm>
          <a:off x="22212300" y="135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34455</xdr:rowOff>
    </xdr:from>
    <xdr:to>
      <xdr:col>116</xdr:col>
      <xdr:colOff>152400</xdr:colOff>
      <xdr:row>79</xdr:row>
      <xdr:rowOff>34455</xdr:rowOff>
    </xdr:to>
    <xdr:cxnSp macro="">
      <xdr:nvCxnSpPr>
        <xdr:cNvPr id="846" name="直線コネクタ 845"/>
        <xdr:cNvCxnSpPr/>
      </xdr:nvCxnSpPr>
      <xdr:spPr>
        <a:xfrm>
          <a:off x="22072600" y="1357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83545</xdr:rowOff>
    </xdr:from>
    <xdr:ext cx="599010" cy="259045"/>
    <xdr:sp macro="" textlink="">
      <xdr:nvSpPr>
        <xdr:cNvPr id="847" name="繰出金最大値テキスト"/>
        <xdr:cNvSpPr txBox="1"/>
      </xdr:nvSpPr>
      <xdr:spPr>
        <a:xfrm>
          <a:off x="22212300" y="117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136868</xdr:rowOff>
    </xdr:from>
    <xdr:to>
      <xdr:col>116</xdr:col>
      <xdr:colOff>152400</xdr:colOff>
      <xdr:row>69</xdr:row>
      <xdr:rowOff>136868</xdr:rowOff>
    </xdr:to>
    <xdr:cxnSp macro="">
      <xdr:nvCxnSpPr>
        <xdr:cNvPr id="848" name="直線コネクタ 847"/>
        <xdr:cNvCxnSpPr/>
      </xdr:nvCxnSpPr>
      <xdr:spPr>
        <a:xfrm>
          <a:off x="22072600" y="119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101105</xdr:rowOff>
    </xdr:from>
    <xdr:to>
      <xdr:col>116</xdr:col>
      <xdr:colOff>63500</xdr:colOff>
      <xdr:row>77</xdr:row>
      <xdr:rowOff>101815</xdr:rowOff>
    </xdr:to>
    <xdr:cxnSp macro="">
      <xdr:nvCxnSpPr>
        <xdr:cNvPr id="849" name="直線コネクタ 848"/>
        <xdr:cNvCxnSpPr/>
      </xdr:nvCxnSpPr>
      <xdr:spPr>
        <a:xfrm flipV="1">
          <a:off x="21323300" y="13302755"/>
          <a:ext cx="838200" cy="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117315</xdr:rowOff>
    </xdr:from>
    <xdr:ext cx="534377" cy="259045"/>
    <xdr:sp macro="" textlink="">
      <xdr:nvSpPr>
        <xdr:cNvPr id="850" name="繰出金平均値テキスト"/>
        <xdr:cNvSpPr txBox="1"/>
      </xdr:nvSpPr>
      <xdr:spPr>
        <a:xfrm>
          <a:off x="22212300" y="1297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94438</xdr:rowOff>
    </xdr:from>
    <xdr:to>
      <xdr:col>116</xdr:col>
      <xdr:colOff>114300</xdr:colOff>
      <xdr:row>77</xdr:row>
      <xdr:rowOff>24588</xdr:rowOff>
    </xdr:to>
    <xdr:sp macro="" textlink="">
      <xdr:nvSpPr>
        <xdr:cNvPr id="851" name="フローチャート: 判断 850"/>
        <xdr:cNvSpPr/>
      </xdr:nvSpPr>
      <xdr:spPr>
        <a:xfrm>
          <a:off x="221107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101815</xdr:rowOff>
    </xdr:from>
    <xdr:to>
      <xdr:col>111</xdr:col>
      <xdr:colOff>177800</xdr:colOff>
      <xdr:row>77</xdr:row>
      <xdr:rowOff>130442</xdr:rowOff>
    </xdr:to>
    <xdr:cxnSp macro="">
      <xdr:nvCxnSpPr>
        <xdr:cNvPr id="852" name="直線コネクタ 851"/>
        <xdr:cNvCxnSpPr/>
      </xdr:nvCxnSpPr>
      <xdr:spPr>
        <a:xfrm flipV="1">
          <a:off x="20434300" y="13303465"/>
          <a:ext cx="889000" cy="2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109538</xdr:rowOff>
    </xdr:from>
    <xdr:to>
      <xdr:col>112</xdr:col>
      <xdr:colOff>38100</xdr:colOff>
      <xdr:row>77</xdr:row>
      <xdr:rowOff>39688</xdr:rowOff>
    </xdr:to>
    <xdr:sp macro="" textlink="">
      <xdr:nvSpPr>
        <xdr:cNvPr id="853" name="フローチャート: 判断 852"/>
        <xdr:cNvSpPr/>
      </xdr:nvSpPr>
      <xdr:spPr>
        <a:xfrm>
          <a:off x="21272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56215</xdr:rowOff>
    </xdr:from>
    <xdr:ext cx="534377" cy="259045"/>
    <xdr:sp macro="" textlink="">
      <xdr:nvSpPr>
        <xdr:cNvPr id="854" name="テキスト ボックス 853"/>
        <xdr:cNvSpPr txBox="1"/>
      </xdr:nvSpPr>
      <xdr:spPr>
        <a:xfrm>
          <a:off x="21056111" y="129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122110</xdr:rowOff>
    </xdr:from>
    <xdr:to>
      <xdr:col>107</xdr:col>
      <xdr:colOff>50800</xdr:colOff>
      <xdr:row>77</xdr:row>
      <xdr:rowOff>130442</xdr:rowOff>
    </xdr:to>
    <xdr:cxnSp macro="">
      <xdr:nvCxnSpPr>
        <xdr:cNvPr id="855" name="直線コネクタ 854"/>
        <xdr:cNvCxnSpPr/>
      </xdr:nvCxnSpPr>
      <xdr:spPr>
        <a:xfrm>
          <a:off x="19545300" y="13323760"/>
          <a:ext cx="889000" cy="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96825</xdr:rowOff>
    </xdr:from>
    <xdr:to>
      <xdr:col>107</xdr:col>
      <xdr:colOff>101600</xdr:colOff>
      <xdr:row>77</xdr:row>
      <xdr:rowOff>26975</xdr:rowOff>
    </xdr:to>
    <xdr:sp macro="" textlink="">
      <xdr:nvSpPr>
        <xdr:cNvPr id="856" name="フローチャート: 判断 855"/>
        <xdr:cNvSpPr/>
      </xdr:nvSpPr>
      <xdr:spPr>
        <a:xfrm>
          <a:off x="20383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43502</xdr:rowOff>
    </xdr:from>
    <xdr:ext cx="534377" cy="259045"/>
    <xdr:sp macro="" textlink="">
      <xdr:nvSpPr>
        <xdr:cNvPr id="857" name="テキスト ボックス 856"/>
        <xdr:cNvSpPr txBox="1"/>
      </xdr:nvSpPr>
      <xdr:spPr>
        <a:xfrm>
          <a:off x="20167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122110</xdr:rowOff>
    </xdr:from>
    <xdr:to>
      <xdr:col>102</xdr:col>
      <xdr:colOff>114300</xdr:colOff>
      <xdr:row>78</xdr:row>
      <xdr:rowOff>5232</xdr:rowOff>
    </xdr:to>
    <xdr:cxnSp macro="">
      <xdr:nvCxnSpPr>
        <xdr:cNvPr id="858" name="直線コネクタ 857"/>
        <xdr:cNvCxnSpPr/>
      </xdr:nvCxnSpPr>
      <xdr:spPr>
        <a:xfrm flipV="1">
          <a:off x="18656300" y="13323760"/>
          <a:ext cx="889000" cy="5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50355</xdr:rowOff>
    </xdr:from>
    <xdr:to>
      <xdr:col>102</xdr:col>
      <xdr:colOff>165100</xdr:colOff>
      <xdr:row>76</xdr:row>
      <xdr:rowOff>151955</xdr:rowOff>
    </xdr:to>
    <xdr:sp macro="" textlink="">
      <xdr:nvSpPr>
        <xdr:cNvPr id="859" name="フローチャート: 判断 858"/>
        <xdr:cNvSpPr/>
      </xdr:nvSpPr>
      <xdr:spPr>
        <a:xfrm>
          <a:off x="19494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168483</xdr:rowOff>
    </xdr:from>
    <xdr:ext cx="534377" cy="259045"/>
    <xdr:sp macro="" textlink="">
      <xdr:nvSpPr>
        <xdr:cNvPr id="860" name="テキスト ボックス 859"/>
        <xdr:cNvSpPr txBox="1"/>
      </xdr:nvSpPr>
      <xdr:spPr>
        <a:xfrm>
          <a:off x="19278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111227</xdr:rowOff>
    </xdr:from>
    <xdr:to>
      <xdr:col>98</xdr:col>
      <xdr:colOff>38100</xdr:colOff>
      <xdr:row>77</xdr:row>
      <xdr:rowOff>41377</xdr:rowOff>
    </xdr:to>
    <xdr:sp macro="" textlink="">
      <xdr:nvSpPr>
        <xdr:cNvPr id="861" name="フローチャート: 判断 860"/>
        <xdr:cNvSpPr/>
      </xdr:nvSpPr>
      <xdr:spPr>
        <a:xfrm>
          <a:off x="18605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57904</xdr:rowOff>
    </xdr:from>
    <xdr:ext cx="534377" cy="259045"/>
    <xdr:sp macro="" textlink="">
      <xdr:nvSpPr>
        <xdr:cNvPr id="862" name="テキスト ボックス 861"/>
        <xdr:cNvSpPr txBox="1"/>
      </xdr:nvSpPr>
      <xdr:spPr>
        <a:xfrm>
          <a:off x="18389111" y="1291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50305</xdr:rowOff>
    </xdr:from>
    <xdr:to>
      <xdr:col>116</xdr:col>
      <xdr:colOff>114300</xdr:colOff>
      <xdr:row>77</xdr:row>
      <xdr:rowOff>151905</xdr:rowOff>
    </xdr:to>
    <xdr:sp macro="" textlink="">
      <xdr:nvSpPr>
        <xdr:cNvPr id="868" name="楕円 867"/>
        <xdr:cNvSpPr/>
      </xdr:nvSpPr>
      <xdr:spPr>
        <a:xfrm>
          <a:off x="22110700" y="132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28732</xdr:rowOff>
    </xdr:from>
    <xdr:ext cx="534377" cy="259045"/>
    <xdr:sp macro="" textlink="">
      <xdr:nvSpPr>
        <xdr:cNvPr id="869" name="繰出金該当値テキスト"/>
        <xdr:cNvSpPr txBox="1"/>
      </xdr:nvSpPr>
      <xdr:spPr>
        <a:xfrm>
          <a:off x="22212300" y="132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51015</xdr:rowOff>
    </xdr:from>
    <xdr:to>
      <xdr:col>112</xdr:col>
      <xdr:colOff>38100</xdr:colOff>
      <xdr:row>77</xdr:row>
      <xdr:rowOff>152615</xdr:rowOff>
    </xdr:to>
    <xdr:sp macro="" textlink="">
      <xdr:nvSpPr>
        <xdr:cNvPr id="870" name="楕円 869"/>
        <xdr:cNvSpPr/>
      </xdr:nvSpPr>
      <xdr:spPr>
        <a:xfrm>
          <a:off x="21272500" y="1325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143742</xdr:rowOff>
    </xdr:from>
    <xdr:ext cx="534377" cy="259045"/>
    <xdr:sp macro="" textlink="">
      <xdr:nvSpPr>
        <xdr:cNvPr id="871" name="テキスト ボックス 870"/>
        <xdr:cNvSpPr txBox="1"/>
      </xdr:nvSpPr>
      <xdr:spPr>
        <a:xfrm>
          <a:off x="21056111" y="1334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79642</xdr:rowOff>
    </xdr:from>
    <xdr:to>
      <xdr:col>107</xdr:col>
      <xdr:colOff>101600</xdr:colOff>
      <xdr:row>78</xdr:row>
      <xdr:rowOff>9792</xdr:rowOff>
    </xdr:to>
    <xdr:sp macro="" textlink="">
      <xdr:nvSpPr>
        <xdr:cNvPr id="872" name="楕円 871"/>
        <xdr:cNvSpPr/>
      </xdr:nvSpPr>
      <xdr:spPr>
        <a:xfrm>
          <a:off x="20383500" y="1328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919</xdr:rowOff>
    </xdr:from>
    <xdr:ext cx="534377" cy="259045"/>
    <xdr:sp macro="" textlink="">
      <xdr:nvSpPr>
        <xdr:cNvPr id="873" name="テキスト ボックス 872"/>
        <xdr:cNvSpPr txBox="1"/>
      </xdr:nvSpPr>
      <xdr:spPr>
        <a:xfrm>
          <a:off x="20167111" y="133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71310</xdr:rowOff>
    </xdr:from>
    <xdr:to>
      <xdr:col>102</xdr:col>
      <xdr:colOff>165100</xdr:colOff>
      <xdr:row>78</xdr:row>
      <xdr:rowOff>1460</xdr:rowOff>
    </xdr:to>
    <xdr:sp macro="" textlink="">
      <xdr:nvSpPr>
        <xdr:cNvPr id="874" name="楕円 873"/>
        <xdr:cNvSpPr/>
      </xdr:nvSpPr>
      <xdr:spPr>
        <a:xfrm>
          <a:off x="19494500" y="1327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164037</xdr:rowOff>
    </xdr:from>
    <xdr:ext cx="534377" cy="259045"/>
    <xdr:sp macro="" textlink="">
      <xdr:nvSpPr>
        <xdr:cNvPr id="875" name="テキスト ボックス 874"/>
        <xdr:cNvSpPr txBox="1"/>
      </xdr:nvSpPr>
      <xdr:spPr>
        <a:xfrm>
          <a:off x="19278111" y="1336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125882</xdr:rowOff>
    </xdr:from>
    <xdr:to>
      <xdr:col>98</xdr:col>
      <xdr:colOff>38100</xdr:colOff>
      <xdr:row>78</xdr:row>
      <xdr:rowOff>56032</xdr:rowOff>
    </xdr:to>
    <xdr:sp macro="" textlink="">
      <xdr:nvSpPr>
        <xdr:cNvPr id="876" name="楕円 875"/>
        <xdr:cNvSpPr/>
      </xdr:nvSpPr>
      <xdr:spPr>
        <a:xfrm>
          <a:off x="18605500" y="1332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47159</xdr:rowOff>
    </xdr:from>
    <xdr:ext cx="534377" cy="259045"/>
    <xdr:sp macro="" textlink="">
      <xdr:nvSpPr>
        <xdr:cNvPr id="877" name="テキスト ボックス 876"/>
        <xdr:cNvSpPr txBox="1"/>
      </xdr:nvSpPr>
      <xdr:spPr>
        <a:xfrm>
          <a:off x="18389111" y="134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8" name="直線コネクタ 88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9" name="テキスト ボックス 88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0" name="直線コネクタ 88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1" name="テキスト ボックス 890"/>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3" name="テキスト ボックス 892"/>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4" name="直線コネクタ 89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5" name="テキスト ボックス 894"/>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6" name="直線コネクタ 89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7" name="テキスト ボックス 896"/>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1" name="直線コネクタ 900"/>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2"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3" name="直線コネクタ 90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4"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6" name="直線コネクタ 90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7"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8" name="フローチャート: 判断 907"/>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9" name="直線コネクタ 90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0" name="フローチャート: 判断 909"/>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1" name="テキスト ボックス 91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2" name="直線コネクタ 91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3" name="フローチャート: 判断 912"/>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4" name="テキスト ボックス 913"/>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5" name="直線コネクタ 91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6" name="フローチャート: 判断 915"/>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7" name="テキスト ボックス 916"/>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18" name="フローチャート: 判断 917"/>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19" name="テキスト ボックス 918"/>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5" name="楕円 92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6"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7" name="楕円 92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8" name="テキスト ボックス 927"/>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9" name="楕円 92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0" name="テキスト ボックス 929"/>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1" name="楕円 93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2" name="テキスト ボックス 931"/>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3" name="楕円 93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4" name="テキスト ボックス 93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468,449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円となっている｡主な構成項目である人件費は､住民一人当たり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109,700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円となっており､類似団体平均と比べ高い水準にある｡これは退職者数に対して新規採用職員数を抑制したことにより、人件費は前年度比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19,417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千円）の減となったものの、算定の分母となる人口が前年度比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176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人の減となったことが主な要因である。</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補助費等は､住民一人当たり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59,765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円となっており､柴田斎苑建設等係る一部事務組合に対する負担金</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(42,270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の増があるものの、上水道会計への補助 </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(16,105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が減となったこともあり、昨年度に引き続き類似団体平均と比べ低い水準にある｡</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普通建設事業費は､住民一人当たり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48,201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を下回る水準となっている｡これは､有害鳥獣の減容化施設の整備、学校教育施設エアコン設置工事、町民体育館緞帳復旧工事等の単独事業費が増となったものの､地方創生しごと交流創出事業の推進交付金事業、拠点整備交付金事業の皆減のほか、社会資本整備総合交付金事業（</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41.6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％）の減による補助事業費が減となったことが主な要因である。</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投資及び出資金は､住民一人当たり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7,475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円となっており､類似団体平均を大きく上回る高い水準にある｡これは､一部事務組合等に対する出資金</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病院事業に対する出資（</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82,863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11,086
11,036
78.38
5,324,543
5,193,224
109,648
3,595,251
6,518,442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58710</xdr:rowOff>
    </xdr:from>
    <xdr:to>
      <xdr:col>24</xdr:col>
      <xdr:colOff>62865</xdr:colOff>
      <xdr:row>39</xdr:row>
      <xdr:rowOff>4663</xdr:rowOff>
    </xdr:to>
    <xdr:cxnSp macro="">
      <xdr:nvCxnSpPr>
        <xdr:cNvPr id="58" name="直線コネクタ 57"/>
        <xdr:cNvCxnSpPr/>
      </xdr:nvCxnSpPr>
      <xdr:spPr>
        <a:xfrm flipV="1">
          <a:off x="4633595" y="5373660"/>
          <a:ext cx="1270" cy="131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8490</xdr:rowOff>
    </xdr:from>
    <xdr:ext cx="469744" cy="259045"/>
    <xdr:sp macro="" textlink="">
      <xdr:nvSpPr>
        <xdr:cNvPr id="59" name="議会費最小値テキスト"/>
        <xdr:cNvSpPr txBox="1"/>
      </xdr:nvSpPr>
      <xdr:spPr>
        <a:xfrm>
          <a:off x="4686300" y="669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4663</xdr:rowOff>
    </xdr:from>
    <xdr:to>
      <xdr:col>24</xdr:col>
      <xdr:colOff>152400</xdr:colOff>
      <xdr:row>39</xdr:row>
      <xdr:rowOff>4663</xdr:rowOff>
    </xdr:to>
    <xdr:cxnSp macro="">
      <xdr:nvCxnSpPr>
        <xdr:cNvPr id="60" name="直線コネクタ 59"/>
        <xdr:cNvCxnSpPr/>
      </xdr:nvCxnSpPr>
      <xdr:spPr>
        <a:xfrm>
          <a:off x="4546600" y="669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5387</xdr:rowOff>
    </xdr:from>
    <xdr:ext cx="534377" cy="259045"/>
    <xdr:sp macro="" textlink="">
      <xdr:nvSpPr>
        <xdr:cNvPr id="61" name="議会費最大値テキスト"/>
        <xdr:cNvSpPr txBox="1"/>
      </xdr:nvSpPr>
      <xdr:spPr>
        <a:xfrm>
          <a:off x="4686300" y="51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58710</xdr:rowOff>
    </xdr:from>
    <xdr:to>
      <xdr:col>24</xdr:col>
      <xdr:colOff>152400</xdr:colOff>
      <xdr:row>31</xdr:row>
      <xdr:rowOff>58710</xdr:rowOff>
    </xdr:to>
    <xdr:cxnSp macro="">
      <xdr:nvCxnSpPr>
        <xdr:cNvPr id="62" name="直線コネクタ 61"/>
        <xdr:cNvCxnSpPr/>
      </xdr:nvCxnSpPr>
      <xdr:spPr>
        <a:xfrm>
          <a:off x="4546600" y="537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46464</xdr:rowOff>
    </xdr:from>
    <xdr:to>
      <xdr:col>24</xdr:col>
      <xdr:colOff>63500</xdr:colOff>
      <xdr:row>35</xdr:row>
      <xdr:rowOff>68181</xdr:rowOff>
    </xdr:to>
    <xdr:cxnSp macro="">
      <xdr:nvCxnSpPr>
        <xdr:cNvPr id="63" name="直線コネクタ 62"/>
        <xdr:cNvCxnSpPr/>
      </xdr:nvCxnSpPr>
      <xdr:spPr>
        <a:xfrm flipV="1">
          <a:off x="3797300" y="6047214"/>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100637</xdr:rowOff>
    </xdr:from>
    <xdr:ext cx="469744" cy="259045"/>
    <xdr:sp macro="" textlink="">
      <xdr:nvSpPr>
        <xdr:cNvPr id="64" name="議会費平均値テキスト"/>
        <xdr:cNvSpPr txBox="1"/>
      </xdr:nvSpPr>
      <xdr:spPr>
        <a:xfrm>
          <a:off x="4686300" y="627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122210</xdr:rowOff>
    </xdr:from>
    <xdr:to>
      <xdr:col>24</xdr:col>
      <xdr:colOff>114300</xdr:colOff>
      <xdr:row>37</xdr:row>
      <xdr:rowOff>52360</xdr:rowOff>
    </xdr:to>
    <xdr:sp macro="" textlink="">
      <xdr:nvSpPr>
        <xdr:cNvPr id="65" name="フローチャート: 判断 64"/>
        <xdr:cNvSpPr/>
      </xdr:nvSpPr>
      <xdr:spPr>
        <a:xfrm>
          <a:off x="45847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68181</xdr:rowOff>
    </xdr:from>
    <xdr:to>
      <xdr:col>19</xdr:col>
      <xdr:colOff>177800</xdr:colOff>
      <xdr:row>35</xdr:row>
      <xdr:rowOff>83367</xdr:rowOff>
    </xdr:to>
    <xdr:cxnSp macro="">
      <xdr:nvCxnSpPr>
        <xdr:cNvPr id="66" name="直線コネクタ 65"/>
        <xdr:cNvCxnSpPr/>
      </xdr:nvCxnSpPr>
      <xdr:spPr>
        <a:xfrm flipV="1">
          <a:off x="2908300" y="6068931"/>
          <a:ext cx="8890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137233</xdr:rowOff>
    </xdr:from>
    <xdr:to>
      <xdr:col>20</xdr:col>
      <xdr:colOff>38100</xdr:colOff>
      <xdr:row>37</xdr:row>
      <xdr:rowOff>67383</xdr:rowOff>
    </xdr:to>
    <xdr:sp macro="" textlink="">
      <xdr:nvSpPr>
        <xdr:cNvPr id="67" name="フローチャート: 判断 66"/>
        <xdr:cNvSpPr/>
      </xdr:nvSpPr>
      <xdr:spPr>
        <a:xfrm>
          <a:off x="3746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58510</xdr:rowOff>
    </xdr:from>
    <xdr:ext cx="469744" cy="259045"/>
    <xdr:sp macro="" textlink="">
      <xdr:nvSpPr>
        <xdr:cNvPr id="68" name="テキスト ボックス 67"/>
        <xdr:cNvSpPr txBox="1"/>
      </xdr:nvSpPr>
      <xdr:spPr>
        <a:xfrm>
          <a:off x="3562428" y="640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170561</xdr:rowOff>
    </xdr:from>
    <xdr:to>
      <xdr:col>15</xdr:col>
      <xdr:colOff>50800</xdr:colOff>
      <xdr:row>35</xdr:row>
      <xdr:rowOff>83367</xdr:rowOff>
    </xdr:to>
    <xdr:cxnSp macro="">
      <xdr:nvCxnSpPr>
        <xdr:cNvPr id="69" name="直線コネクタ 68"/>
        <xdr:cNvCxnSpPr/>
      </xdr:nvCxnSpPr>
      <xdr:spPr>
        <a:xfrm>
          <a:off x="2019300" y="5999861"/>
          <a:ext cx="889000" cy="8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133967</xdr:rowOff>
    </xdr:from>
    <xdr:to>
      <xdr:col>15</xdr:col>
      <xdr:colOff>101600</xdr:colOff>
      <xdr:row>37</xdr:row>
      <xdr:rowOff>64117</xdr:rowOff>
    </xdr:to>
    <xdr:sp macro="" textlink="">
      <xdr:nvSpPr>
        <xdr:cNvPr id="70" name="フローチャート: 判断 69"/>
        <xdr:cNvSpPr/>
      </xdr:nvSpPr>
      <xdr:spPr>
        <a:xfrm>
          <a:off x="2857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55244</xdr:rowOff>
    </xdr:from>
    <xdr:ext cx="469744" cy="259045"/>
    <xdr:sp macro="" textlink="">
      <xdr:nvSpPr>
        <xdr:cNvPr id="71" name="テキスト ボックス 70"/>
        <xdr:cNvSpPr txBox="1"/>
      </xdr:nvSpPr>
      <xdr:spPr>
        <a:xfrm>
          <a:off x="2673428"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170561</xdr:rowOff>
    </xdr:from>
    <xdr:to>
      <xdr:col>10</xdr:col>
      <xdr:colOff>114300</xdr:colOff>
      <xdr:row>35</xdr:row>
      <xdr:rowOff>72100</xdr:rowOff>
    </xdr:to>
    <xdr:cxnSp macro="">
      <xdr:nvCxnSpPr>
        <xdr:cNvPr id="72" name="直線コネクタ 71"/>
        <xdr:cNvCxnSpPr/>
      </xdr:nvCxnSpPr>
      <xdr:spPr>
        <a:xfrm flipV="1">
          <a:off x="1130300" y="5999861"/>
          <a:ext cx="889000" cy="7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58529</xdr:rowOff>
    </xdr:from>
    <xdr:to>
      <xdr:col>10</xdr:col>
      <xdr:colOff>165100</xdr:colOff>
      <xdr:row>36</xdr:row>
      <xdr:rowOff>160129</xdr:rowOff>
    </xdr:to>
    <xdr:sp macro="" textlink="">
      <xdr:nvSpPr>
        <xdr:cNvPr id="73" name="フローチャート: 判断 72"/>
        <xdr:cNvSpPr/>
      </xdr:nvSpPr>
      <xdr:spPr>
        <a:xfrm>
          <a:off x="1968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151256</xdr:rowOff>
    </xdr:from>
    <xdr:ext cx="469744" cy="259045"/>
    <xdr:sp macro="" textlink="">
      <xdr:nvSpPr>
        <xdr:cNvPr id="74" name="テキスト ボックス 73"/>
        <xdr:cNvSpPr txBox="1"/>
      </xdr:nvSpPr>
      <xdr:spPr>
        <a:xfrm>
          <a:off x="1784428"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33710</xdr:rowOff>
    </xdr:from>
    <xdr:to>
      <xdr:col>6</xdr:col>
      <xdr:colOff>38100</xdr:colOff>
      <xdr:row>36</xdr:row>
      <xdr:rowOff>135310</xdr:rowOff>
    </xdr:to>
    <xdr:sp macro="" textlink="">
      <xdr:nvSpPr>
        <xdr:cNvPr id="75" name="フローチャート: 判断 74"/>
        <xdr:cNvSpPr/>
      </xdr:nvSpPr>
      <xdr:spPr>
        <a:xfrm>
          <a:off x="1079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126437</xdr:rowOff>
    </xdr:from>
    <xdr:ext cx="469744" cy="259045"/>
    <xdr:sp macro="" textlink="">
      <xdr:nvSpPr>
        <xdr:cNvPr id="76" name="テキスト ボックス 75"/>
        <xdr:cNvSpPr txBox="1"/>
      </xdr:nvSpPr>
      <xdr:spPr>
        <a:xfrm>
          <a:off x="895428" y="629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167114</xdr:rowOff>
    </xdr:from>
    <xdr:to>
      <xdr:col>24</xdr:col>
      <xdr:colOff>114300</xdr:colOff>
      <xdr:row>35</xdr:row>
      <xdr:rowOff>97264</xdr:rowOff>
    </xdr:to>
    <xdr:sp macro="" textlink="">
      <xdr:nvSpPr>
        <xdr:cNvPr id="82" name="楕円 81"/>
        <xdr:cNvSpPr/>
      </xdr:nvSpPr>
      <xdr:spPr>
        <a:xfrm>
          <a:off x="4584700" y="599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18541</xdr:rowOff>
    </xdr:from>
    <xdr:ext cx="469744" cy="259045"/>
    <xdr:sp macro="" textlink="">
      <xdr:nvSpPr>
        <xdr:cNvPr id="83" name="議会費該当値テキスト"/>
        <xdr:cNvSpPr txBox="1"/>
      </xdr:nvSpPr>
      <xdr:spPr>
        <a:xfrm>
          <a:off x="4686300" y="584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17381</xdr:rowOff>
    </xdr:from>
    <xdr:to>
      <xdr:col>20</xdr:col>
      <xdr:colOff>38100</xdr:colOff>
      <xdr:row>35</xdr:row>
      <xdr:rowOff>118981</xdr:rowOff>
    </xdr:to>
    <xdr:sp macro="" textlink="">
      <xdr:nvSpPr>
        <xdr:cNvPr id="84" name="楕円 83"/>
        <xdr:cNvSpPr/>
      </xdr:nvSpPr>
      <xdr:spPr>
        <a:xfrm>
          <a:off x="3746500" y="601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135508</xdr:rowOff>
    </xdr:from>
    <xdr:ext cx="469744" cy="259045"/>
    <xdr:sp macro="" textlink="">
      <xdr:nvSpPr>
        <xdr:cNvPr id="85" name="テキスト ボックス 84"/>
        <xdr:cNvSpPr txBox="1"/>
      </xdr:nvSpPr>
      <xdr:spPr>
        <a:xfrm>
          <a:off x="3562428" y="579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32567</xdr:rowOff>
    </xdr:from>
    <xdr:to>
      <xdr:col>15</xdr:col>
      <xdr:colOff>101600</xdr:colOff>
      <xdr:row>35</xdr:row>
      <xdr:rowOff>134167</xdr:rowOff>
    </xdr:to>
    <xdr:sp macro="" textlink="">
      <xdr:nvSpPr>
        <xdr:cNvPr id="86" name="楕円 85"/>
        <xdr:cNvSpPr/>
      </xdr:nvSpPr>
      <xdr:spPr>
        <a:xfrm>
          <a:off x="2857500" y="603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150694</xdr:rowOff>
    </xdr:from>
    <xdr:ext cx="469744" cy="259045"/>
    <xdr:sp macro="" textlink="">
      <xdr:nvSpPr>
        <xdr:cNvPr id="87" name="テキスト ボックス 86"/>
        <xdr:cNvSpPr txBox="1"/>
      </xdr:nvSpPr>
      <xdr:spPr>
        <a:xfrm>
          <a:off x="2673428" y="5808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119761</xdr:rowOff>
    </xdr:from>
    <xdr:to>
      <xdr:col>10</xdr:col>
      <xdr:colOff>165100</xdr:colOff>
      <xdr:row>35</xdr:row>
      <xdr:rowOff>49911</xdr:rowOff>
    </xdr:to>
    <xdr:sp macro="" textlink="">
      <xdr:nvSpPr>
        <xdr:cNvPr id="88" name="楕円 87"/>
        <xdr:cNvSpPr/>
      </xdr:nvSpPr>
      <xdr:spPr>
        <a:xfrm>
          <a:off x="1968500" y="594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66438</xdr:rowOff>
    </xdr:from>
    <xdr:ext cx="469744" cy="259045"/>
    <xdr:sp macro="" textlink="">
      <xdr:nvSpPr>
        <xdr:cNvPr id="89" name="テキスト ボックス 88"/>
        <xdr:cNvSpPr txBox="1"/>
      </xdr:nvSpPr>
      <xdr:spPr>
        <a:xfrm>
          <a:off x="1784428" y="572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21300</xdr:rowOff>
    </xdr:from>
    <xdr:to>
      <xdr:col>6</xdr:col>
      <xdr:colOff>38100</xdr:colOff>
      <xdr:row>35</xdr:row>
      <xdr:rowOff>122900</xdr:rowOff>
    </xdr:to>
    <xdr:sp macro="" textlink="">
      <xdr:nvSpPr>
        <xdr:cNvPr id="90" name="楕円 89"/>
        <xdr:cNvSpPr/>
      </xdr:nvSpPr>
      <xdr:spPr>
        <a:xfrm>
          <a:off x="1079500" y="602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139427</xdr:rowOff>
    </xdr:from>
    <xdr:ext cx="469744" cy="259045"/>
    <xdr:sp macro="" textlink="">
      <xdr:nvSpPr>
        <xdr:cNvPr id="91" name="テキスト ボックス 90"/>
        <xdr:cNvSpPr txBox="1"/>
      </xdr:nvSpPr>
      <xdr:spPr>
        <a:xfrm>
          <a:off x="895428" y="579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6454</xdr:rowOff>
    </xdr:from>
    <xdr:to>
      <xdr:col>24</xdr:col>
      <xdr:colOff>62865</xdr:colOff>
      <xdr:row>58</xdr:row>
      <xdr:rowOff>34350</xdr:rowOff>
    </xdr:to>
    <xdr:cxnSp macro="">
      <xdr:nvCxnSpPr>
        <xdr:cNvPr id="113" name="直線コネクタ 112"/>
        <xdr:cNvCxnSpPr/>
      </xdr:nvCxnSpPr>
      <xdr:spPr>
        <a:xfrm flipV="1">
          <a:off x="4633595" y="8750404"/>
          <a:ext cx="1270" cy="122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38177</xdr:rowOff>
    </xdr:from>
    <xdr:ext cx="534377" cy="259045"/>
    <xdr:sp macro="" textlink="">
      <xdr:nvSpPr>
        <xdr:cNvPr id="114" name="総務費最小値テキスト"/>
        <xdr:cNvSpPr txBox="1"/>
      </xdr:nvSpPr>
      <xdr:spPr>
        <a:xfrm>
          <a:off x="4686300" y="99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34350</xdr:rowOff>
    </xdr:from>
    <xdr:to>
      <xdr:col>24</xdr:col>
      <xdr:colOff>152400</xdr:colOff>
      <xdr:row>58</xdr:row>
      <xdr:rowOff>34350</xdr:rowOff>
    </xdr:to>
    <xdr:cxnSp macro="">
      <xdr:nvCxnSpPr>
        <xdr:cNvPr id="115" name="直線コネクタ 114"/>
        <xdr:cNvCxnSpPr/>
      </xdr:nvCxnSpPr>
      <xdr:spPr>
        <a:xfrm>
          <a:off x="4546600" y="997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124581</xdr:rowOff>
    </xdr:from>
    <xdr:ext cx="599010" cy="259045"/>
    <xdr:sp macro="" textlink="">
      <xdr:nvSpPr>
        <xdr:cNvPr id="116" name="総務費最大値テキスト"/>
        <xdr:cNvSpPr txBox="1"/>
      </xdr:nvSpPr>
      <xdr:spPr>
        <a:xfrm>
          <a:off x="4686300" y="85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583,288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6454</xdr:rowOff>
    </xdr:from>
    <xdr:to>
      <xdr:col>24</xdr:col>
      <xdr:colOff>152400</xdr:colOff>
      <xdr:row>51</xdr:row>
      <xdr:rowOff>6454</xdr:rowOff>
    </xdr:to>
    <xdr:cxnSp macro="">
      <xdr:nvCxnSpPr>
        <xdr:cNvPr id="117" name="直線コネクタ 116"/>
        <xdr:cNvCxnSpPr/>
      </xdr:nvCxnSpPr>
      <xdr:spPr>
        <a:xfrm>
          <a:off x="4546600" y="875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158029</xdr:rowOff>
    </xdr:from>
    <xdr:to>
      <xdr:col>24</xdr:col>
      <xdr:colOff>63500</xdr:colOff>
      <xdr:row>57</xdr:row>
      <xdr:rowOff>168559</xdr:rowOff>
    </xdr:to>
    <xdr:cxnSp macro="">
      <xdr:nvCxnSpPr>
        <xdr:cNvPr id="118" name="直線コネクタ 117"/>
        <xdr:cNvCxnSpPr/>
      </xdr:nvCxnSpPr>
      <xdr:spPr>
        <a:xfrm flipV="1">
          <a:off x="3797300" y="9930679"/>
          <a:ext cx="838200" cy="1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38815</xdr:rowOff>
    </xdr:from>
    <xdr:ext cx="599010" cy="259045"/>
    <xdr:sp macro="" textlink="">
      <xdr:nvSpPr>
        <xdr:cNvPr id="119" name="総務費平均値テキスト"/>
        <xdr:cNvSpPr txBox="1"/>
      </xdr:nvSpPr>
      <xdr:spPr>
        <a:xfrm>
          <a:off x="4686300" y="9640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15938</xdr:rowOff>
    </xdr:from>
    <xdr:to>
      <xdr:col>24</xdr:col>
      <xdr:colOff>114300</xdr:colOff>
      <xdr:row>57</xdr:row>
      <xdr:rowOff>117538</xdr:rowOff>
    </xdr:to>
    <xdr:sp macro="" textlink="">
      <xdr:nvSpPr>
        <xdr:cNvPr id="120" name="フローチャート: 判断 119"/>
        <xdr:cNvSpPr/>
      </xdr:nvSpPr>
      <xdr:spPr>
        <a:xfrm>
          <a:off x="4584700" y="978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167532</xdr:rowOff>
    </xdr:from>
    <xdr:to>
      <xdr:col>19</xdr:col>
      <xdr:colOff>177800</xdr:colOff>
      <xdr:row>57</xdr:row>
      <xdr:rowOff>168559</xdr:rowOff>
    </xdr:to>
    <xdr:cxnSp macro="">
      <xdr:nvCxnSpPr>
        <xdr:cNvPr id="121" name="直線コネクタ 120"/>
        <xdr:cNvCxnSpPr/>
      </xdr:nvCxnSpPr>
      <xdr:spPr>
        <a:xfrm>
          <a:off x="2908300" y="9940182"/>
          <a:ext cx="889000" cy="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41301</xdr:rowOff>
    </xdr:from>
    <xdr:to>
      <xdr:col>20</xdr:col>
      <xdr:colOff>38100</xdr:colOff>
      <xdr:row>57</xdr:row>
      <xdr:rowOff>142901</xdr:rowOff>
    </xdr:to>
    <xdr:sp macro="" textlink="">
      <xdr:nvSpPr>
        <xdr:cNvPr id="122" name="フローチャート: 判断 121"/>
        <xdr:cNvSpPr/>
      </xdr:nvSpPr>
      <xdr:spPr>
        <a:xfrm>
          <a:off x="3746500" y="981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159428</xdr:rowOff>
    </xdr:from>
    <xdr:ext cx="534377" cy="259045"/>
    <xdr:sp macro="" textlink="">
      <xdr:nvSpPr>
        <xdr:cNvPr id="123" name="テキスト ボックス 122"/>
        <xdr:cNvSpPr txBox="1"/>
      </xdr:nvSpPr>
      <xdr:spPr>
        <a:xfrm>
          <a:off x="3530111" y="958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155539</xdr:rowOff>
    </xdr:from>
    <xdr:to>
      <xdr:col>15</xdr:col>
      <xdr:colOff>50800</xdr:colOff>
      <xdr:row>57</xdr:row>
      <xdr:rowOff>167532</xdr:rowOff>
    </xdr:to>
    <xdr:cxnSp macro="">
      <xdr:nvCxnSpPr>
        <xdr:cNvPr id="124" name="直線コネクタ 123"/>
        <xdr:cNvCxnSpPr/>
      </xdr:nvCxnSpPr>
      <xdr:spPr>
        <a:xfrm>
          <a:off x="2019300" y="9928189"/>
          <a:ext cx="889000" cy="1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44563</xdr:rowOff>
    </xdr:from>
    <xdr:to>
      <xdr:col>15</xdr:col>
      <xdr:colOff>101600</xdr:colOff>
      <xdr:row>57</xdr:row>
      <xdr:rowOff>146163</xdr:rowOff>
    </xdr:to>
    <xdr:sp macro="" textlink="">
      <xdr:nvSpPr>
        <xdr:cNvPr id="125" name="フローチャート: 判断 124"/>
        <xdr:cNvSpPr/>
      </xdr:nvSpPr>
      <xdr:spPr>
        <a:xfrm>
          <a:off x="2857500" y="981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162690</xdr:rowOff>
    </xdr:from>
    <xdr:ext cx="534377" cy="259045"/>
    <xdr:sp macro="" textlink="">
      <xdr:nvSpPr>
        <xdr:cNvPr id="126" name="テキスト ボックス 125"/>
        <xdr:cNvSpPr txBox="1"/>
      </xdr:nvSpPr>
      <xdr:spPr>
        <a:xfrm>
          <a:off x="2641111" y="95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139782</xdr:rowOff>
    </xdr:from>
    <xdr:to>
      <xdr:col>10</xdr:col>
      <xdr:colOff>114300</xdr:colOff>
      <xdr:row>57</xdr:row>
      <xdr:rowOff>155539</xdr:rowOff>
    </xdr:to>
    <xdr:cxnSp macro="">
      <xdr:nvCxnSpPr>
        <xdr:cNvPr id="127" name="直線コネクタ 126"/>
        <xdr:cNvCxnSpPr/>
      </xdr:nvCxnSpPr>
      <xdr:spPr>
        <a:xfrm>
          <a:off x="1130300" y="9912432"/>
          <a:ext cx="889000" cy="1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152305</xdr:rowOff>
    </xdr:from>
    <xdr:to>
      <xdr:col>10</xdr:col>
      <xdr:colOff>165100</xdr:colOff>
      <xdr:row>57</xdr:row>
      <xdr:rowOff>82455</xdr:rowOff>
    </xdr:to>
    <xdr:sp macro="" textlink="">
      <xdr:nvSpPr>
        <xdr:cNvPr id="128" name="フローチャート: 判断 127"/>
        <xdr:cNvSpPr/>
      </xdr:nvSpPr>
      <xdr:spPr>
        <a:xfrm>
          <a:off x="1968500" y="975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98982</xdr:rowOff>
    </xdr:from>
    <xdr:ext cx="599010" cy="259045"/>
    <xdr:sp macro="" textlink="">
      <xdr:nvSpPr>
        <xdr:cNvPr id="129" name="テキスト ボックス 128"/>
        <xdr:cNvSpPr txBox="1"/>
      </xdr:nvSpPr>
      <xdr:spPr>
        <a:xfrm>
          <a:off x="1719795" y="952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69730</xdr:rowOff>
    </xdr:from>
    <xdr:to>
      <xdr:col>6</xdr:col>
      <xdr:colOff>38100</xdr:colOff>
      <xdr:row>56</xdr:row>
      <xdr:rowOff>171330</xdr:rowOff>
    </xdr:to>
    <xdr:sp macro="" textlink="">
      <xdr:nvSpPr>
        <xdr:cNvPr id="130" name="フローチャート: 判断 129"/>
        <xdr:cNvSpPr/>
      </xdr:nvSpPr>
      <xdr:spPr>
        <a:xfrm>
          <a:off x="1079500" y="96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16407</xdr:rowOff>
    </xdr:from>
    <xdr:ext cx="599010" cy="259045"/>
    <xdr:sp macro="" textlink="">
      <xdr:nvSpPr>
        <xdr:cNvPr id="131" name="テキスト ボックス 130"/>
        <xdr:cNvSpPr txBox="1"/>
      </xdr:nvSpPr>
      <xdr:spPr>
        <a:xfrm>
          <a:off x="830795" y="944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107229</xdr:rowOff>
    </xdr:from>
    <xdr:to>
      <xdr:col>24</xdr:col>
      <xdr:colOff>114300</xdr:colOff>
      <xdr:row>58</xdr:row>
      <xdr:rowOff>37379</xdr:rowOff>
    </xdr:to>
    <xdr:sp macro="" textlink="">
      <xdr:nvSpPr>
        <xdr:cNvPr id="137" name="楕円 136"/>
        <xdr:cNvSpPr/>
      </xdr:nvSpPr>
      <xdr:spPr>
        <a:xfrm>
          <a:off x="4584700" y="987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22156</xdr:rowOff>
    </xdr:from>
    <xdr:ext cx="534377" cy="259045"/>
    <xdr:sp macro="" textlink="">
      <xdr:nvSpPr>
        <xdr:cNvPr id="138" name="総務費該当値テキスト"/>
        <xdr:cNvSpPr txBox="1"/>
      </xdr:nvSpPr>
      <xdr:spPr>
        <a:xfrm>
          <a:off x="4686300" y="979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117759</xdr:rowOff>
    </xdr:from>
    <xdr:to>
      <xdr:col>20</xdr:col>
      <xdr:colOff>38100</xdr:colOff>
      <xdr:row>58</xdr:row>
      <xdr:rowOff>47909</xdr:rowOff>
    </xdr:to>
    <xdr:sp macro="" textlink="">
      <xdr:nvSpPr>
        <xdr:cNvPr id="139" name="楕円 138"/>
        <xdr:cNvSpPr/>
      </xdr:nvSpPr>
      <xdr:spPr>
        <a:xfrm>
          <a:off x="3746500" y="989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39036</xdr:rowOff>
    </xdr:from>
    <xdr:ext cx="534377" cy="259045"/>
    <xdr:sp macro="" textlink="">
      <xdr:nvSpPr>
        <xdr:cNvPr id="140" name="テキスト ボックス 139"/>
        <xdr:cNvSpPr txBox="1"/>
      </xdr:nvSpPr>
      <xdr:spPr>
        <a:xfrm>
          <a:off x="3530111" y="998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116732</xdr:rowOff>
    </xdr:from>
    <xdr:to>
      <xdr:col>15</xdr:col>
      <xdr:colOff>101600</xdr:colOff>
      <xdr:row>58</xdr:row>
      <xdr:rowOff>46882</xdr:rowOff>
    </xdr:to>
    <xdr:sp macro="" textlink="">
      <xdr:nvSpPr>
        <xdr:cNvPr id="141" name="楕円 140"/>
        <xdr:cNvSpPr/>
      </xdr:nvSpPr>
      <xdr:spPr>
        <a:xfrm>
          <a:off x="2857500" y="988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38009</xdr:rowOff>
    </xdr:from>
    <xdr:ext cx="534377" cy="259045"/>
    <xdr:sp macro="" textlink="">
      <xdr:nvSpPr>
        <xdr:cNvPr id="142" name="テキスト ボックス 141"/>
        <xdr:cNvSpPr txBox="1"/>
      </xdr:nvSpPr>
      <xdr:spPr>
        <a:xfrm>
          <a:off x="2641111" y="998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104739</xdr:rowOff>
    </xdr:from>
    <xdr:to>
      <xdr:col>10</xdr:col>
      <xdr:colOff>165100</xdr:colOff>
      <xdr:row>58</xdr:row>
      <xdr:rowOff>34889</xdr:rowOff>
    </xdr:to>
    <xdr:sp macro="" textlink="">
      <xdr:nvSpPr>
        <xdr:cNvPr id="143" name="楕円 142"/>
        <xdr:cNvSpPr/>
      </xdr:nvSpPr>
      <xdr:spPr>
        <a:xfrm>
          <a:off x="1968500" y="987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26016</xdr:rowOff>
    </xdr:from>
    <xdr:ext cx="534377" cy="259045"/>
    <xdr:sp macro="" textlink="">
      <xdr:nvSpPr>
        <xdr:cNvPr id="144" name="テキスト ボックス 143"/>
        <xdr:cNvSpPr txBox="1"/>
      </xdr:nvSpPr>
      <xdr:spPr>
        <a:xfrm>
          <a:off x="1752111" y="997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88982</xdr:rowOff>
    </xdr:from>
    <xdr:to>
      <xdr:col>6</xdr:col>
      <xdr:colOff>38100</xdr:colOff>
      <xdr:row>58</xdr:row>
      <xdr:rowOff>19132</xdr:rowOff>
    </xdr:to>
    <xdr:sp macro="" textlink="">
      <xdr:nvSpPr>
        <xdr:cNvPr id="145" name="楕円 144"/>
        <xdr:cNvSpPr/>
      </xdr:nvSpPr>
      <xdr:spPr>
        <a:xfrm>
          <a:off x="1079500" y="986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10259</xdr:rowOff>
    </xdr:from>
    <xdr:ext cx="534377" cy="259045"/>
    <xdr:sp macro="" textlink="">
      <xdr:nvSpPr>
        <xdr:cNvPr id="146" name="テキスト ボックス 145"/>
        <xdr:cNvSpPr txBox="1"/>
      </xdr:nvSpPr>
      <xdr:spPr>
        <a:xfrm>
          <a:off x="863111" y="995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156342</xdr:rowOff>
    </xdr:from>
    <xdr:to>
      <xdr:col>24</xdr:col>
      <xdr:colOff>62865</xdr:colOff>
      <xdr:row>78</xdr:row>
      <xdr:rowOff>39402</xdr:rowOff>
    </xdr:to>
    <xdr:cxnSp macro="">
      <xdr:nvCxnSpPr>
        <xdr:cNvPr id="167" name="直線コネクタ 166"/>
        <xdr:cNvCxnSpPr/>
      </xdr:nvCxnSpPr>
      <xdr:spPr>
        <a:xfrm flipV="1">
          <a:off x="4633595" y="12157842"/>
          <a:ext cx="1270" cy="125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43229</xdr:rowOff>
    </xdr:from>
    <xdr:ext cx="534377" cy="259045"/>
    <xdr:sp macro="" textlink="">
      <xdr:nvSpPr>
        <xdr:cNvPr id="168" name="民生費最小値テキスト"/>
        <xdr:cNvSpPr txBox="1"/>
      </xdr:nvSpPr>
      <xdr:spPr>
        <a:xfrm>
          <a:off x="4686300" y="134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39402</xdr:rowOff>
    </xdr:from>
    <xdr:to>
      <xdr:col>24</xdr:col>
      <xdr:colOff>152400</xdr:colOff>
      <xdr:row>78</xdr:row>
      <xdr:rowOff>39402</xdr:rowOff>
    </xdr:to>
    <xdr:cxnSp macro="">
      <xdr:nvCxnSpPr>
        <xdr:cNvPr id="169" name="直線コネクタ 168"/>
        <xdr:cNvCxnSpPr/>
      </xdr:nvCxnSpPr>
      <xdr:spPr>
        <a:xfrm>
          <a:off x="4546600" y="134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103019</xdr:rowOff>
    </xdr:from>
    <xdr:ext cx="599010" cy="259045"/>
    <xdr:sp macro="" textlink="">
      <xdr:nvSpPr>
        <xdr:cNvPr id="170" name="民生費最大値テキスト"/>
        <xdr:cNvSpPr txBox="1"/>
      </xdr:nvSpPr>
      <xdr:spPr>
        <a:xfrm>
          <a:off x="4686300" y="1193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156342</xdr:rowOff>
    </xdr:from>
    <xdr:to>
      <xdr:col>24</xdr:col>
      <xdr:colOff>152400</xdr:colOff>
      <xdr:row>70</xdr:row>
      <xdr:rowOff>156342</xdr:rowOff>
    </xdr:to>
    <xdr:cxnSp macro="">
      <xdr:nvCxnSpPr>
        <xdr:cNvPr id="171" name="直線コネクタ 170"/>
        <xdr:cNvCxnSpPr/>
      </xdr:nvCxnSpPr>
      <xdr:spPr>
        <a:xfrm>
          <a:off x="4546600" y="12157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125223</xdr:rowOff>
    </xdr:from>
    <xdr:to>
      <xdr:col>24</xdr:col>
      <xdr:colOff>63500</xdr:colOff>
      <xdr:row>77</xdr:row>
      <xdr:rowOff>145295</xdr:rowOff>
    </xdr:to>
    <xdr:cxnSp macro="">
      <xdr:nvCxnSpPr>
        <xdr:cNvPr id="172" name="直線コネクタ 171"/>
        <xdr:cNvCxnSpPr/>
      </xdr:nvCxnSpPr>
      <xdr:spPr>
        <a:xfrm>
          <a:off x="3797300" y="13326873"/>
          <a:ext cx="838200" cy="2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77795</xdr:rowOff>
    </xdr:from>
    <xdr:ext cx="599010" cy="259045"/>
    <xdr:sp macro="" textlink="">
      <xdr:nvSpPr>
        <xdr:cNvPr id="173" name="民生費平均値テキスト"/>
        <xdr:cNvSpPr txBox="1"/>
      </xdr:nvSpPr>
      <xdr:spPr>
        <a:xfrm>
          <a:off x="4686300" y="129365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54919</xdr:rowOff>
    </xdr:from>
    <xdr:to>
      <xdr:col>24</xdr:col>
      <xdr:colOff>114300</xdr:colOff>
      <xdr:row>76</xdr:row>
      <xdr:rowOff>156519</xdr:rowOff>
    </xdr:to>
    <xdr:sp macro="" textlink="">
      <xdr:nvSpPr>
        <xdr:cNvPr id="174" name="フローチャート: 判断 173"/>
        <xdr:cNvSpPr/>
      </xdr:nvSpPr>
      <xdr:spPr>
        <a:xfrm>
          <a:off x="45847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101798</xdr:rowOff>
    </xdr:from>
    <xdr:to>
      <xdr:col>19</xdr:col>
      <xdr:colOff>177800</xdr:colOff>
      <xdr:row>77</xdr:row>
      <xdr:rowOff>125223</xdr:rowOff>
    </xdr:to>
    <xdr:cxnSp macro="">
      <xdr:nvCxnSpPr>
        <xdr:cNvPr id="175" name="直線コネクタ 174"/>
        <xdr:cNvCxnSpPr/>
      </xdr:nvCxnSpPr>
      <xdr:spPr>
        <a:xfrm>
          <a:off x="2908300" y="13303448"/>
          <a:ext cx="889000" cy="2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49729</xdr:rowOff>
    </xdr:from>
    <xdr:to>
      <xdr:col>20</xdr:col>
      <xdr:colOff>38100</xdr:colOff>
      <xdr:row>76</xdr:row>
      <xdr:rowOff>151329</xdr:rowOff>
    </xdr:to>
    <xdr:sp macro="" textlink="">
      <xdr:nvSpPr>
        <xdr:cNvPr id="176" name="フローチャート: 判断 175"/>
        <xdr:cNvSpPr/>
      </xdr:nvSpPr>
      <xdr:spPr>
        <a:xfrm>
          <a:off x="3746500" y="13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167857</xdr:rowOff>
    </xdr:from>
    <xdr:ext cx="599010" cy="259045"/>
    <xdr:sp macro="" textlink="">
      <xdr:nvSpPr>
        <xdr:cNvPr id="177" name="テキスト ボックス 176"/>
        <xdr:cNvSpPr txBox="1"/>
      </xdr:nvSpPr>
      <xdr:spPr>
        <a:xfrm>
          <a:off x="3497795" y="1285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25000</xdr:rowOff>
    </xdr:from>
    <xdr:to>
      <xdr:col>15</xdr:col>
      <xdr:colOff>50800</xdr:colOff>
      <xdr:row>77</xdr:row>
      <xdr:rowOff>101798</xdr:rowOff>
    </xdr:to>
    <xdr:cxnSp macro="">
      <xdr:nvCxnSpPr>
        <xdr:cNvPr id="178" name="直線コネクタ 177"/>
        <xdr:cNvCxnSpPr/>
      </xdr:nvCxnSpPr>
      <xdr:spPr>
        <a:xfrm>
          <a:off x="2019300" y="13226650"/>
          <a:ext cx="889000" cy="7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63086</xdr:rowOff>
    </xdr:from>
    <xdr:to>
      <xdr:col>15</xdr:col>
      <xdr:colOff>101600</xdr:colOff>
      <xdr:row>76</xdr:row>
      <xdr:rowOff>164686</xdr:rowOff>
    </xdr:to>
    <xdr:sp macro="" textlink="">
      <xdr:nvSpPr>
        <xdr:cNvPr id="179" name="フローチャート: 判断 178"/>
        <xdr:cNvSpPr/>
      </xdr:nvSpPr>
      <xdr:spPr>
        <a:xfrm>
          <a:off x="28575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9762</xdr:rowOff>
    </xdr:from>
    <xdr:ext cx="599010" cy="259045"/>
    <xdr:sp macro="" textlink="">
      <xdr:nvSpPr>
        <xdr:cNvPr id="180" name="テキスト ボックス 179"/>
        <xdr:cNvSpPr txBox="1"/>
      </xdr:nvSpPr>
      <xdr:spPr>
        <a:xfrm>
          <a:off x="2608795" y="1286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25000</xdr:rowOff>
    </xdr:from>
    <xdr:to>
      <xdr:col>10</xdr:col>
      <xdr:colOff>114300</xdr:colOff>
      <xdr:row>77</xdr:row>
      <xdr:rowOff>65056</xdr:rowOff>
    </xdr:to>
    <xdr:cxnSp macro="">
      <xdr:nvCxnSpPr>
        <xdr:cNvPr id="181" name="直線コネクタ 180"/>
        <xdr:cNvCxnSpPr/>
      </xdr:nvCxnSpPr>
      <xdr:spPr>
        <a:xfrm flipV="1">
          <a:off x="1130300" y="13226650"/>
          <a:ext cx="889000" cy="4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29184</xdr:rowOff>
    </xdr:from>
    <xdr:to>
      <xdr:col>10</xdr:col>
      <xdr:colOff>165100</xdr:colOff>
      <xdr:row>76</xdr:row>
      <xdr:rowOff>130784</xdr:rowOff>
    </xdr:to>
    <xdr:sp macro="" textlink="">
      <xdr:nvSpPr>
        <xdr:cNvPr id="182" name="フローチャート: 判断 181"/>
        <xdr:cNvSpPr/>
      </xdr:nvSpPr>
      <xdr:spPr>
        <a:xfrm>
          <a:off x="1968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147311</xdr:rowOff>
    </xdr:from>
    <xdr:ext cx="599010" cy="259045"/>
    <xdr:sp macro="" textlink="">
      <xdr:nvSpPr>
        <xdr:cNvPr id="183" name="テキスト ボックス 182"/>
        <xdr:cNvSpPr txBox="1"/>
      </xdr:nvSpPr>
      <xdr:spPr>
        <a:xfrm>
          <a:off x="1719795"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89883</xdr:rowOff>
    </xdr:from>
    <xdr:to>
      <xdr:col>6</xdr:col>
      <xdr:colOff>38100</xdr:colOff>
      <xdr:row>77</xdr:row>
      <xdr:rowOff>20033</xdr:rowOff>
    </xdr:to>
    <xdr:sp macro="" textlink="">
      <xdr:nvSpPr>
        <xdr:cNvPr id="184" name="フローチャート: 判断 183"/>
        <xdr:cNvSpPr/>
      </xdr:nvSpPr>
      <xdr:spPr>
        <a:xfrm>
          <a:off x="1079500" y="131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36560</xdr:rowOff>
    </xdr:from>
    <xdr:ext cx="599010" cy="259045"/>
    <xdr:sp macro="" textlink="">
      <xdr:nvSpPr>
        <xdr:cNvPr id="185" name="テキスト ボックス 184"/>
        <xdr:cNvSpPr txBox="1"/>
      </xdr:nvSpPr>
      <xdr:spPr>
        <a:xfrm>
          <a:off x="830795" y="1289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94495</xdr:rowOff>
    </xdr:from>
    <xdr:to>
      <xdr:col>24</xdr:col>
      <xdr:colOff>114300</xdr:colOff>
      <xdr:row>78</xdr:row>
      <xdr:rowOff>24645</xdr:rowOff>
    </xdr:to>
    <xdr:sp macro="" textlink="">
      <xdr:nvSpPr>
        <xdr:cNvPr id="191" name="楕円 190"/>
        <xdr:cNvSpPr/>
      </xdr:nvSpPr>
      <xdr:spPr>
        <a:xfrm>
          <a:off x="4584700" y="132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9422</xdr:rowOff>
    </xdr:from>
    <xdr:ext cx="599010" cy="259045"/>
    <xdr:sp macro="" textlink="">
      <xdr:nvSpPr>
        <xdr:cNvPr id="192" name="民生費該当値テキスト"/>
        <xdr:cNvSpPr txBox="1"/>
      </xdr:nvSpPr>
      <xdr:spPr>
        <a:xfrm>
          <a:off x="4686300" y="1321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74423</xdr:rowOff>
    </xdr:from>
    <xdr:to>
      <xdr:col>20</xdr:col>
      <xdr:colOff>38100</xdr:colOff>
      <xdr:row>78</xdr:row>
      <xdr:rowOff>4573</xdr:rowOff>
    </xdr:to>
    <xdr:sp macro="" textlink="">
      <xdr:nvSpPr>
        <xdr:cNvPr id="193" name="楕円 192"/>
        <xdr:cNvSpPr/>
      </xdr:nvSpPr>
      <xdr:spPr>
        <a:xfrm>
          <a:off x="3746500" y="1327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167150</xdr:rowOff>
    </xdr:from>
    <xdr:ext cx="599010" cy="259045"/>
    <xdr:sp macro="" textlink="">
      <xdr:nvSpPr>
        <xdr:cNvPr id="194" name="テキスト ボックス 193"/>
        <xdr:cNvSpPr txBox="1"/>
      </xdr:nvSpPr>
      <xdr:spPr>
        <a:xfrm>
          <a:off x="3497795" y="1336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50998</xdr:rowOff>
    </xdr:from>
    <xdr:to>
      <xdr:col>15</xdr:col>
      <xdr:colOff>101600</xdr:colOff>
      <xdr:row>77</xdr:row>
      <xdr:rowOff>152598</xdr:rowOff>
    </xdr:to>
    <xdr:sp macro="" textlink="">
      <xdr:nvSpPr>
        <xdr:cNvPr id="195" name="楕円 194"/>
        <xdr:cNvSpPr/>
      </xdr:nvSpPr>
      <xdr:spPr>
        <a:xfrm>
          <a:off x="2857500" y="1325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143725</xdr:rowOff>
    </xdr:from>
    <xdr:ext cx="599010" cy="259045"/>
    <xdr:sp macro="" textlink="">
      <xdr:nvSpPr>
        <xdr:cNvPr id="196" name="テキスト ボックス 195"/>
        <xdr:cNvSpPr txBox="1"/>
      </xdr:nvSpPr>
      <xdr:spPr>
        <a:xfrm>
          <a:off x="2608795" y="1334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145650</xdr:rowOff>
    </xdr:from>
    <xdr:to>
      <xdr:col>10</xdr:col>
      <xdr:colOff>165100</xdr:colOff>
      <xdr:row>77</xdr:row>
      <xdr:rowOff>75800</xdr:rowOff>
    </xdr:to>
    <xdr:sp macro="" textlink="">
      <xdr:nvSpPr>
        <xdr:cNvPr id="197" name="楕円 196"/>
        <xdr:cNvSpPr/>
      </xdr:nvSpPr>
      <xdr:spPr>
        <a:xfrm>
          <a:off x="1968500" y="131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66927</xdr:rowOff>
    </xdr:from>
    <xdr:ext cx="599010" cy="259045"/>
    <xdr:sp macro="" textlink="">
      <xdr:nvSpPr>
        <xdr:cNvPr id="198" name="テキスト ボックス 197"/>
        <xdr:cNvSpPr txBox="1"/>
      </xdr:nvSpPr>
      <xdr:spPr>
        <a:xfrm>
          <a:off x="1719795" y="13268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14256</xdr:rowOff>
    </xdr:from>
    <xdr:to>
      <xdr:col>6</xdr:col>
      <xdr:colOff>38100</xdr:colOff>
      <xdr:row>77</xdr:row>
      <xdr:rowOff>115856</xdr:rowOff>
    </xdr:to>
    <xdr:sp macro="" textlink="">
      <xdr:nvSpPr>
        <xdr:cNvPr id="199" name="楕円 198"/>
        <xdr:cNvSpPr/>
      </xdr:nvSpPr>
      <xdr:spPr>
        <a:xfrm>
          <a:off x="1079500" y="1321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106983</xdr:rowOff>
    </xdr:from>
    <xdr:ext cx="599010" cy="259045"/>
    <xdr:sp macro="" textlink="">
      <xdr:nvSpPr>
        <xdr:cNvPr id="200" name="テキスト ボックス 199"/>
        <xdr:cNvSpPr txBox="1"/>
      </xdr:nvSpPr>
      <xdr:spPr>
        <a:xfrm>
          <a:off x="830795" y="1330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21710</xdr:rowOff>
    </xdr:from>
    <xdr:to>
      <xdr:col>24</xdr:col>
      <xdr:colOff>62865</xdr:colOff>
      <xdr:row>99</xdr:row>
      <xdr:rowOff>91481</xdr:rowOff>
    </xdr:to>
    <xdr:cxnSp macro="">
      <xdr:nvCxnSpPr>
        <xdr:cNvPr id="227" name="直線コネクタ 226"/>
        <xdr:cNvCxnSpPr/>
      </xdr:nvCxnSpPr>
      <xdr:spPr>
        <a:xfrm flipV="1">
          <a:off x="4633595" y="15452210"/>
          <a:ext cx="1270" cy="161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95308</xdr:rowOff>
    </xdr:from>
    <xdr:ext cx="534377" cy="259045"/>
    <xdr:sp macro="" textlink="">
      <xdr:nvSpPr>
        <xdr:cNvPr id="228" name="衛生費最小値テキスト"/>
        <xdr:cNvSpPr txBox="1"/>
      </xdr:nvSpPr>
      <xdr:spPr>
        <a:xfrm>
          <a:off x="4686300" y="1706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91481</xdr:rowOff>
    </xdr:from>
    <xdr:to>
      <xdr:col>24</xdr:col>
      <xdr:colOff>152400</xdr:colOff>
      <xdr:row>99</xdr:row>
      <xdr:rowOff>91481</xdr:rowOff>
    </xdr:to>
    <xdr:cxnSp macro="">
      <xdr:nvCxnSpPr>
        <xdr:cNvPr id="229" name="直線コネクタ 228"/>
        <xdr:cNvCxnSpPr/>
      </xdr:nvCxnSpPr>
      <xdr:spPr>
        <a:xfrm>
          <a:off x="4546600" y="170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139837</xdr:rowOff>
    </xdr:from>
    <xdr:ext cx="599010" cy="259045"/>
    <xdr:sp macro="" textlink="">
      <xdr:nvSpPr>
        <xdr:cNvPr id="230" name="衛生費最大値テキスト"/>
        <xdr:cNvSpPr txBox="1"/>
      </xdr:nvSpPr>
      <xdr:spPr>
        <a:xfrm>
          <a:off x="4686300" y="152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21710</xdr:rowOff>
    </xdr:from>
    <xdr:to>
      <xdr:col>24</xdr:col>
      <xdr:colOff>152400</xdr:colOff>
      <xdr:row>90</xdr:row>
      <xdr:rowOff>21710</xdr:rowOff>
    </xdr:to>
    <xdr:cxnSp macro="">
      <xdr:nvCxnSpPr>
        <xdr:cNvPr id="231" name="直線コネクタ 230"/>
        <xdr:cNvCxnSpPr/>
      </xdr:nvCxnSpPr>
      <xdr:spPr>
        <a:xfrm>
          <a:off x="4546600" y="1545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109998</xdr:rowOff>
    </xdr:from>
    <xdr:to>
      <xdr:col>24</xdr:col>
      <xdr:colOff>63500</xdr:colOff>
      <xdr:row>96</xdr:row>
      <xdr:rowOff>159914</xdr:rowOff>
    </xdr:to>
    <xdr:cxnSp macro="">
      <xdr:nvCxnSpPr>
        <xdr:cNvPr id="232" name="直線コネクタ 231"/>
        <xdr:cNvCxnSpPr/>
      </xdr:nvCxnSpPr>
      <xdr:spPr>
        <a:xfrm flipV="1">
          <a:off x="3797300" y="16569198"/>
          <a:ext cx="838200" cy="4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103005</xdr:rowOff>
    </xdr:from>
    <xdr:ext cx="534377" cy="259045"/>
    <xdr:sp macro="" textlink="">
      <xdr:nvSpPr>
        <xdr:cNvPr id="233" name="衛生費平均値テキスト"/>
        <xdr:cNvSpPr txBox="1"/>
      </xdr:nvSpPr>
      <xdr:spPr>
        <a:xfrm>
          <a:off x="4686300" y="16562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124578</xdr:rowOff>
    </xdr:from>
    <xdr:to>
      <xdr:col>24</xdr:col>
      <xdr:colOff>114300</xdr:colOff>
      <xdr:row>97</xdr:row>
      <xdr:rowOff>54728</xdr:rowOff>
    </xdr:to>
    <xdr:sp macro="" textlink="">
      <xdr:nvSpPr>
        <xdr:cNvPr id="234" name="フローチャート: 判断 233"/>
        <xdr:cNvSpPr/>
      </xdr:nvSpPr>
      <xdr:spPr>
        <a:xfrm>
          <a:off x="4584700" y="1658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120204</xdr:rowOff>
    </xdr:from>
    <xdr:to>
      <xdr:col>19</xdr:col>
      <xdr:colOff>177800</xdr:colOff>
      <xdr:row>96</xdr:row>
      <xdr:rowOff>159914</xdr:rowOff>
    </xdr:to>
    <xdr:cxnSp macro="">
      <xdr:nvCxnSpPr>
        <xdr:cNvPr id="235" name="直線コネクタ 234"/>
        <xdr:cNvCxnSpPr/>
      </xdr:nvCxnSpPr>
      <xdr:spPr>
        <a:xfrm>
          <a:off x="2908300" y="16407954"/>
          <a:ext cx="889000" cy="21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127696</xdr:rowOff>
    </xdr:from>
    <xdr:to>
      <xdr:col>20</xdr:col>
      <xdr:colOff>38100</xdr:colOff>
      <xdr:row>97</xdr:row>
      <xdr:rowOff>57846</xdr:rowOff>
    </xdr:to>
    <xdr:sp macro="" textlink="">
      <xdr:nvSpPr>
        <xdr:cNvPr id="236" name="フローチャート: 判断 235"/>
        <xdr:cNvSpPr/>
      </xdr:nvSpPr>
      <xdr:spPr>
        <a:xfrm>
          <a:off x="3746500" y="165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48973</xdr:rowOff>
    </xdr:from>
    <xdr:ext cx="534377" cy="259045"/>
    <xdr:sp macro="" textlink="">
      <xdr:nvSpPr>
        <xdr:cNvPr id="237" name="テキスト ボックス 236"/>
        <xdr:cNvSpPr txBox="1"/>
      </xdr:nvSpPr>
      <xdr:spPr>
        <a:xfrm>
          <a:off x="3530111" y="1667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167100</xdr:rowOff>
    </xdr:from>
    <xdr:to>
      <xdr:col>15</xdr:col>
      <xdr:colOff>50800</xdr:colOff>
      <xdr:row>95</xdr:row>
      <xdr:rowOff>120204</xdr:rowOff>
    </xdr:to>
    <xdr:cxnSp macro="">
      <xdr:nvCxnSpPr>
        <xdr:cNvPr id="238" name="直線コネクタ 237"/>
        <xdr:cNvCxnSpPr/>
      </xdr:nvCxnSpPr>
      <xdr:spPr>
        <a:xfrm>
          <a:off x="2019300" y="16283400"/>
          <a:ext cx="889000" cy="12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112316</xdr:rowOff>
    </xdr:from>
    <xdr:to>
      <xdr:col>15</xdr:col>
      <xdr:colOff>101600</xdr:colOff>
      <xdr:row>97</xdr:row>
      <xdr:rowOff>42466</xdr:rowOff>
    </xdr:to>
    <xdr:sp macro="" textlink="">
      <xdr:nvSpPr>
        <xdr:cNvPr id="239" name="フローチャート: 判断 238"/>
        <xdr:cNvSpPr/>
      </xdr:nvSpPr>
      <xdr:spPr>
        <a:xfrm>
          <a:off x="28575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33593</xdr:rowOff>
    </xdr:from>
    <xdr:ext cx="534377" cy="259045"/>
    <xdr:sp macro="" textlink="">
      <xdr:nvSpPr>
        <xdr:cNvPr id="240" name="テキスト ボックス 239"/>
        <xdr:cNvSpPr txBox="1"/>
      </xdr:nvSpPr>
      <xdr:spPr>
        <a:xfrm>
          <a:off x="2641111" y="1666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167100</xdr:rowOff>
    </xdr:from>
    <xdr:to>
      <xdr:col>10</xdr:col>
      <xdr:colOff>114300</xdr:colOff>
      <xdr:row>95</xdr:row>
      <xdr:rowOff>143292</xdr:rowOff>
    </xdr:to>
    <xdr:cxnSp macro="">
      <xdr:nvCxnSpPr>
        <xdr:cNvPr id="241" name="直線コネクタ 240"/>
        <xdr:cNvCxnSpPr/>
      </xdr:nvCxnSpPr>
      <xdr:spPr>
        <a:xfrm flipV="1">
          <a:off x="1130300" y="16283400"/>
          <a:ext cx="889000" cy="14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143633</xdr:rowOff>
    </xdr:from>
    <xdr:to>
      <xdr:col>10</xdr:col>
      <xdr:colOff>165100</xdr:colOff>
      <xdr:row>97</xdr:row>
      <xdr:rowOff>73783</xdr:rowOff>
    </xdr:to>
    <xdr:sp macro="" textlink="">
      <xdr:nvSpPr>
        <xdr:cNvPr id="242" name="フローチャート: 判断 241"/>
        <xdr:cNvSpPr/>
      </xdr:nvSpPr>
      <xdr:spPr>
        <a:xfrm>
          <a:off x="1968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64910</xdr:rowOff>
    </xdr:from>
    <xdr:ext cx="534377" cy="259045"/>
    <xdr:sp macro="" textlink="">
      <xdr:nvSpPr>
        <xdr:cNvPr id="243" name="テキスト ボックス 242"/>
        <xdr:cNvSpPr txBox="1"/>
      </xdr:nvSpPr>
      <xdr:spPr>
        <a:xfrm>
          <a:off x="1752111" y="166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27651</xdr:rowOff>
    </xdr:from>
    <xdr:to>
      <xdr:col>6</xdr:col>
      <xdr:colOff>38100</xdr:colOff>
      <xdr:row>96</xdr:row>
      <xdr:rowOff>129251</xdr:rowOff>
    </xdr:to>
    <xdr:sp macro="" textlink="">
      <xdr:nvSpPr>
        <xdr:cNvPr id="244" name="フローチャート: 判断 243"/>
        <xdr:cNvSpPr/>
      </xdr:nvSpPr>
      <xdr:spPr>
        <a:xfrm>
          <a:off x="1079500" y="1648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120378</xdr:rowOff>
    </xdr:from>
    <xdr:ext cx="534377" cy="259045"/>
    <xdr:sp macro="" textlink="">
      <xdr:nvSpPr>
        <xdr:cNvPr id="245" name="テキスト ボックス 244"/>
        <xdr:cNvSpPr txBox="1"/>
      </xdr:nvSpPr>
      <xdr:spPr>
        <a:xfrm>
          <a:off x="863111" y="1657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59198</xdr:rowOff>
    </xdr:from>
    <xdr:to>
      <xdr:col>24</xdr:col>
      <xdr:colOff>114300</xdr:colOff>
      <xdr:row>96</xdr:row>
      <xdr:rowOff>160798</xdr:rowOff>
    </xdr:to>
    <xdr:sp macro="" textlink="">
      <xdr:nvSpPr>
        <xdr:cNvPr id="251" name="楕円 250"/>
        <xdr:cNvSpPr/>
      </xdr:nvSpPr>
      <xdr:spPr>
        <a:xfrm>
          <a:off x="4584700" y="1651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82075</xdr:rowOff>
    </xdr:from>
    <xdr:ext cx="534377" cy="259045"/>
    <xdr:sp macro="" textlink="">
      <xdr:nvSpPr>
        <xdr:cNvPr id="252" name="衛生費該当値テキスト"/>
        <xdr:cNvSpPr txBox="1"/>
      </xdr:nvSpPr>
      <xdr:spPr>
        <a:xfrm>
          <a:off x="4686300" y="1636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109114</xdr:rowOff>
    </xdr:from>
    <xdr:to>
      <xdr:col>20</xdr:col>
      <xdr:colOff>38100</xdr:colOff>
      <xdr:row>97</xdr:row>
      <xdr:rowOff>39264</xdr:rowOff>
    </xdr:to>
    <xdr:sp macro="" textlink="">
      <xdr:nvSpPr>
        <xdr:cNvPr id="253" name="楕円 252"/>
        <xdr:cNvSpPr/>
      </xdr:nvSpPr>
      <xdr:spPr>
        <a:xfrm>
          <a:off x="3746500" y="1656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55791</xdr:rowOff>
    </xdr:from>
    <xdr:ext cx="534377" cy="259045"/>
    <xdr:sp macro="" textlink="">
      <xdr:nvSpPr>
        <xdr:cNvPr id="254" name="テキスト ボックス 253"/>
        <xdr:cNvSpPr txBox="1"/>
      </xdr:nvSpPr>
      <xdr:spPr>
        <a:xfrm>
          <a:off x="3530111" y="1634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69404</xdr:rowOff>
    </xdr:from>
    <xdr:to>
      <xdr:col>15</xdr:col>
      <xdr:colOff>101600</xdr:colOff>
      <xdr:row>95</xdr:row>
      <xdr:rowOff>171004</xdr:rowOff>
    </xdr:to>
    <xdr:sp macro="" textlink="">
      <xdr:nvSpPr>
        <xdr:cNvPr id="255" name="楕円 254"/>
        <xdr:cNvSpPr/>
      </xdr:nvSpPr>
      <xdr:spPr>
        <a:xfrm>
          <a:off x="2857500" y="1635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16081</xdr:rowOff>
    </xdr:from>
    <xdr:ext cx="534377" cy="259045"/>
    <xdr:sp macro="" textlink="">
      <xdr:nvSpPr>
        <xdr:cNvPr id="256" name="テキスト ボックス 255"/>
        <xdr:cNvSpPr txBox="1"/>
      </xdr:nvSpPr>
      <xdr:spPr>
        <a:xfrm>
          <a:off x="2641111" y="1613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116300</xdr:rowOff>
    </xdr:from>
    <xdr:to>
      <xdr:col>10</xdr:col>
      <xdr:colOff>165100</xdr:colOff>
      <xdr:row>95</xdr:row>
      <xdr:rowOff>46450</xdr:rowOff>
    </xdr:to>
    <xdr:sp macro="" textlink="">
      <xdr:nvSpPr>
        <xdr:cNvPr id="257" name="楕円 256"/>
        <xdr:cNvSpPr/>
      </xdr:nvSpPr>
      <xdr:spPr>
        <a:xfrm>
          <a:off x="1968500" y="162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62977</xdr:rowOff>
    </xdr:from>
    <xdr:ext cx="534377" cy="259045"/>
    <xdr:sp macro="" textlink="">
      <xdr:nvSpPr>
        <xdr:cNvPr id="258" name="テキスト ボックス 257"/>
        <xdr:cNvSpPr txBox="1"/>
      </xdr:nvSpPr>
      <xdr:spPr>
        <a:xfrm>
          <a:off x="1752111" y="1600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92492</xdr:rowOff>
    </xdr:from>
    <xdr:to>
      <xdr:col>6</xdr:col>
      <xdr:colOff>38100</xdr:colOff>
      <xdr:row>96</xdr:row>
      <xdr:rowOff>22642</xdr:rowOff>
    </xdr:to>
    <xdr:sp macro="" textlink="">
      <xdr:nvSpPr>
        <xdr:cNvPr id="259" name="楕円 258"/>
        <xdr:cNvSpPr/>
      </xdr:nvSpPr>
      <xdr:spPr>
        <a:xfrm>
          <a:off x="1079500" y="1638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39169</xdr:rowOff>
    </xdr:from>
    <xdr:ext cx="534377" cy="259045"/>
    <xdr:sp macro="" textlink="">
      <xdr:nvSpPr>
        <xdr:cNvPr id="260" name="テキスト ボックス 259"/>
        <xdr:cNvSpPr txBox="1"/>
      </xdr:nvSpPr>
      <xdr:spPr>
        <a:xfrm>
          <a:off x="863111" y="1615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115316</xdr:rowOff>
    </xdr:from>
    <xdr:to>
      <xdr:col>54</xdr:col>
      <xdr:colOff>189865</xdr:colOff>
      <xdr:row>39</xdr:row>
      <xdr:rowOff>44450</xdr:rowOff>
    </xdr:to>
    <xdr:cxnSp macro="">
      <xdr:nvCxnSpPr>
        <xdr:cNvPr id="284" name="直線コネクタ 283"/>
        <xdr:cNvCxnSpPr/>
      </xdr:nvCxnSpPr>
      <xdr:spPr>
        <a:xfrm flipV="1">
          <a:off x="10475595" y="5258816"/>
          <a:ext cx="127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61993</xdr:rowOff>
    </xdr:from>
    <xdr:ext cx="469744" cy="259045"/>
    <xdr:sp macro="" textlink="">
      <xdr:nvSpPr>
        <xdr:cNvPr id="287" name="労働費最大値テキスト"/>
        <xdr:cNvSpPr txBox="1"/>
      </xdr:nvSpPr>
      <xdr:spPr>
        <a:xfrm>
          <a:off x="10528300" y="503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115316</xdr:rowOff>
    </xdr:from>
    <xdr:to>
      <xdr:col>55</xdr:col>
      <xdr:colOff>88900</xdr:colOff>
      <xdr:row>30</xdr:row>
      <xdr:rowOff>115316</xdr:rowOff>
    </xdr:to>
    <xdr:cxnSp macro="">
      <xdr:nvCxnSpPr>
        <xdr:cNvPr id="288" name="直線コネクタ 287"/>
        <xdr:cNvCxnSpPr/>
      </xdr:nvCxnSpPr>
      <xdr:spPr>
        <a:xfrm>
          <a:off x="10388600" y="5258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82931</xdr:rowOff>
    </xdr:from>
    <xdr:to>
      <xdr:col>55</xdr:col>
      <xdr:colOff>0</xdr:colOff>
      <xdr:row>37</xdr:row>
      <xdr:rowOff>107124</xdr:rowOff>
    </xdr:to>
    <xdr:cxnSp macro="">
      <xdr:nvCxnSpPr>
        <xdr:cNvPr id="289" name="直線コネクタ 288"/>
        <xdr:cNvCxnSpPr/>
      </xdr:nvCxnSpPr>
      <xdr:spPr>
        <a:xfrm>
          <a:off x="9639300" y="6426581"/>
          <a:ext cx="838200" cy="2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8462</xdr:rowOff>
    </xdr:from>
    <xdr:ext cx="378565" cy="259045"/>
    <xdr:sp macro="" textlink="">
      <xdr:nvSpPr>
        <xdr:cNvPr id="290" name="労働費平均値テキスト"/>
        <xdr:cNvSpPr txBox="1"/>
      </xdr:nvSpPr>
      <xdr:spPr>
        <a:xfrm>
          <a:off x="10528300" y="65235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30035</xdr:rowOff>
    </xdr:from>
    <xdr:to>
      <xdr:col>55</xdr:col>
      <xdr:colOff>50800</xdr:colOff>
      <xdr:row>38</xdr:row>
      <xdr:rowOff>131635</xdr:rowOff>
    </xdr:to>
    <xdr:sp macro="" textlink="">
      <xdr:nvSpPr>
        <xdr:cNvPr id="291" name="フローチャート: 判断 290"/>
        <xdr:cNvSpPr/>
      </xdr:nvSpPr>
      <xdr:spPr>
        <a:xfrm>
          <a:off x="104267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82931</xdr:rowOff>
    </xdr:from>
    <xdr:to>
      <xdr:col>50</xdr:col>
      <xdr:colOff>114300</xdr:colOff>
      <xdr:row>37</xdr:row>
      <xdr:rowOff>85979</xdr:rowOff>
    </xdr:to>
    <xdr:cxnSp macro="">
      <xdr:nvCxnSpPr>
        <xdr:cNvPr id="292" name="直線コネクタ 291"/>
        <xdr:cNvCxnSpPr/>
      </xdr:nvCxnSpPr>
      <xdr:spPr>
        <a:xfrm flipV="1">
          <a:off x="8750300" y="642658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61278</xdr:rowOff>
    </xdr:from>
    <xdr:to>
      <xdr:col>50</xdr:col>
      <xdr:colOff>165100</xdr:colOff>
      <xdr:row>38</xdr:row>
      <xdr:rowOff>162878</xdr:rowOff>
    </xdr:to>
    <xdr:sp macro="" textlink="">
      <xdr:nvSpPr>
        <xdr:cNvPr id="293" name="フローチャート: 判断 292"/>
        <xdr:cNvSpPr/>
      </xdr:nvSpPr>
      <xdr:spPr>
        <a:xfrm>
          <a:off x="9588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154005</xdr:rowOff>
    </xdr:from>
    <xdr:ext cx="378565" cy="259045"/>
    <xdr:sp macro="" textlink="">
      <xdr:nvSpPr>
        <xdr:cNvPr id="294" name="テキスト ボックス 293"/>
        <xdr:cNvSpPr txBox="1"/>
      </xdr:nvSpPr>
      <xdr:spPr>
        <a:xfrm>
          <a:off x="9450017" y="666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91313</xdr:rowOff>
    </xdr:from>
    <xdr:to>
      <xdr:col>45</xdr:col>
      <xdr:colOff>177800</xdr:colOff>
      <xdr:row>37</xdr:row>
      <xdr:rowOff>85979</xdr:rowOff>
    </xdr:to>
    <xdr:cxnSp macro="">
      <xdr:nvCxnSpPr>
        <xdr:cNvPr id="295" name="直線コネクタ 294"/>
        <xdr:cNvCxnSpPr/>
      </xdr:nvCxnSpPr>
      <xdr:spPr>
        <a:xfrm>
          <a:off x="7861300" y="6092063"/>
          <a:ext cx="889000" cy="33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12509</xdr:rowOff>
    </xdr:from>
    <xdr:to>
      <xdr:col>46</xdr:col>
      <xdr:colOff>38100</xdr:colOff>
      <xdr:row>38</xdr:row>
      <xdr:rowOff>114109</xdr:rowOff>
    </xdr:to>
    <xdr:sp macro="" textlink="">
      <xdr:nvSpPr>
        <xdr:cNvPr id="296" name="フローチャート: 判断 295"/>
        <xdr:cNvSpPr/>
      </xdr:nvSpPr>
      <xdr:spPr>
        <a:xfrm>
          <a:off x="8699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105236</xdr:rowOff>
    </xdr:from>
    <xdr:ext cx="378565" cy="259045"/>
    <xdr:sp macro="" textlink="">
      <xdr:nvSpPr>
        <xdr:cNvPr id="297" name="テキスト ボックス 296"/>
        <xdr:cNvSpPr txBox="1"/>
      </xdr:nvSpPr>
      <xdr:spPr>
        <a:xfrm>
          <a:off x="8561017" y="6620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155511</xdr:rowOff>
    </xdr:from>
    <xdr:to>
      <xdr:col>41</xdr:col>
      <xdr:colOff>50800</xdr:colOff>
      <xdr:row>35</xdr:row>
      <xdr:rowOff>91313</xdr:rowOff>
    </xdr:to>
    <xdr:cxnSp macro="">
      <xdr:nvCxnSpPr>
        <xdr:cNvPr id="298" name="直線コネクタ 297"/>
        <xdr:cNvCxnSpPr/>
      </xdr:nvCxnSpPr>
      <xdr:spPr>
        <a:xfrm>
          <a:off x="6972300" y="5984811"/>
          <a:ext cx="889000" cy="10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158623</xdr:rowOff>
    </xdr:from>
    <xdr:to>
      <xdr:col>41</xdr:col>
      <xdr:colOff>101600</xdr:colOff>
      <xdr:row>38</xdr:row>
      <xdr:rowOff>88773</xdr:rowOff>
    </xdr:to>
    <xdr:sp macro="" textlink="">
      <xdr:nvSpPr>
        <xdr:cNvPr id="299" name="フローチャート: 判断 298"/>
        <xdr:cNvSpPr/>
      </xdr:nvSpPr>
      <xdr:spPr>
        <a:xfrm>
          <a:off x="7810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79900</xdr:rowOff>
    </xdr:from>
    <xdr:ext cx="378565" cy="259045"/>
    <xdr:sp macro="" textlink="">
      <xdr:nvSpPr>
        <xdr:cNvPr id="300" name="テキスト ボックス 299"/>
        <xdr:cNvSpPr txBox="1"/>
      </xdr:nvSpPr>
      <xdr:spPr>
        <a:xfrm>
          <a:off x="7672017" y="659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2604</xdr:rowOff>
    </xdr:from>
    <xdr:to>
      <xdr:col>36</xdr:col>
      <xdr:colOff>165100</xdr:colOff>
      <xdr:row>38</xdr:row>
      <xdr:rowOff>104204</xdr:rowOff>
    </xdr:to>
    <xdr:sp macro="" textlink="">
      <xdr:nvSpPr>
        <xdr:cNvPr id="301" name="フローチャート: 判断 300"/>
        <xdr:cNvSpPr/>
      </xdr:nvSpPr>
      <xdr:spPr>
        <a:xfrm>
          <a:off x="6921500" y="651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95331</xdr:rowOff>
    </xdr:from>
    <xdr:ext cx="378565" cy="259045"/>
    <xdr:sp macro="" textlink="">
      <xdr:nvSpPr>
        <xdr:cNvPr id="302" name="テキスト ボックス 301"/>
        <xdr:cNvSpPr txBox="1"/>
      </xdr:nvSpPr>
      <xdr:spPr>
        <a:xfrm>
          <a:off x="6783017" y="6610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56324</xdr:rowOff>
    </xdr:from>
    <xdr:to>
      <xdr:col>55</xdr:col>
      <xdr:colOff>50800</xdr:colOff>
      <xdr:row>37</xdr:row>
      <xdr:rowOff>157924</xdr:rowOff>
    </xdr:to>
    <xdr:sp macro="" textlink="">
      <xdr:nvSpPr>
        <xdr:cNvPr id="308" name="楕円 307"/>
        <xdr:cNvSpPr/>
      </xdr:nvSpPr>
      <xdr:spPr>
        <a:xfrm>
          <a:off x="10426700" y="639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79201</xdr:rowOff>
    </xdr:from>
    <xdr:ext cx="469744" cy="259045"/>
    <xdr:sp macro="" textlink="">
      <xdr:nvSpPr>
        <xdr:cNvPr id="309" name="労働費該当値テキスト"/>
        <xdr:cNvSpPr txBox="1"/>
      </xdr:nvSpPr>
      <xdr:spPr>
        <a:xfrm>
          <a:off x="10528300" y="625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32131</xdr:rowOff>
    </xdr:from>
    <xdr:to>
      <xdr:col>50</xdr:col>
      <xdr:colOff>165100</xdr:colOff>
      <xdr:row>37</xdr:row>
      <xdr:rowOff>133731</xdr:rowOff>
    </xdr:to>
    <xdr:sp macro="" textlink="">
      <xdr:nvSpPr>
        <xdr:cNvPr id="310" name="楕円 309"/>
        <xdr:cNvSpPr/>
      </xdr:nvSpPr>
      <xdr:spPr>
        <a:xfrm>
          <a:off x="9588500" y="637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150258</xdr:rowOff>
    </xdr:from>
    <xdr:ext cx="469744" cy="259045"/>
    <xdr:sp macro="" textlink="">
      <xdr:nvSpPr>
        <xdr:cNvPr id="311" name="テキスト ボックス 310"/>
        <xdr:cNvSpPr txBox="1"/>
      </xdr:nvSpPr>
      <xdr:spPr>
        <a:xfrm>
          <a:off x="9404428" y="615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35179</xdr:rowOff>
    </xdr:from>
    <xdr:to>
      <xdr:col>46</xdr:col>
      <xdr:colOff>38100</xdr:colOff>
      <xdr:row>37</xdr:row>
      <xdr:rowOff>136779</xdr:rowOff>
    </xdr:to>
    <xdr:sp macro="" textlink="">
      <xdr:nvSpPr>
        <xdr:cNvPr id="312" name="楕円 311"/>
        <xdr:cNvSpPr/>
      </xdr:nvSpPr>
      <xdr:spPr>
        <a:xfrm>
          <a:off x="8699500" y="63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153306</xdr:rowOff>
    </xdr:from>
    <xdr:ext cx="469744" cy="259045"/>
    <xdr:sp macro="" textlink="">
      <xdr:nvSpPr>
        <xdr:cNvPr id="313" name="テキスト ボックス 312"/>
        <xdr:cNvSpPr txBox="1"/>
      </xdr:nvSpPr>
      <xdr:spPr>
        <a:xfrm>
          <a:off x="8515428" y="615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40513</xdr:rowOff>
    </xdr:from>
    <xdr:to>
      <xdr:col>41</xdr:col>
      <xdr:colOff>101600</xdr:colOff>
      <xdr:row>35</xdr:row>
      <xdr:rowOff>142113</xdr:rowOff>
    </xdr:to>
    <xdr:sp macro="" textlink="">
      <xdr:nvSpPr>
        <xdr:cNvPr id="314" name="楕円 313"/>
        <xdr:cNvSpPr/>
      </xdr:nvSpPr>
      <xdr:spPr>
        <a:xfrm>
          <a:off x="7810500" y="604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158640</xdr:rowOff>
    </xdr:from>
    <xdr:ext cx="469744" cy="259045"/>
    <xdr:sp macro="" textlink="">
      <xdr:nvSpPr>
        <xdr:cNvPr id="315" name="テキスト ボックス 314"/>
        <xdr:cNvSpPr txBox="1"/>
      </xdr:nvSpPr>
      <xdr:spPr>
        <a:xfrm>
          <a:off x="7626428" y="581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104711</xdr:rowOff>
    </xdr:from>
    <xdr:to>
      <xdr:col>36</xdr:col>
      <xdr:colOff>165100</xdr:colOff>
      <xdr:row>35</xdr:row>
      <xdr:rowOff>34861</xdr:rowOff>
    </xdr:to>
    <xdr:sp macro="" textlink="">
      <xdr:nvSpPr>
        <xdr:cNvPr id="316" name="楕円 315"/>
        <xdr:cNvSpPr/>
      </xdr:nvSpPr>
      <xdr:spPr>
        <a:xfrm>
          <a:off x="6921500" y="59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51388</xdr:rowOff>
    </xdr:from>
    <xdr:ext cx="469744" cy="259045"/>
    <xdr:sp macro="" textlink="">
      <xdr:nvSpPr>
        <xdr:cNvPr id="317" name="テキスト ボックス 316"/>
        <xdr:cNvSpPr txBox="1"/>
      </xdr:nvSpPr>
      <xdr:spPr>
        <a:xfrm>
          <a:off x="6737428" y="570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125108</xdr:rowOff>
    </xdr:from>
    <xdr:to>
      <xdr:col>54</xdr:col>
      <xdr:colOff>189865</xdr:colOff>
      <xdr:row>58</xdr:row>
      <xdr:rowOff>152174</xdr:rowOff>
    </xdr:to>
    <xdr:cxnSp macro="">
      <xdr:nvCxnSpPr>
        <xdr:cNvPr id="341" name="直線コネクタ 340"/>
        <xdr:cNvCxnSpPr/>
      </xdr:nvCxnSpPr>
      <xdr:spPr>
        <a:xfrm flipV="1">
          <a:off x="10475595" y="8697608"/>
          <a:ext cx="1270" cy="139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156001</xdr:rowOff>
    </xdr:from>
    <xdr:ext cx="469744" cy="259045"/>
    <xdr:sp macro="" textlink="">
      <xdr:nvSpPr>
        <xdr:cNvPr id="342" name="農林水産業費最小値テキスト"/>
        <xdr:cNvSpPr txBox="1"/>
      </xdr:nvSpPr>
      <xdr:spPr>
        <a:xfrm>
          <a:off x="10528300" y="1010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152174</xdr:rowOff>
    </xdr:from>
    <xdr:to>
      <xdr:col>55</xdr:col>
      <xdr:colOff>88900</xdr:colOff>
      <xdr:row>58</xdr:row>
      <xdr:rowOff>152174</xdr:rowOff>
    </xdr:to>
    <xdr:cxnSp macro="">
      <xdr:nvCxnSpPr>
        <xdr:cNvPr id="343" name="直線コネクタ 342"/>
        <xdr:cNvCxnSpPr/>
      </xdr:nvCxnSpPr>
      <xdr:spPr>
        <a:xfrm>
          <a:off x="10388600" y="1009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71785</xdr:rowOff>
    </xdr:from>
    <xdr:ext cx="599010" cy="259045"/>
    <xdr:sp macro="" textlink="">
      <xdr:nvSpPr>
        <xdr:cNvPr id="344" name="農林水産業費最大値テキスト"/>
        <xdr:cNvSpPr txBox="1"/>
      </xdr:nvSpPr>
      <xdr:spPr>
        <a:xfrm>
          <a:off x="10528300" y="847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125108</xdr:rowOff>
    </xdr:from>
    <xdr:to>
      <xdr:col>55</xdr:col>
      <xdr:colOff>88900</xdr:colOff>
      <xdr:row>50</xdr:row>
      <xdr:rowOff>125108</xdr:rowOff>
    </xdr:to>
    <xdr:cxnSp macro="">
      <xdr:nvCxnSpPr>
        <xdr:cNvPr id="345" name="直線コネクタ 344"/>
        <xdr:cNvCxnSpPr/>
      </xdr:nvCxnSpPr>
      <xdr:spPr>
        <a:xfrm>
          <a:off x="10388600" y="869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16172</xdr:rowOff>
    </xdr:from>
    <xdr:to>
      <xdr:col>55</xdr:col>
      <xdr:colOff>0</xdr:colOff>
      <xdr:row>58</xdr:row>
      <xdr:rowOff>56825</xdr:rowOff>
    </xdr:to>
    <xdr:cxnSp macro="">
      <xdr:nvCxnSpPr>
        <xdr:cNvPr id="346" name="直線コネクタ 345"/>
        <xdr:cNvCxnSpPr/>
      </xdr:nvCxnSpPr>
      <xdr:spPr>
        <a:xfrm flipV="1">
          <a:off x="9639300" y="9960272"/>
          <a:ext cx="838200" cy="4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67856</xdr:rowOff>
    </xdr:from>
    <xdr:ext cx="534377" cy="259045"/>
    <xdr:sp macro="" textlink="">
      <xdr:nvSpPr>
        <xdr:cNvPr id="347" name="農林水産業費平均値テキスト"/>
        <xdr:cNvSpPr txBox="1"/>
      </xdr:nvSpPr>
      <xdr:spPr>
        <a:xfrm>
          <a:off x="10528300" y="966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44979</xdr:rowOff>
    </xdr:from>
    <xdr:to>
      <xdr:col>55</xdr:col>
      <xdr:colOff>50800</xdr:colOff>
      <xdr:row>57</xdr:row>
      <xdr:rowOff>146579</xdr:rowOff>
    </xdr:to>
    <xdr:sp macro="" textlink="">
      <xdr:nvSpPr>
        <xdr:cNvPr id="348" name="フローチャート: 判断 347"/>
        <xdr:cNvSpPr/>
      </xdr:nvSpPr>
      <xdr:spPr>
        <a:xfrm>
          <a:off x="104267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33264</xdr:rowOff>
    </xdr:from>
    <xdr:to>
      <xdr:col>50</xdr:col>
      <xdr:colOff>114300</xdr:colOff>
      <xdr:row>58</xdr:row>
      <xdr:rowOff>56825</xdr:rowOff>
    </xdr:to>
    <xdr:cxnSp macro="">
      <xdr:nvCxnSpPr>
        <xdr:cNvPr id="349" name="直線コネクタ 348"/>
        <xdr:cNvCxnSpPr/>
      </xdr:nvCxnSpPr>
      <xdr:spPr>
        <a:xfrm>
          <a:off x="8750300" y="9977364"/>
          <a:ext cx="889000" cy="2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74368</xdr:rowOff>
    </xdr:from>
    <xdr:to>
      <xdr:col>50</xdr:col>
      <xdr:colOff>165100</xdr:colOff>
      <xdr:row>58</xdr:row>
      <xdr:rowOff>4518</xdr:rowOff>
    </xdr:to>
    <xdr:sp macro="" textlink="">
      <xdr:nvSpPr>
        <xdr:cNvPr id="350" name="フローチャート: 判断 349"/>
        <xdr:cNvSpPr/>
      </xdr:nvSpPr>
      <xdr:spPr>
        <a:xfrm>
          <a:off x="9588500" y="9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21045</xdr:rowOff>
    </xdr:from>
    <xdr:ext cx="534377" cy="259045"/>
    <xdr:sp macro="" textlink="">
      <xdr:nvSpPr>
        <xdr:cNvPr id="351" name="テキスト ボックス 350"/>
        <xdr:cNvSpPr txBox="1"/>
      </xdr:nvSpPr>
      <xdr:spPr>
        <a:xfrm>
          <a:off x="9372111" y="962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33264</xdr:rowOff>
    </xdr:from>
    <xdr:to>
      <xdr:col>45</xdr:col>
      <xdr:colOff>177800</xdr:colOff>
      <xdr:row>58</xdr:row>
      <xdr:rowOff>40366</xdr:rowOff>
    </xdr:to>
    <xdr:cxnSp macro="">
      <xdr:nvCxnSpPr>
        <xdr:cNvPr id="352" name="直線コネクタ 351"/>
        <xdr:cNvCxnSpPr/>
      </xdr:nvCxnSpPr>
      <xdr:spPr>
        <a:xfrm flipV="1">
          <a:off x="7861300" y="9977364"/>
          <a:ext cx="889000" cy="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77188</xdr:rowOff>
    </xdr:from>
    <xdr:to>
      <xdr:col>46</xdr:col>
      <xdr:colOff>38100</xdr:colOff>
      <xdr:row>58</xdr:row>
      <xdr:rowOff>7338</xdr:rowOff>
    </xdr:to>
    <xdr:sp macro="" textlink="">
      <xdr:nvSpPr>
        <xdr:cNvPr id="353" name="フローチャート: 判断 352"/>
        <xdr:cNvSpPr/>
      </xdr:nvSpPr>
      <xdr:spPr>
        <a:xfrm>
          <a:off x="8699500" y="984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23865</xdr:rowOff>
    </xdr:from>
    <xdr:ext cx="534377" cy="259045"/>
    <xdr:sp macro="" textlink="">
      <xdr:nvSpPr>
        <xdr:cNvPr id="354" name="テキスト ボックス 353"/>
        <xdr:cNvSpPr txBox="1"/>
      </xdr:nvSpPr>
      <xdr:spPr>
        <a:xfrm>
          <a:off x="8483111" y="962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40366</xdr:rowOff>
    </xdr:from>
    <xdr:to>
      <xdr:col>41</xdr:col>
      <xdr:colOff>50800</xdr:colOff>
      <xdr:row>58</xdr:row>
      <xdr:rowOff>44374</xdr:rowOff>
    </xdr:to>
    <xdr:cxnSp macro="">
      <xdr:nvCxnSpPr>
        <xdr:cNvPr id="355" name="直線コネクタ 354"/>
        <xdr:cNvCxnSpPr/>
      </xdr:nvCxnSpPr>
      <xdr:spPr>
        <a:xfrm flipV="1">
          <a:off x="6972300" y="9984466"/>
          <a:ext cx="889000" cy="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37869</xdr:rowOff>
    </xdr:from>
    <xdr:to>
      <xdr:col>41</xdr:col>
      <xdr:colOff>101600</xdr:colOff>
      <xdr:row>57</xdr:row>
      <xdr:rowOff>139469</xdr:rowOff>
    </xdr:to>
    <xdr:sp macro="" textlink="">
      <xdr:nvSpPr>
        <xdr:cNvPr id="356" name="フローチャート: 判断 355"/>
        <xdr:cNvSpPr/>
      </xdr:nvSpPr>
      <xdr:spPr>
        <a:xfrm>
          <a:off x="7810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155996</xdr:rowOff>
    </xdr:from>
    <xdr:ext cx="534377" cy="259045"/>
    <xdr:sp macro="" textlink="">
      <xdr:nvSpPr>
        <xdr:cNvPr id="357" name="テキスト ボックス 356"/>
        <xdr:cNvSpPr txBox="1"/>
      </xdr:nvSpPr>
      <xdr:spPr>
        <a:xfrm>
          <a:off x="7594111" y="95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126871</xdr:rowOff>
    </xdr:from>
    <xdr:to>
      <xdr:col>36</xdr:col>
      <xdr:colOff>165100</xdr:colOff>
      <xdr:row>58</xdr:row>
      <xdr:rowOff>57021</xdr:rowOff>
    </xdr:to>
    <xdr:sp macro="" textlink="">
      <xdr:nvSpPr>
        <xdr:cNvPr id="358" name="フローチャート: 判断 357"/>
        <xdr:cNvSpPr/>
      </xdr:nvSpPr>
      <xdr:spPr>
        <a:xfrm>
          <a:off x="6921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73548</xdr:rowOff>
    </xdr:from>
    <xdr:ext cx="534377" cy="259045"/>
    <xdr:sp macro="" textlink="">
      <xdr:nvSpPr>
        <xdr:cNvPr id="359" name="テキスト ボックス 358"/>
        <xdr:cNvSpPr txBox="1"/>
      </xdr:nvSpPr>
      <xdr:spPr>
        <a:xfrm>
          <a:off x="6705111" y="967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136822</xdr:rowOff>
    </xdr:from>
    <xdr:to>
      <xdr:col>55</xdr:col>
      <xdr:colOff>50800</xdr:colOff>
      <xdr:row>58</xdr:row>
      <xdr:rowOff>66972</xdr:rowOff>
    </xdr:to>
    <xdr:sp macro="" textlink="">
      <xdr:nvSpPr>
        <xdr:cNvPr id="365" name="楕円 364"/>
        <xdr:cNvSpPr/>
      </xdr:nvSpPr>
      <xdr:spPr>
        <a:xfrm>
          <a:off x="10426700" y="990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115249</xdr:rowOff>
    </xdr:from>
    <xdr:ext cx="534377" cy="259045"/>
    <xdr:sp macro="" textlink="">
      <xdr:nvSpPr>
        <xdr:cNvPr id="366" name="農林水産業費該当値テキスト"/>
        <xdr:cNvSpPr txBox="1"/>
      </xdr:nvSpPr>
      <xdr:spPr>
        <a:xfrm>
          <a:off x="10528300" y="988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6025</xdr:rowOff>
    </xdr:from>
    <xdr:to>
      <xdr:col>50</xdr:col>
      <xdr:colOff>165100</xdr:colOff>
      <xdr:row>58</xdr:row>
      <xdr:rowOff>107625</xdr:rowOff>
    </xdr:to>
    <xdr:sp macro="" textlink="">
      <xdr:nvSpPr>
        <xdr:cNvPr id="367" name="楕円 366"/>
        <xdr:cNvSpPr/>
      </xdr:nvSpPr>
      <xdr:spPr>
        <a:xfrm>
          <a:off x="9588500" y="995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98752</xdr:rowOff>
    </xdr:from>
    <xdr:ext cx="534377" cy="259045"/>
    <xdr:sp macro="" textlink="">
      <xdr:nvSpPr>
        <xdr:cNvPr id="368" name="テキスト ボックス 367"/>
        <xdr:cNvSpPr txBox="1"/>
      </xdr:nvSpPr>
      <xdr:spPr>
        <a:xfrm>
          <a:off x="9372111" y="1004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153914</xdr:rowOff>
    </xdr:from>
    <xdr:to>
      <xdr:col>46</xdr:col>
      <xdr:colOff>38100</xdr:colOff>
      <xdr:row>58</xdr:row>
      <xdr:rowOff>84064</xdr:rowOff>
    </xdr:to>
    <xdr:sp macro="" textlink="">
      <xdr:nvSpPr>
        <xdr:cNvPr id="369" name="楕円 368"/>
        <xdr:cNvSpPr/>
      </xdr:nvSpPr>
      <xdr:spPr>
        <a:xfrm>
          <a:off x="8699500" y="992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75191</xdr:rowOff>
    </xdr:from>
    <xdr:ext cx="534377" cy="259045"/>
    <xdr:sp macro="" textlink="">
      <xdr:nvSpPr>
        <xdr:cNvPr id="370" name="テキスト ボックス 369"/>
        <xdr:cNvSpPr txBox="1"/>
      </xdr:nvSpPr>
      <xdr:spPr>
        <a:xfrm>
          <a:off x="8483111" y="100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161016</xdr:rowOff>
    </xdr:from>
    <xdr:to>
      <xdr:col>41</xdr:col>
      <xdr:colOff>101600</xdr:colOff>
      <xdr:row>58</xdr:row>
      <xdr:rowOff>91166</xdr:rowOff>
    </xdr:to>
    <xdr:sp macro="" textlink="">
      <xdr:nvSpPr>
        <xdr:cNvPr id="371" name="楕円 370"/>
        <xdr:cNvSpPr/>
      </xdr:nvSpPr>
      <xdr:spPr>
        <a:xfrm>
          <a:off x="7810500" y="993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82293</xdr:rowOff>
    </xdr:from>
    <xdr:ext cx="534377" cy="259045"/>
    <xdr:sp macro="" textlink="">
      <xdr:nvSpPr>
        <xdr:cNvPr id="372" name="テキスト ボックス 371"/>
        <xdr:cNvSpPr txBox="1"/>
      </xdr:nvSpPr>
      <xdr:spPr>
        <a:xfrm>
          <a:off x="7594111" y="1002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165024</xdr:rowOff>
    </xdr:from>
    <xdr:to>
      <xdr:col>36</xdr:col>
      <xdr:colOff>165100</xdr:colOff>
      <xdr:row>58</xdr:row>
      <xdr:rowOff>95174</xdr:rowOff>
    </xdr:to>
    <xdr:sp macro="" textlink="">
      <xdr:nvSpPr>
        <xdr:cNvPr id="373" name="楕円 372"/>
        <xdr:cNvSpPr/>
      </xdr:nvSpPr>
      <xdr:spPr>
        <a:xfrm>
          <a:off x="6921500" y="993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86301</xdr:rowOff>
    </xdr:from>
    <xdr:ext cx="534377" cy="259045"/>
    <xdr:sp macro="" textlink="">
      <xdr:nvSpPr>
        <xdr:cNvPr id="374" name="テキスト ボックス 373"/>
        <xdr:cNvSpPr txBox="1"/>
      </xdr:nvSpPr>
      <xdr:spPr>
        <a:xfrm>
          <a:off x="6705111" y="1003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118349</xdr:rowOff>
    </xdr:from>
    <xdr:to>
      <xdr:col>54</xdr:col>
      <xdr:colOff>189865</xdr:colOff>
      <xdr:row>78</xdr:row>
      <xdr:rowOff>105981</xdr:rowOff>
    </xdr:to>
    <xdr:cxnSp macro="">
      <xdr:nvCxnSpPr>
        <xdr:cNvPr id="396" name="直線コネクタ 395"/>
        <xdr:cNvCxnSpPr/>
      </xdr:nvCxnSpPr>
      <xdr:spPr>
        <a:xfrm flipV="1">
          <a:off x="10475595" y="12119849"/>
          <a:ext cx="1270" cy="135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109808</xdr:rowOff>
    </xdr:from>
    <xdr:ext cx="469744" cy="259045"/>
    <xdr:sp macro="" textlink="">
      <xdr:nvSpPr>
        <xdr:cNvPr id="397" name="商工費最小値テキスト"/>
        <xdr:cNvSpPr txBox="1"/>
      </xdr:nvSpPr>
      <xdr:spPr>
        <a:xfrm>
          <a:off x="10528300" y="1348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105981</xdr:rowOff>
    </xdr:from>
    <xdr:to>
      <xdr:col>55</xdr:col>
      <xdr:colOff>88900</xdr:colOff>
      <xdr:row>78</xdr:row>
      <xdr:rowOff>105981</xdr:rowOff>
    </xdr:to>
    <xdr:cxnSp macro="">
      <xdr:nvCxnSpPr>
        <xdr:cNvPr id="398" name="直線コネクタ 397"/>
        <xdr:cNvCxnSpPr/>
      </xdr:nvCxnSpPr>
      <xdr:spPr>
        <a:xfrm>
          <a:off x="10388600" y="1347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65026</xdr:rowOff>
    </xdr:from>
    <xdr:ext cx="534377" cy="259045"/>
    <xdr:sp macro="" textlink="">
      <xdr:nvSpPr>
        <xdr:cNvPr id="399" name="商工費最大値テキスト"/>
        <xdr:cNvSpPr txBox="1"/>
      </xdr:nvSpPr>
      <xdr:spPr>
        <a:xfrm>
          <a:off x="10528300" y="1189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118349</xdr:rowOff>
    </xdr:from>
    <xdr:to>
      <xdr:col>55</xdr:col>
      <xdr:colOff>88900</xdr:colOff>
      <xdr:row>70</xdr:row>
      <xdr:rowOff>118349</xdr:rowOff>
    </xdr:to>
    <xdr:cxnSp macro="">
      <xdr:nvCxnSpPr>
        <xdr:cNvPr id="400" name="直線コネクタ 399"/>
        <xdr:cNvCxnSpPr/>
      </xdr:nvCxnSpPr>
      <xdr:spPr>
        <a:xfrm>
          <a:off x="10388600" y="121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33561</xdr:rowOff>
    </xdr:from>
    <xdr:to>
      <xdr:col>55</xdr:col>
      <xdr:colOff>0</xdr:colOff>
      <xdr:row>77</xdr:row>
      <xdr:rowOff>60833</xdr:rowOff>
    </xdr:to>
    <xdr:cxnSp macro="">
      <xdr:nvCxnSpPr>
        <xdr:cNvPr id="401" name="直線コネクタ 400"/>
        <xdr:cNvCxnSpPr/>
      </xdr:nvCxnSpPr>
      <xdr:spPr>
        <a:xfrm>
          <a:off x="9639300" y="13063761"/>
          <a:ext cx="838200" cy="19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59976</xdr:rowOff>
    </xdr:from>
    <xdr:ext cx="534377" cy="259045"/>
    <xdr:sp macro="" textlink="">
      <xdr:nvSpPr>
        <xdr:cNvPr id="402" name="商工費平均値テキスト"/>
        <xdr:cNvSpPr txBox="1"/>
      </xdr:nvSpPr>
      <xdr:spPr>
        <a:xfrm>
          <a:off x="10528300" y="1291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37099</xdr:rowOff>
    </xdr:from>
    <xdr:to>
      <xdr:col>55</xdr:col>
      <xdr:colOff>50800</xdr:colOff>
      <xdr:row>76</xdr:row>
      <xdr:rowOff>138699</xdr:rowOff>
    </xdr:to>
    <xdr:sp macro="" textlink="">
      <xdr:nvSpPr>
        <xdr:cNvPr id="403" name="フローチャート: 判断 402"/>
        <xdr:cNvSpPr/>
      </xdr:nvSpPr>
      <xdr:spPr>
        <a:xfrm>
          <a:off x="104267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33561</xdr:rowOff>
    </xdr:from>
    <xdr:to>
      <xdr:col>50</xdr:col>
      <xdr:colOff>114300</xdr:colOff>
      <xdr:row>77</xdr:row>
      <xdr:rowOff>64971</xdr:rowOff>
    </xdr:to>
    <xdr:cxnSp macro="">
      <xdr:nvCxnSpPr>
        <xdr:cNvPr id="404" name="直線コネクタ 403"/>
        <xdr:cNvCxnSpPr/>
      </xdr:nvCxnSpPr>
      <xdr:spPr>
        <a:xfrm flipV="1">
          <a:off x="8750300" y="13063761"/>
          <a:ext cx="889000" cy="20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3930</xdr:rowOff>
    </xdr:from>
    <xdr:to>
      <xdr:col>50</xdr:col>
      <xdr:colOff>165100</xdr:colOff>
      <xdr:row>76</xdr:row>
      <xdr:rowOff>105530</xdr:rowOff>
    </xdr:to>
    <xdr:sp macro="" textlink="">
      <xdr:nvSpPr>
        <xdr:cNvPr id="405" name="フローチャート: 判断 404"/>
        <xdr:cNvSpPr/>
      </xdr:nvSpPr>
      <xdr:spPr>
        <a:xfrm>
          <a:off x="9588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96657</xdr:rowOff>
    </xdr:from>
    <xdr:ext cx="534377" cy="259045"/>
    <xdr:sp macro="" textlink="">
      <xdr:nvSpPr>
        <xdr:cNvPr id="406" name="テキスト ボックス 405"/>
        <xdr:cNvSpPr txBox="1"/>
      </xdr:nvSpPr>
      <xdr:spPr>
        <a:xfrm>
          <a:off x="9372111" y="1312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64971</xdr:rowOff>
    </xdr:from>
    <xdr:to>
      <xdr:col>45</xdr:col>
      <xdr:colOff>177800</xdr:colOff>
      <xdr:row>77</xdr:row>
      <xdr:rowOff>130397</xdr:rowOff>
    </xdr:to>
    <xdr:cxnSp macro="">
      <xdr:nvCxnSpPr>
        <xdr:cNvPr id="407" name="直線コネクタ 406"/>
        <xdr:cNvCxnSpPr/>
      </xdr:nvCxnSpPr>
      <xdr:spPr>
        <a:xfrm flipV="1">
          <a:off x="7861300" y="13266621"/>
          <a:ext cx="889000" cy="6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41557</xdr:rowOff>
    </xdr:from>
    <xdr:to>
      <xdr:col>46</xdr:col>
      <xdr:colOff>38100</xdr:colOff>
      <xdr:row>76</xdr:row>
      <xdr:rowOff>143157</xdr:rowOff>
    </xdr:to>
    <xdr:sp macro="" textlink="">
      <xdr:nvSpPr>
        <xdr:cNvPr id="408" name="フローチャート: 判断 407"/>
        <xdr:cNvSpPr/>
      </xdr:nvSpPr>
      <xdr:spPr>
        <a:xfrm>
          <a:off x="8699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159684</xdr:rowOff>
    </xdr:from>
    <xdr:ext cx="534377" cy="259045"/>
    <xdr:sp macro="" textlink="">
      <xdr:nvSpPr>
        <xdr:cNvPr id="409" name="テキスト ボックス 408"/>
        <xdr:cNvSpPr txBox="1"/>
      </xdr:nvSpPr>
      <xdr:spPr>
        <a:xfrm>
          <a:off x="8483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130397</xdr:rowOff>
    </xdr:from>
    <xdr:to>
      <xdr:col>41</xdr:col>
      <xdr:colOff>50800</xdr:colOff>
      <xdr:row>78</xdr:row>
      <xdr:rowOff>3294</xdr:rowOff>
    </xdr:to>
    <xdr:cxnSp macro="">
      <xdr:nvCxnSpPr>
        <xdr:cNvPr id="410" name="直線コネクタ 409"/>
        <xdr:cNvCxnSpPr/>
      </xdr:nvCxnSpPr>
      <xdr:spPr>
        <a:xfrm flipV="1">
          <a:off x="6972300" y="13332047"/>
          <a:ext cx="889000" cy="4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152336</xdr:rowOff>
    </xdr:from>
    <xdr:to>
      <xdr:col>41</xdr:col>
      <xdr:colOff>101600</xdr:colOff>
      <xdr:row>76</xdr:row>
      <xdr:rowOff>82486</xdr:rowOff>
    </xdr:to>
    <xdr:sp macro="" textlink="">
      <xdr:nvSpPr>
        <xdr:cNvPr id="411" name="フローチャート: 判断 410"/>
        <xdr:cNvSpPr/>
      </xdr:nvSpPr>
      <xdr:spPr>
        <a:xfrm>
          <a:off x="7810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99013</xdr:rowOff>
    </xdr:from>
    <xdr:ext cx="534377" cy="259045"/>
    <xdr:sp macro="" textlink="">
      <xdr:nvSpPr>
        <xdr:cNvPr id="412" name="テキスト ボックス 411"/>
        <xdr:cNvSpPr txBox="1"/>
      </xdr:nvSpPr>
      <xdr:spPr>
        <a:xfrm>
          <a:off x="7594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149022</xdr:rowOff>
    </xdr:from>
    <xdr:to>
      <xdr:col>36</xdr:col>
      <xdr:colOff>165100</xdr:colOff>
      <xdr:row>77</xdr:row>
      <xdr:rowOff>79172</xdr:rowOff>
    </xdr:to>
    <xdr:sp macro="" textlink="">
      <xdr:nvSpPr>
        <xdr:cNvPr id="413" name="フローチャート: 判断 412"/>
        <xdr:cNvSpPr/>
      </xdr:nvSpPr>
      <xdr:spPr>
        <a:xfrm>
          <a:off x="6921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95699</xdr:rowOff>
    </xdr:from>
    <xdr:ext cx="534377" cy="259045"/>
    <xdr:sp macro="" textlink="">
      <xdr:nvSpPr>
        <xdr:cNvPr id="414" name="テキスト ボックス 413"/>
        <xdr:cNvSpPr txBox="1"/>
      </xdr:nvSpPr>
      <xdr:spPr>
        <a:xfrm>
          <a:off x="6705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10033</xdr:rowOff>
    </xdr:from>
    <xdr:to>
      <xdr:col>55</xdr:col>
      <xdr:colOff>50800</xdr:colOff>
      <xdr:row>77</xdr:row>
      <xdr:rowOff>111633</xdr:rowOff>
    </xdr:to>
    <xdr:sp macro="" textlink="">
      <xdr:nvSpPr>
        <xdr:cNvPr id="420" name="楕円 419"/>
        <xdr:cNvSpPr/>
      </xdr:nvSpPr>
      <xdr:spPr>
        <a:xfrm>
          <a:off x="10426700" y="1321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159910</xdr:rowOff>
    </xdr:from>
    <xdr:ext cx="534377" cy="259045"/>
    <xdr:sp macro="" textlink="">
      <xdr:nvSpPr>
        <xdr:cNvPr id="421" name="商工費該当値テキスト"/>
        <xdr:cNvSpPr txBox="1"/>
      </xdr:nvSpPr>
      <xdr:spPr>
        <a:xfrm>
          <a:off x="10528300" y="1319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154211</xdr:rowOff>
    </xdr:from>
    <xdr:to>
      <xdr:col>50</xdr:col>
      <xdr:colOff>165100</xdr:colOff>
      <xdr:row>76</xdr:row>
      <xdr:rowOff>84361</xdr:rowOff>
    </xdr:to>
    <xdr:sp macro="" textlink="">
      <xdr:nvSpPr>
        <xdr:cNvPr id="422" name="楕円 421"/>
        <xdr:cNvSpPr/>
      </xdr:nvSpPr>
      <xdr:spPr>
        <a:xfrm>
          <a:off x="9588500" y="1301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100888</xdr:rowOff>
    </xdr:from>
    <xdr:ext cx="534377" cy="259045"/>
    <xdr:sp macro="" textlink="">
      <xdr:nvSpPr>
        <xdr:cNvPr id="423" name="テキスト ボックス 422"/>
        <xdr:cNvSpPr txBox="1"/>
      </xdr:nvSpPr>
      <xdr:spPr>
        <a:xfrm>
          <a:off x="9372111" y="1278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14171</xdr:rowOff>
    </xdr:from>
    <xdr:to>
      <xdr:col>46</xdr:col>
      <xdr:colOff>38100</xdr:colOff>
      <xdr:row>77</xdr:row>
      <xdr:rowOff>115771</xdr:rowOff>
    </xdr:to>
    <xdr:sp macro="" textlink="">
      <xdr:nvSpPr>
        <xdr:cNvPr id="424" name="楕円 423"/>
        <xdr:cNvSpPr/>
      </xdr:nvSpPr>
      <xdr:spPr>
        <a:xfrm>
          <a:off x="8699500" y="1321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106898</xdr:rowOff>
    </xdr:from>
    <xdr:ext cx="534377" cy="259045"/>
    <xdr:sp macro="" textlink="">
      <xdr:nvSpPr>
        <xdr:cNvPr id="425" name="テキスト ボックス 424"/>
        <xdr:cNvSpPr txBox="1"/>
      </xdr:nvSpPr>
      <xdr:spPr>
        <a:xfrm>
          <a:off x="8483111" y="1330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79597</xdr:rowOff>
    </xdr:from>
    <xdr:to>
      <xdr:col>41</xdr:col>
      <xdr:colOff>101600</xdr:colOff>
      <xdr:row>78</xdr:row>
      <xdr:rowOff>9747</xdr:rowOff>
    </xdr:to>
    <xdr:sp macro="" textlink="">
      <xdr:nvSpPr>
        <xdr:cNvPr id="426" name="楕円 425"/>
        <xdr:cNvSpPr/>
      </xdr:nvSpPr>
      <xdr:spPr>
        <a:xfrm>
          <a:off x="7810500" y="1328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874</xdr:rowOff>
    </xdr:from>
    <xdr:ext cx="469744" cy="259045"/>
    <xdr:sp macro="" textlink="">
      <xdr:nvSpPr>
        <xdr:cNvPr id="427" name="テキスト ボックス 426"/>
        <xdr:cNvSpPr txBox="1"/>
      </xdr:nvSpPr>
      <xdr:spPr>
        <a:xfrm>
          <a:off x="7626428" y="1337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123944</xdr:rowOff>
    </xdr:from>
    <xdr:to>
      <xdr:col>36</xdr:col>
      <xdr:colOff>165100</xdr:colOff>
      <xdr:row>78</xdr:row>
      <xdr:rowOff>54094</xdr:rowOff>
    </xdr:to>
    <xdr:sp macro="" textlink="">
      <xdr:nvSpPr>
        <xdr:cNvPr id="428" name="楕円 427"/>
        <xdr:cNvSpPr/>
      </xdr:nvSpPr>
      <xdr:spPr>
        <a:xfrm>
          <a:off x="6921500" y="1332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45221</xdr:rowOff>
    </xdr:from>
    <xdr:ext cx="469744" cy="259045"/>
    <xdr:sp macro="" textlink="">
      <xdr:nvSpPr>
        <xdr:cNvPr id="429" name="テキスト ボックス 428"/>
        <xdr:cNvSpPr txBox="1"/>
      </xdr:nvSpPr>
      <xdr:spPr>
        <a:xfrm>
          <a:off x="6737428" y="1341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9" name="テキスト ボックス 448"/>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145900</xdr:rowOff>
    </xdr:from>
    <xdr:to>
      <xdr:col>54</xdr:col>
      <xdr:colOff>189865</xdr:colOff>
      <xdr:row>99</xdr:row>
      <xdr:rowOff>16776</xdr:rowOff>
    </xdr:to>
    <xdr:cxnSp macro="">
      <xdr:nvCxnSpPr>
        <xdr:cNvPr id="453" name="直線コネクタ 452"/>
        <xdr:cNvCxnSpPr/>
      </xdr:nvCxnSpPr>
      <xdr:spPr>
        <a:xfrm flipV="1">
          <a:off x="10475595" y="15404950"/>
          <a:ext cx="1270" cy="1585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20603</xdr:rowOff>
    </xdr:from>
    <xdr:ext cx="534377" cy="259045"/>
    <xdr:sp macro="" textlink="">
      <xdr:nvSpPr>
        <xdr:cNvPr id="454" name="土木費最小値テキスト"/>
        <xdr:cNvSpPr txBox="1"/>
      </xdr:nvSpPr>
      <xdr:spPr>
        <a:xfrm>
          <a:off x="10528300" y="1699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16776</xdr:rowOff>
    </xdr:from>
    <xdr:to>
      <xdr:col>55</xdr:col>
      <xdr:colOff>88900</xdr:colOff>
      <xdr:row>99</xdr:row>
      <xdr:rowOff>16776</xdr:rowOff>
    </xdr:to>
    <xdr:cxnSp macro="">
      <xdr:nvCxnSpPr>
        <xdr:cNvPr id="455" name="直線コネクタ 454"/>
        <xdr:cNvCxnSpPr/>
      </xdr:nvCxnSpPr>
      <xdr:spPr>
        <a:xfrm>
          <a:off x="10388600" y="1699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92577</xdr:rowOff>
    </xdr:from>
    <xdr:ext cx="690189" cy="259045"/>
    <xdr:sp macro="" textlink="">
      <xdr:nvSpPr>
        <xdr:cNvPr id="456" name="土木費最大値テキスト"/>
        <xdr:cNvSpPr txBox="1"/>
      </xdr:nvSpPr>
      <xdr:spPr>
        <a:xfrm>
          <a:off x="10528300" y="1518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1,270,119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145900</xdr:rowOff>
    </xdr:from>
    <xdr:to>
      <xdr:col>55</xdr:col>
      <xdr:colOff>88900</xdr:colOff>
      <xdr:row>89</xdr:row>
      <xdr:rowOff>145900</xdr:rowOff>
    </xdr:to>
    <xdr:cxnSp macro="">
      <xdr:nvCxnSpPr>
        <xdr:cNvPr id="457" name="直線コネクタ 456"/>
        <xdr:cNvCxnSpPr/>
      </xdr:nvCxnSpPr>
      <xdr:spPr>
        <a:xfrm>
          <a:off x="10388600" y="1540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157456</xdr:rowOff>
    </xdr:from>
    <xdr:to>
      <xdr:col>55</xdr:col>
      <xdr:colOff>0</xdr:colOff>
      <xdr:row>98</xdr:row>
      <xdr:rowOff>158797</xdr:rowOff>
    </xdr:to>
    <xdr:cxnSp macro="">
      <xdr:nvCxnSpPr>
        <xdr:cNvPr id="458" name="直線コネクタ 457"/>
        <xdr:cNvCxnSpPr/>
      </xdr:nvCxnSpPr>
      <xdr:spPr>
        <a:xfrm>
          <a:off x="9639300" y="16959556"/>
          <a:ext cx="8382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80847</xdr:rowOff>
    </xdr:from>
    <xdr:ext cx="534377" cy="259045"/>
    <xdr:sp macro="" textlink="">
      <xdr:nvSpPr>
        <xdr:cNvPr id="459" name="土木費平均値テキスト"/>
        <xdr:cNvSpPr txBox="1"/>
      </xdr:nvSpPr>
      <xdr:spPr>
        <a:xfrm>
          <a:off x="10528300" y="16711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57970</xdr:rowOff>
    </xdr:from>
    <xdr:to>
      <xdr:col>55</xdr:col>
      <xdr:colOff>50800</xdr:colOff>
      <xdr:row>98</xdr:row>
      <xdr:rowOff>159570</xdr:rowOff>
    </xdr:to>
    <xdr:sp macro="" textlink="">
      <xdr:nvSpPr>
        <xdr:cNvPr id="460" name="フローチャート: 判断 459"/>
        <xdr:cNvSpPr/>
      </xdr:nvSpPr>
      <xdr:spPr>
        <a:xfrm>
          <a:off x="10426700" y="168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157456</xdr:rowOff>
    </xdr:from>
    <xdr:to>
      <xdr:col>50</xdr:col>
      <xdr:colOff>114300</xdr:colOff>
      <xdr:row>98</xdr:row>
      <xdr:rowOff>161367</xdr:rowOff>
    </xdr:to>
    <xdr:cxnSp macro="">
      <xdr:nvCxnSpPr>
        <xdr:cNvPr id="461" name="直線コネクタ 460"/>
        <xdr:cNvCxnSpPr/>
      </xdr:nvCxnSpPr>
      <xdr:spPr>
        <a:xfrm flipV="1">
          <a:off x="8750300" y="16959556"/>
          <a:ext cx="889000" cy="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84931</xdr:rowOff>
    </xdr:from>
    <xdr:to>
      <xdr:col>50</xdr:col>
      <xdr:colOff>165100</xdr:colOff>
      <xdr:row>99</xdr:row>
      <xdr:rowOff>15081</xdr:rowOff>
    </xdr:to>
    <xdr:sp macro="" textlink="">
      <xdr:nvSpPr>
        <xdr:cNvPr id="462" name="フローチャート: 判断 461"/>
        <xdr:cNvSpPr/>
      </xdr:nvSpPr>
      <xdr:spPr>
        <a:xfrm>
          <a:off x="9588500" y="1688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31608</xdr:rowOff>
    </xdr:from>
    <xdr:ext cx="534377" cy="259045"/>
    <xdr:sp macro="" textlink="">
      <xdr:nvSpPr>
        <xdr:cNvPr id="463" name="テキスト ボックス 462"/>
        <xdr:cNvSpPr txBox="1"/>
      </xdr:nvSpPr>
      <xdr:spPr>
        <a:xfrm>
          <a:off x="9372111" y="1666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155542</xdr:rowOff>
    </xdr:from>
    <xdr:to>
      <xdr:col>45</xdr:col>
      <xdr:colOff>177800</xdr:colOff>
      <xdr:row>98</xdr:row>
      <xdr:rowOff>161367</xdr:rowOff>
    </xdr:to>
    <xdr:cxnSp macro="">
      <xdr:nvCxnSpPr>
        <xdr:cNvPr id="464" name="直線コネクタ 463"/>
        <xdr:cNvCxnSpPr/>
      </xdr:nvCxnSpPr>
      <xdr:spPr>
        <a:xfrm>
          <a:off x="7861300" y="16957642"/>
          <a:ext cx="889000" cy="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87871</xdr:rowOff>
    </xdr:from>
    <xdr:to>
      <xdr:col>46</xdr:col>
      <xdr:colOff>38100</xdr:colOff>
      <xdr:row>99</xdr:row>
      <xdr:rowOff>18021</xdr:rowOff>
    </xdr:to>
    <xdr:sp macro="" textlink="">
      <xdr:nvSpPr>
        <xdr:cNvPr id="465" name="フローチャート: 判断 464"/>
        <xdr:cNvSpPr/>
      </xdr:nvSpPr>
      <xdr:spPr>
        <a:xfrm>
          <a:off x="8699500" y="1688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34548</xdr:rowOff>
    </xdr:from>
    <xdr:ext cx="534377" cy="259045"/>
    <xdr:sp macro="" textlink="">
      <xdr:nvSpPr>
        <xdr:cNvPr id="466" name="テキスト ボックス 465"/>
        <xdr:cNvSpPr txBox="1"/>
      </xdr:nvSpPr>
      <xdr:spPr>
        <a:xfrm>
          <a:off x="8483111" y="1666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136668</xdr:rowOff>
    </xdr:from>
    <xdr:to>
      <xdr:col>41</xdr:col>
      <xdr:colOff>50800</xdr:colOff>
      <xdr:row>98</xdr:row>
      <xdr:rowOff>155542</xdr:rowOff>
    </xdr:to>
    <xdr:cxnSp macro="">
      <xdr:nvCxnSpPr>
        <xdr:cNvPr id="467" name="直線コネクタ 466"/>
        <xdr:cNvCxnSpPr/>
      </xdr:nvCxnSpPr>
      <xdr:spPr>
        <a:xfrm>
          <a:off x="6972300" y="16938768"/>
          <a:ext cx="889000" cy="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67466</xdr:rowOff>
    </xdr:from>
    <xdr:to>
      <xdr:col>41</xdr:col>
      <xdr:colOff>101600</xdr:colOff>
      <xdr:row>98</xdr:row>
      <xdr:rowOff>169066</xdr:rowOff>
    </xdr:to>
    <xdr:sp macro="" textlink="">
      <xdr:nvSpPr>
        <xdr:cNvPr id="468" name="フローチャート: 判断 467"/>
        <xdr:cNvSpPr/>
      </xdr:nvSpPr>
      <xdr:spPr>
        <a:xfrm>
          <a:off x="78105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14143</xdr:rowOff>
    </xdr:from>
    <xdr:ext cx="534377" cy="259045"/>
    <xdr:sp macro="" textlink="">
      <xdr:nvSpPr>
        <xdr:cNvPr id="469" name="テキスト ボックス 468"/>
        <xdr:cNvSpPr txBox="1"/>
      </xdr:nvSpPr>
      <xdr:spPr>
        <a:xfrm>
          <a:off x="7594111" y="1664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96892</xdr:rowOff>
    </xdr:from>
    <xdr:to>
      <xdr:col>36</xdr:col>
      <xdr:colOff>165100</xdr:colOff>
      <xdr:row>99</xdr:row>
      <xdr:rowOff>27042</xdr:rowOff>
    </xdr:to>
    <xdr:sp macro="" textlink="">
      <xdr:nvSpPr>
        <xdr:cNvPr id="470" name="フローチャート: 判断 469"/>
        <xdr:cNvSpPr/>
      </xdr:nvSpPr>
      <xdr:spPr>
        <a:xfrm>
          <a:off x="6921500" y="1689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18169</xdr:rowOff>
    </xdr:from>
    <xdr:ext cx="534377" cy="259045"/>
    <xdr:sp macro="" textlink="">
      <xdr:nvSpPr>
        <xdr:cNvPr id="471" name="テキスト ボックス 470"/>
        <xdr:cNvSpPr txBox="1"/>
      </xdr:nvSpPr>
      <xdr:spPr>
        <a:xfrm>
          <a:off x="6705111" y="1699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107997</xdr:rowOff>
    </xdr:from>
    <xdr:to>
      <xdr:col>55</xdr:col>
      <xdr:colOff>50800</xdr:colOff>
      <xdr:row>99</xdr:row>
      <xdr:rowOff>38147</xdr:rowOff>
    </xdr:to>
    <xdr:sp macro="" textlink="">
      <xdr:nvSpPr>
        <xdr:cNvPr id="477" name="楕円 476"/>
        <xdr:cNvSpPr/>
      </xdr:nvSpPr>
      <xdr:spPr>
        <a:xfrm>
          <a:off x="10426700" y="1691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36397</xdr:rowOff>
    </xdr:from>
    <xdr:ext cx="534377" cy="259045"/>
    <xdr:sp macro="" textlink="">
      <xdr:nvSpPr>
        <xdr:cNvPr id="478" name="土木費該当値テキスト"/>
        <xdr:cNvSpPr txBox="1"/>
      </xdr:nvSpPr>
      <xdr:spPr>
        <a:xfrm>
          <a:off x="10528300" y="168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106656</xdr:rowOff>
    </xdr:from>
    <xdr:to>
      <xdr:col>50</xdr:col>
      <xdr:colOff>165100</xdr:colOff>
      <xdr:row>99</xdr:row>
      <xdr:rowOff>36806</xdr:rowOff>
    </xdr:to>
    <xdr:sp macro="" textlink="">
      <xdr:nvSpPr>
        <xdr:cNvPr id="479" name="楕円 478"/>
        <xdr:cNvSpPr/>
      </xdr:nvSpPr>
      <xdr:spPr>
        <a:xfrm>
          <a:off x="9588500" y="169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27933</xdr:rowOff>
    </xdr:from>
    <xdr:ext cx="534377" cy="259045"/>
    <xdr:sp macro="" textlink="">
      <xdr:nvSpPr>
        <xdr:cNvPr id="480" name="テキスト ボックス 479"/>
        <xdr:cNvSpPr txBox="1"/>
      </xdr:nvSpPr>
      <xdr:spPr>
        <a:xfrm>
          <a:off x="9372111" y="1700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110567</xdr:rowOff>
    </xdr:from>
    <xdr:to>
      <xdr:col>46</xdr:col>
      <xdr:colOff>38100</xdr:colOff>
      <xdr:row>99</xdr:row>
      <xdr:rowOff>40717</xdr:rowOff>
    </xdr:to>
    <xdr:sp macro="" textlink="">
      <xdr:nvSpPr>
        <xdr:cNvPr id="481" name="楕円 480"/>
        <xdr:cNvSpPr/>
      </xdr:nvSpPr>
      <xdr:spPr>
        <a:xfrm>
          <a:off x="8699500" y="1691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31844</xdr:rowOff>
    </xdr:from>
    <xdr:ext cx="534377" cy="259045"/>
    <xdr:sp macro="" textlink="">
      <xdr:nvSpPr>
        <xdr:cNvPr id="482" name="テキスト ボックス 481"/>
        <xdr:cNvSpPr txBox="1"/>
      </xdr:nvSpPr>
      <xdr:spPr>
        <a:xfrm>
          <a:off x="8483111" y="1700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104742</xdr:rowOff>
    </xdr:from>
    <xdr:to>
      <xdr:col>41</xdr:col>
      <xdr:colOff>101600</xdr:colOff>
      <xdr:row>99</xdr:row>
      <xdr:rowOff>34892</xdr:rowOff>
    </xdr:to>
    <xdr:sp macro="" textlink="">
      <xdr:nvSpPr>
        <xdr:cNvPr id="483" name="楕円 482"/>
        <xdr:cNvSpPr/>
      </xdr:nvSpPr>
      <xdr:spPr>
        <a:xfrm>
          <a:off x="7810500" y="1690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26019</xdr:rowOff>
    </xdr:from>
    <xdr:ext cx="534377" cy="259045"/>
    <xdr:sp macro="" textlink="">
      <xdr:nvSpPr>
        <xdr:cNvPr id="484" name="テキスト ボックス 483"/>
        <xdr:cNvSpPr txBox="1"/>
      </xdr:nvSpPr>
      <xdr:spPr>
        <a:xfrm>
          <a:off x="7594111" y="1699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85868</xdr:rowOff>
    </xdr:from>
    <xdr:to>
      <xdr:col>36</xdr:col>
      <xdr:colOff>165100</xdr:colOff>
      <xdr:row>99</xdr:row>
      <xdr:rowOff>16018</xdr:rowOff>
    </xdr:to>
    <xdr:sp macro="" textlink="">
      <xdr:nvSpPr>
        <xdr:cNvPr id="485" name="楕円 484"/>
        <xdr:cNvSpPr/>
      </xdr:nvSpPr>
      <xdr:spPr>
        <a:xfrm>
          <a:off x="6921500" y="1688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32545</xdr:rowOff>
    </xdr:from>
    <xdr:ext cx="534377" cy="259045"/>
    <xdr:sp macro="" textlink="">
      <xdr:nvSpPr>
        <xdr:cNvPr id="486" name="テキスト ボックス 485"/>
        <xdr:cNvSpPr txBox="1"/>
      </xdr:nvSpPr>
      <xdr:spPr>
        <a:xfrm>
          <a:off x="6705111" y="1666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100724</xdr:rowOff>
    </xdr:from>
    <xdr:to>
      <xdr:col>85</xdr:col>
      <xdr:colOff>126364</xdr:colOff>
      <xdr:row>37</xdr:row>
      <xdr:rowOff>114268</xdr:rowOff>
    </xdr:to>
    <xdr:cxnSp macro="">
      <xdr:nvCxnSpPr>
        <xdr:cNvPr id="510" name="直線コネクタ 509"/>
        <xdr:cNvCxnSpPr/>
      </xdr:nvCxnSpPr>
      <xdr:spPr>
        <a:xfrm flipV="1">
          <a:off x="16317595" y="5244224"/>
          <a:ext cx="1269" cy="121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118095</xdr:rowOff>
    </xdr:from>
    <xdr:ext cx="534377" cy="259045"/>
    <xdr:sp macro="" textlink="">
      <xdr:nvSpPr>
        <xdr:cNvPr id="511" name="消防費最小値テキスト"/>
        <xdr:cNvSpPr txBox="1"/>
      </xdr:nvSpPr>
      <xdr:spPr>
        <a:xfrm>
          <a:off x="16370300" y="64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114268</xdr:rowOff>
    </xdr:from>
    <xdr:to>
      <xdr:col>86</xdr:col>
      <xdr:colOff>25400</xdr:colOff>
      <xdr:row>37</xdr:row>
      <xdr:rowOff>114268</xdr:rowOff>
    </xdr:to>
    <xdr:cxnSp macro="">
      <xdr:nvCxnSpPr>
        <xdr:cNvPr id="512" name="直線コネクタ 511"/>
        <xdr:cNvCxnSpPr/>
      </xdr:nvCxnSpPr>
      <xdr:spPr>
        <a:xfrm>
          <a:off x="16230600" y="64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47401</xdr:rowOff>
    </xdr:from>
    <xdr:ext cx="534377" cy="259045"/>
    <xdr:sp macro="" textlink="">
      <xdr:nvSpPr>
        <xdr:cNvPr id="513" name="消防費最大値テキスト"/>
        <xdr:cNvSpPr txBox="1"/>
      </xdr:nvSpPr>
      <xdr:spPr>
        <a:xfrm>
          <a:off x="16370300" y="50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100724</xdr:rowOff>
    </xdr:from>
    <xdr:to>
      <xdr:col>86</xdr:col>
      <xdr:colOff>25400</xdr:colOff>
      <xdr:row>30</xdr:row>
      <xdr:rowOff>100724</xdr:rowOff>
    </xdr:to>
    <xdr:cxnSp macro="">
      <xdr:nvCxnSpPr>
        <xdr:cNvPr id="514" name="直線コネクタ 513"/>
        <xdr:cNvCxnSpPr/>
      </xdr:nvCxnSpPr>
      <xdr:spPr>
        <a:xfrm>
          <a:off x="16230600" y="52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170199</xdr:rowOff>
    </xdr:from>
    <xdr:to>
      <xdr:col>85</xdr:col>
      <xdr:colOff>127000</xdr:colOff>
      <xdr:row>37</xdr:row>
      <xdr:rowOff>34353</xdr:rowOff>
    </xdr:to>
    <xdr:cxnSp macro="">
      <xdr:nvCxnSpPr>
        <xdr:cNvPr id="515" name="直線コネクタ 514"/>
        <xdr:cNvCxnSpPr/>
      </xdr:nvCxnSpPr>
      <xdr:spPr>
        <a:xfrm flipV="1">
          <a:off x="15481300" y="6342399"/>
          <a:ext cx="838200" cy="3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54875</xdr:rowOff>
    </xdr:from>
    <xdr:ext cx="534377" cy="259045"/>
    <xdr:sp macro="" textlink="">
      <xdr:nvSpPr>
        <xdr:cNvPr id="516" name="消防費平均値テキスト"/>
        <xdr:cNvSpPr txBox="1"/>
      </xdr:nvSpPr>
      <xdr:spPr>
        <a:xfrm>
          <a:off x="16370300" y="60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31998</xdr:rowOff>
    </xdr:from>
    <xdr:to>
      <xdr:col>85</xdr:col>
      <xdr:colOff>177800</xdr:colOff>
      <xdr:row>36</xdr:row>
      <xdr:rowOff>133598</xdr:rowOff>
    </xdr:to>
    <xdr:sp macro="" textlink="">
      <xdr:nvSpPr>
        <xdr:cNvPr id="517" name="フローチャート: 判断 516"/>
        <xdr:cNvSpPr/>
      </xdr:nvSpPr>
      <xdr:spPr>
        <a:xfrm>
          <a:off x="16268700" y="620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34353</xdr:rowOff>
    </xdr:from>
    <xdr:to>
      <xdr:col>81</xdr:col>
      <xdr:colOff>50800</xdr:colOff>
      <xdr:row>37</xdr:row>
      <xdr:rowOff>55766</xdr:rowOff>
    </xdr:to>
    <xdr:cxnSp macro="">
      <xdr:nvCxnSpPr>
        <xdr:cNvPr id="518" name="直線コネクタ 517"/>
        <xdr:cNvCxnSpPr/>
      </xdr:nvCxnSpPr>
      <xdr:spPr>
        <a:xfrm flipV="1">
          <a:off x="14592300" y="6378003"/>
          <a:ext cx="8890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3118</xdr:rowOff>
    </xdr:from>
    <xdr:to>
      <xdr:col>81</xdr:col>
      <xdr:colOff>101600</xdr:colOff>
      <xdr:row>36</xdr:row>
      <xdr:rowOff>104718</xdr:rowOff>
    </xdr:to>
    <xdr:sp macro="" textlink="">
      <xdr:nvSpPr>
        <xdr:cNvPr id="519" name="フローチャート: 判断 518"/>
        <xdr:cNvSpPr/>
      </xdr:nvSpPr>
      <xdr:spPr>
        <a:xfrm>
          <a:off x="15430500" y="617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121245</xdr:rowOff>
    </xdr:from>
    <xdr:ext cx="534377" cy="259045"/>
    <xdr:sp macro="" textlink="">
      <xdr:nvSpPr>
        <xdr:cNvPr id="520" name="テキスト ボックス 519"/>
        <xdr:cNvSpPr txBox="1"/>
      </xdr:nvSpPr>
      <xdr:spPr>
        <a:xfrm>
          <a:off x="15214111" y="595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55766</xdr:rowOff>
    </xdr:from>
    <xdr:to>
      <xdr:col>76</xdr:col>
      <xdr:colOff>114300</xdr:colOff>
      <xdr:row>37</xdr:row>
      <xdr:rowOff>60490</xdr:rowOff>
    </xdr:to>
    <xdr:cxnSp macro="">
      <xdr:nvCxnSpPr>
        <xdr:cNvPr id="521" name="直線コネクタ 520"/>
        <xdr:cNvCxnSpPr/>
      </xdr:nvCxnSpPr>
      <xdr:spPr>
        <a:xfrm flipV="1">
          <a:off x="13703300" y="6399416"/>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20853</xdr:rowOff>
    </xdr:from>
    <xdr:to>
      <xdr:col>76</xdr:col>
      <xdr:colOff>165100</xdr:colOff>
      <xdr:row>36</xdr:row>
      <xdr:rowOff>122453</xdr:rowOff>
    </xdr:to>
    <xdr:sp macro="" textlink="">
      <xdr:nvSpPr>
        <xdr:cNvPr id="522" name="フローチャート: 判断 521"/>
        <xdr:cNvSpPr/>
      </xdr:nvSpPr>
      <xdr:spPr>
        <a:xfrm>
          <a:off x="14541500" y="619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138980</xdr:rowOff>
    </xdr:from>
    <xdr:ext cx="534377" cy="259045"/>
    <xdr:sp macro="" textlink="">
      <xdr:nvSpPr>
        <xdr:cNvPr id="523" name="テキスト ボックス 522"/>
        <xdr:cNvSpPr txBox="1"/>
      </xdr:nvSpPr>
      <xdr:spPr>
        <a:xfrm>
          <a:off x="14325111" y="596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11722</xdr:rowOff>
    </xdr:from>
    <xdr:to>
      <xdr:col>71</xdr:col>
      <xdr:colOff>177800</xdr:colOff>
      <xdr:row>37</xdr:row>
      <xdr:rowOff>60490</xdr:rowOff>
    </xdr:to>
    <xdr:cxnSp macro="">
      <xdr:nvCxnSpPr>
        <xdr:cNvPr id="524" name="直線コネクタ 523"/>
        <xdr:cNvCxnSpPr/>
      </xdr:nvCxnSpPr>
      <xdr:spPr>
        <a:xfrm>
          <a:off x="12814300" y="6355372"/>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43256</xdr:rowOff>
    </xdr:from>
    <xdr:to>
      <xdr:col>72</xdr:col>
      <xdr:colOff>38100</xdr:colOff>
      <xdr:row>36</xdr:row>
      <xdr:rowOff>144856</xdr:rowOff>
    </xdr:to>
    <xdr:sp macro="" textlink="">
      <xdr:nvSpPr>
        <xdr:cNvPr id="525" name="フローチャート: 判断 524"/>
        <xdr:cNvSpPr/>
      </xdr:nvSpPr>
      <xdr:spPr>
        <a:xfrm>
          <a:off x="13652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161383</xdr:rowOff>
    </xdr:from>
    <xdr:ext cx="534377" cy="259045"/>
    <xdr:sp macro="" textlink="">
      <xdr:nvSpPr>
        <xdr:cNvPr id="526" name="テキスト ボックス 525"/>
        <xdr:cNvSpPr txBox="1"/>
      </xdr:nvSpPr>
      <xdr:spPr>
        <a:xfrm>
          <a:off x="13436111" y="59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137668</xdr:rowOff>
    </xdr:from>
    <xdr:to>
      <xdr:col>67</xdr:col>
      <xdr:colOff>101600</xdr:colOff>
      <xdr:row>36</xdr:row>
      <xdr:rowOff>67818</xdr:rowOff>
    </xdr:to>
    <xdr:sp macro="" textlink="">
      <xdr:nvSpPr>
        <xdr:cNvPr id="527" name="フローチャート: 判断 526"/>
        <xdr:cNvSpPr/>
      </xdr:nvSpPr>
      <xdr:spPr>
        <a:xfrm>
          <a:off x="12763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84345</xdr:rowOff>
    </xdr:from>
    <xdr:ext cx="534377" cy="259045"/>
    <xdr:sp macro="" textlink="">
      <xdr:nvSpPr>
        <xdr:cNvPr id="528" name="テキスト ボックス 527"/>
        <xdr:cNvSpPr txBox="1"/>
      </xdr:nvSpPr>
      <xdr:spPr>
        <a:xfrm>
          <a:off x="12547111" y="59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119399</xdr:rowOff>
    </xdr:from>
    <xdr:to>
      <xdr:col>85</xdr:col>
      <xdr:colOff>177800</xdr:colOff>
      <xdr:row>37</xdr:row>
      <xdr:rowOff>49549</xdr:rowOff>
    </xdr:to>
    <xdr:sp macro="" textlink="">
      <xdr:nvSpPr>
        <xdr:cNvPr id="534" name="楕円 533"/>
        <xdr:cNvSpPr/>
      </xdr:nvSpPr>
      <xdr:spPr>
        <a:xfrm>
          <a:off x="16268700" y="629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34326</xdr:rowOff>
    </xdr:from>
    <xdr:ext cx="534377" cy="259045"/>
    <xdr:sp macro="" textlink="">
      <xdr:nvSpPr>
        <xdr:cNvPr id="535" name="消防費該当値テキスト"/>
        <xdr:cNvSpPr txBox="1"/>
      </xdr:nvSpPr>
      <xdr:spPr>
        <a:xfrm>
          <a:off x="16370300" y="620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155003</xdr:rowOff>
    </xdr:from>
    <xdr:to>
      <xdr:col>81</xdr:col>
      <xdr:colOff>101600</xdr:colOff>
      <xdr:row>37</xdr:row>
      <xdr:rowOff>85153</xdr:rowOff>
    </xdr:to>
    <xdr:sp macro="" textlink="">
      <xdr:nvSpPr>
        <xdr:cNvPr id="536" name="楕円 535"/>
        <xdr:cNvSpPr/>
      </xdr:nvSpPr>
      <xdr:spPr>
        <a:xfrm>
          <a:off x="15430500" y="632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76280</xdr:rowOff>
    </xdr:from>
    <xdr:ext cx="534377" cy="259045"/>
    <xdr:sp macro="" textlink="">
      <xdr:nvSpPr>
        <xdr:cNvPr id="537" name="テキスト ボックス 536"/>
        <xdr:cNvSpPr txBox="1"/>
      </xdr:nvSpPr>
      <xdr:spPr>
        <a:xfrm>
          <a:off x="15214111" y="641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4966</xdr:rowOff>
    </xdr:from>
    <xdr:to>
      <xdr:col>76</xdr:col>
      <xdr:colOff>165100</xdr:colOff>
      <xdr:row>37</xdr:row>
      <xdr:rowOff>106566</xdr:rowOff>
    </xdr:to>
    <xdr:sp macro="" textlink="">
      <xdr:nvSpPr>
        <xdr:cNvPr id="538" name="楕円 537"/>
        <xdr:cNvSpPr/>
      </xdr:nvSpPr>
      <xdr:spPr>
        <a:xfrm>
          <a:off x="14541500" y="63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97693</xdr:rowOff>
    </xdr:from>
    <xdr:ext cx="534377" cy="259045"/>
    <xdr:sp macro="" textlink="">
      <xdr:nvSpPr>
        <xdr:cNvPr id="539" name="テキスト ボックス 538"/>
        <xdr:cNvSpPr txBox="1"/>
      </xdr:nvSpPr>
      <xdr:spPr>
        <a:xfrm>
          <a:off x="14325111" y="644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9690</xdr:rowOff>
    </xdr:from>
    <xdr:to>
      <xdr:col>72</xdr:col>
      <xdr:colOff>38100</xdr:colOff>
      <xdr:row>37</xdr:row>
      <xdr:rowOff>111290</xdr:rowOff>
    </xdr:to>
    <xdr:sp macro="" textlink="">
      <xdr:nvSpPr>
        <xdr:cNvPr id="540" name="楕円 539"/>
        <xdr:cNvSpPr/>
      </xdr:nvSpPr>
      <xdr:spPr>
        <a:xfrm>
          <a:off x="13652500" y="635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102417</xdr:rowOff>
    </xdr:from>
    <xdr:ext cx="534377" cy="259045"/>
    <xdr:sp macro="" textlink="">
      <xdr:nvSpPr>
        <xdr:cNvPr id="541" name="テキスト ボックス 540"/>
        <xdr:cNvSpPr txBox="1"/>
      </xdr:nvSpPr>
      <xdr:spPr>
        <a:xfrm>
          <a:off x="13436111" y="644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132372</xdr:rowOff>
    </xdr:from>
    <xdr:to>
      <xdr:col>67</xdr:col>
      <xdr:colOff>101600</xdr:colOff>
      <xdr:row>37</xdr:row>
      <xdr:rowOff>62522</xdr:rowOff>
    </xdr:to>
    <xdr:sp macro="" textlink="">
      <xdr:nvSpPr>
        <xdr:cNvPr id="542" name="楕円 541"/>
        <xdr:cNvSpPr/>
      </xdr:nvSpPr>
      <xdr:spPr>
        <a:xfrm>
          <a:off x="12763500" y="63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53649</xdr:rowOff>
    </xdr:from>
    <xdr:ext cx="534377" cy="259045"/>
    <xdr:sp macro="" textlink="">
      <xdr:nvSpPr>
        <xdr:cNvPr id="543" name="テキスト ボックス 542"/>
        <xdr:cNvSpPr txBox="1"/>
      </xdr:nvSpPr>
      <xdr:spPr>
        <a:xfrm>
          <a:off x="12547111" y="63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110198</xdr:rowOff>
    </xdr:from>
    <xdr:to>
      <xdr:col>85</xdr:col>
      <xdr:colOff>126364</xdr:colOff>
      <xdr:row>58</xdr:row>
      <xdr:rowOff>165836</xdr:rowOff>
    </xdr:to>
    <xdr:cxnSp macro="">
      <xdr:nvCxnSpPr>
        <xdr:cNvPr id="568" name="直線コネクタ 567"/>
        <xdr:cNvCxnSpPr/>
      </xdr:nvCxnSpPr>
      <xdr:spPr>
        <a:xfrm flipV="1">
          <a:off x="16317595" y="8682698"/>
          <a:ext cx="1269" cy="142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169663</xdr:rowOff>
    </xdr:from>
    <xdr:ext cx="534377" cy="259045"/>
    <xdr:sp macro="" textlink="">
      <xdr:nvSpPr>
        <xdr:cNvPr id="569" name="教育費最小値テキスト"/>
        <xdr:cNvSpPr txBox="1"/>
      </xdr:nvSpPr>
      <xdr:spPr>
        <a:xfrm>
          <a:off x="16370300" y="1011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165836</xdr:rowOff>
    </xdr:from>
    <xdr:to>
      <xdr:col>86</xdr:col>
      <xdr:colOff>25400</xdr:colOff>
      <xdr:row>58</xdr:row>
      <xdr:rowOff>165836</xdr:rowOff>
    </xdr:to>
    <xdr:cxnSp macro="">
      <xdr:nvCxnSpPr>
        <xdr:cNvPr id="570" name="直線コネクタ 569"/>
        <xdr:cNvCxnSpPr/>
      </xdr:nvCxnSpPr>
      <xdr:spPr>
        <a:xfrm>
          <a:off x="16230600" y="1010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56875</xdr:rowOff>
    </xdr:from>
    <xdr:ext cx="599010" cy="259045"/>
    <xdr:sp macro="" textlink="">
      <xdr:nvSpPr>
        <xdr:cNvPr id="571" name="教育費最大値テキスト"/>
        <xdr:cNvSpPr txBox="1"/>
      </xdr:nvSpPr>
      <xdr:spPr>
        <a:xfrm>
          <a:off x="16370300" y="845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110198</xdr:rowOff>
    </xdr:from>
    <xdr:to>
      <xdr:col>86</xdr:col>
      <xdr:colOff>25400</xdr:colOff>
      <xdr:row>50</xdr:row>
      <xdr:rowOff>110198</xdr:rowOff>
    </xdr:to>
    <xdr:cxnSp macro="">
      <xdr:nvCxnSpPr>
        <xdr:cNvPr id="572" name="直線コネクタ 571"/>
        <xdr:cNvCxnSpPr/>
      </xdr:nvCxnSpPr>
      <xdr:spPr>
        <a:xfrm>
          <a:off x="16230600" y="8682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114846</xdr:rowOff>
    </xdr:from>
    <xdr:to>
      <xdr:col>85</xdr:col>
      <xdr:colOff>127000</xdr:colOff>
      <xdr:row>57</xdr:row>
      <xdr:rowOff>110719</xdr:rowOff>
    </xdr:to>
    <xdr:cxnSp macro="">
      <xdr:nvCxnSpPr>
        <xdr:cNvPr id="573" name="直線コネクタ 572"/>
        <xdr:cNvCxnSpPr/>
      </xdr:nvCxnSpPr>
      <xdr:spPr>
        <a:xfrm flipV="1">
          <a:off x="15481300" y="9716046"/>
          <a:ext cx="838200" cy="1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85069</xdr:rowOff>
    </xdr:from>
    <xdr:ext cx="534377" cy="259045"/>
    <xdr:sp macro="" textlink="">
      <xdr:nvSpPr>
        <xdr:cNvPr id="574" name="教育費平均値テキスト"/>
        <xdr:cNvSpPr txBox="1"/>
      </xdr:nvSpPr>
      <xdr:spPr>
        <a:xfrm>
          <a:off x="16370300" y="9686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106642</xdr:rowOff>
    </xdr:from>
    <xdr:to>
      <xdr:col>85</xdr:col>
      <xdr:colOff>177800</xdr:colOff>
      <xdr:row>57</xdr:row>
      <xdr:rowOff>36792</xdr:rowOff>
    </xdr:to>
    <xdr:sp macro="" textlink="">
      <xdr:nvSpPr>
        <xdr:cNvPr id="575" name="フローチャート: 判断 574"/>
        <xdr:cNvSpPr/>
      </xdr:nvSpPr>
      <xdr:spPr>
        <a:xfrm>
          <a:off x="16268700" y="97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110719</xdr:rowOff>
    </xdr:from>
    <xdr:to>
      <xdr:col>81</xdr:col>
      <xdr:colOff>50800</xdr:colOff>
      <xdr:row>57</xdr:row>
      <xdr:rowOff>165456</xdr:rowOff>
    </xdr:to>
    <xdr:cxnSp macro="">
      <xdr:nvCxnSpPr>
        <xdr:cNvPr id="576" name="直線コネクタ 575"/>
        <xdr:cNvCxnSpPr/>
      </xdr:nvCxnSpPr>
      <xdr:spPr>
        <a:xfrm flipV="1">
          <a:off x="14592300" y="9883369"/>
          <a:ext cx="889000" cy="5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160300</xdr:rowOff>
    </xdr:from>
    <xdr:to>
      <xdr:col>81</xdr:col>
      <xdr:colOff>101600</xdr:colOff>
      <xdr:row>57</xdr:row>
      <xdr:rowOff>90450</xdr:rowOff>
    </xdr:to>
    <xdr:sp macro="" textlink="">
      <xdr:nvSpPr>
        <xdr:cNvPr id="577" name="フローチャート: 判断 576"/>
        <xdr:cNvSpPr/>
      </xdr:nvSpPr>
      <xdr:spPr>
        <a:xfrm>
          <a:off x="154305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106977</xdr:rowOff>
    </xdr:from>
    <xdr:ext cx="534377" cy="259045"/>
    <xdr:sp macro="" textlink="">
      <xdr:nvSpPr>
        <xdr:cNvPr id="578" name="テキスト ボックス 577"/>
        <xdr:cNvSpPr txBox="1"/>
      </xdr:nvSpPr>
      <xdr:spPr>
        <a:xfrm>
          <a:off x="15214111" y="953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148361</xdr:rowOff>
    </xdr:from>
    <xdr:to>
      <xdr:col>76</xdr:col>
      <xdr:colOff>114300</xdr:colOff>
      <xdr:row>57</xdr:row>
      <xdr:rowOff>165456</xdr:rowOff>
    </xdr:to>
    <xdr:cxnSp macro="">
      <xdr:nvCxnSpPr>
        <xdr:cNvPr id="579" name="直線コネクタ 578"/>
        <xdr:cNvCxnSpPr/>
      </xdr:nvCxnSpPr>
      <xdr:spPr>
        <a:xfrm>
          <a:off x="13703300" y="9235211"/>
          <a:ext cx="889000" cy="70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109715</xdr:rowOff>
    </xdr:from>
    <xdr:to>
      <xdr:col>76</xdr:col>
      <xdr:colOff>165100</xdr:colOff>
      <xdr:row>57</xdr:row>
      <xdr:rowOff>39865</xdr:rowOff>
    </xdr:to>
    <xdr:sp macro="" textlink="">
      <xdr:nvSpPr>
        <xdr:cNvPr id="580" name="フローチャート: 判断 579"/>
        <xdr:cNvSpPr/>
      </xdr:nvSpPr>
      <xdr:spPr>
        <a:xfrm>
          <a:off x="14541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56392</xdr:rowOff>
    </xdr:from>
    <xdr:ext cx="534377" cy="259045"/>
    <xdr:sp macro="" textlink="">
      <xdr:nvSpPr>
        <xdr:cNvPr id="581" name="テキスト ボックス 580"/>
        <xdr:cNvSpPr txBox="1"/>
      </xdr:nvSpPr>
      <xdr:spPr>
        <a:xfrm>
          <a:off x="14325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148361</xdr:rowOff>
    </xdr:from>
    <xdr:to>
      <xdr:col>71</xdr:col>
      <xdr:colOff>177800</xdr:colOff>
      <xdr:row>56</xdr:row>
      <xdr:rowOff>33286</xdr:rowOff>
    </xdr:to>
    <xdr:cxnSp macro="">
      <xdr:nvCxnSpPr>
        <xdr:cNvPr id="582" name="直線コネクタ 581"/>
        <xdr:cNvCxnSpPr/>
      </xdr:nvCxnSpPr>
      <xdr:spPr>
        <a:xfrm flipV="1">
          <a:off x="12814300" y="9235211"/>
          <a:ext cx="889000" cy="39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68428</xdr:rowOff>
    </xdr:from>
    <xdr:to>
      <xdr:col>72</xdr:col>
      <xdr:colOff>38100</xdr:colOff>
      <xdr:row>56</xdr:row>
      <xdr:rowOff>170028</xdr:rowOff>
    </xdr:to>
    <xdr:sp macro="" textlink="">
      <xdr:nvSpPr>
        <xdr:cNvPr id="583" name="フローチャート: 判断 582"/>
        <xdr:cNvSpPr/>
      </xdr:nvSpPr>
      <xdr:spPr>
        <a:xfrm>
          <a:off x="13652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161155</xdr:rowOff>
    </xdr:from>
    <xdr:ext cx="534377" cy="259045"/>
    <xdr:sp macro="" textlink="">
      <xdr:nvSpPr>
        <xdr:cNvPr id="584" name="テキスト ボックス 583"/>
        <xdr:cNvSpPr txBox="1"/>
      </xdr:nvSpPr>
      <xdr:spPr>
        <a:xfrm>
          <a:off x="13436111" y="976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100609</xdr:rowOff>
    </xdr:from>
    <xdr:to>
      <xdr:col>67</xdr:col>
      <xdr:colOff>101600</xdr:colOff>
      <xdr:row>57</xdr:row>
      <xdr:rowOff>30759</xdr:rowOff>
    </xdr:to>
    <xdr:sp macro="" textlink="">
      <xdr:nvSpPr>
        <xdr:cNvPr id="585" name="フローチャート: 判断 584"/>
        <xdr:cNvSpPr/>
      </xdr:nvSpPr>
      <xdr:spPr>
        <a:xfrm>
          <a:off x="12763500" y="970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21886</xdr:rowOff>
    </xdr:from>
    <xdr:ext cx="534377" cy="259045"/>
    <xdr:sp macro="" textlink="">
      <xdr:nvSpPr>
        <xdr:cNvPr id="586" name="テキスト ボックス 585"/>
        <xdr:cNvSpPr txBox="1"/>
      </xdr:nvSpPr>
      <xdr:spPr>
        <a:xfrm>
          <a:off x="12547111" y="979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64046</xdr:rowOff>
    </xdr:from>
    <xdr:to>
      <xdr:col>85</xdr:col>
      <xdr:colOff>177800</xdr:colOff>
      <xdr:row>56</xdr:row>
      <xdr:rowOff>165646</xdr:rowOff>
    </xdr:to>
    <xdr:sp macro="" textlink="">
      <xdr:nvSpPr>
        <xdr:cNvPr id="592" name="楕円 591"/>
        <xdr:cNvSpPr/>
      </xdr:nvSpPr>
      <xdr:spPr>
        <a:xfrm>
          <a:off x="16268700" y="96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86923</xdr:rowOff>
    </xdr:from>
    <xdr:ext cx="534377" cy="259045"/>
    <xdr:sp macro="" textlink="">
      <xdr:nvSpPr>
        <xdr:cNvPr id="593" name="教育費該当値テキスト"/>
        <xdr:cNvSpPr txBox="1"/>
      </xdr:nvSpPr>
      <xdr:spPr>
        <a:xfrm>
          <a:off x="16370300" y="951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59919</xdr:rowOff>
    </xdr:from>
    <xdr:to>
      <xdr:col>81</xdr:col>
      <xdr:colOff>101600</xdr:colOff>
      <xdr:row>57</xdr:row>
      <xdr:rowOff>161519</xdr:rowOff>
    </xdr:to>
    <xdr:sp macro="" textlink="">
      <xdr:nvSpPr>
        <xdr:cNvPr id="594" name="楕円 593"/>
        <xdr:cNvSpPr/>
      </xdr:nvSpPr>
      <xdr:spPr>
        <a:xfrm>
          <a:off x="15430500" y="983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152646</xdr:rowOff>
    </xdr:from>
    <xdr:ext cx="534377" cy="259045"/>
    <xdr:sp macro="" textlink="">
      <xdr:nvSpPr>
        <xdr:cNvPr id="595" name="テキスト ボックス 594"/>
        <xdr:cNvSpPr txBox="1"/>
      </xdr:nvSpPr>
      <xdr:spPr>
        <a:xfrm>
          <a:off x="15214111" y="992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114656</xdr:rowOff>
    </xdr:from>
    <xdr:to>
      <xdr:col>76</xdr:col>
      <xdr:colOff>165100</xdr:colOff>
      <xdr:row>58</xdr:row>
      <xdr:rowOff>44806</xdr:rowOff>
    </xdr:to>
    <xdr:sp macro="" textlink="">
      <xdr:nvSpPr>
        <xdr:cNvPr id="596" name="楕円 595"/>
        <xdr:cNvSpPr/>
      </xdr:nvSpPr>
      <xdr:spPr>
        <a:xfrm>
          <a:off x="14541500" y="988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35933</xdr:rowOff>
    </xdr:from>
    <xdr:ext cx="534377" cy="259045"/>
    <xdr:sp macro="" textlink="">
      <xdr:nvSpPr>
        <xdr:cNvPr id="597" name="テキスト ボックス 596"/>
        <xdr:cNvSpPr txBox="1"/>
      </xdr:nvSpPr>
      <xdr:spPr>
        <a:xfrm>
          <a:off x="14325111" y="9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97561</xdr:rowOff>
    </xdr:from>
    <xdr:to>
      <xdr:col>72</xdr:col>
      <xdr:colOff>38100</xdr:colOff>
      <xdr:row>54</xdr:row>
      <xdr:rowOff>27711</xdr:rowOff>
    </xdr:to>
    <xdr:sp macro="" textlink="">
      <xdr:nvSpPr>
        <xdr:cNvPr id="598" name="楕円 597"/>
        <xdr:cNvSpPr/>
      </xdr:nvSpPr>
      <xdr:spPr>
        <a:xfrm>
          <a:off x="13652500" y="918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44238</xdr:rowOff>
    </xdr:from>
    <xdr:ext cx="599010" cy="259045"/>
    <xdr:sp macro="" textlink="">
      <xdr:nvSpPr>
        <xdr:cNvPr id="599" name="テキスト ボックス 598"/>
        <xdr:cNvSpPr txBox="1"/>
      </xdr:nvSpPr>
      <xdr:spPr>
        <a:xfrm>
          <a:off x="13403795" y="895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153936</xdr:rowOff>
    </xdr:from>
    <xdr:to>
      <xdr:col>67</xdr:col>
      <xdr:colOff>101600</xdr:colOff>
      <xdr:row>56</xdr:row>
      <xdr:rowOff>84086</xdr:rowOff>
    </xdr:to>
    <xdr:sp macro="" textlink="">
      <xdr:nvSpPr>
        <xdr:cNvPr id="600" name="楕円 599"/>
        <xdr:cNvSpPr/>
      </xdr:nvSpPr>
      <xdr:spPr>
        <a:xfrm>
          <a:off x="12763500" y="958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100613</xdr:rowOff>
    </xdr:from>
    <xdr:ext cx="534377" cy="259045"/>
    <xdr:sp macro="" textlink="">
      <xdr:nvSpPr>
        <xdr:cNvPr id="601" name="テキスト ボックス 600"/>
        <xdr:cNvSpPr txBox="1"/>
      </xdr:nvSpPr>
      <xdr:spPr>
        <a:xfrm>
          <a:off x="12547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32769</xdr:rowOff>
    </xdr:from>
    <xdr:to>
      <xdr:col>85</xdr:col>
      <xdr:colOff>126364</xdr:colOff>
      <xdr:row>79</xdr:row>
      <xdr:rowOff>98879</xdr:rowOff>
    </xdr:to>
    <xdr:cxnSp macro="">
      <xdr:nvCxnSpPr>
        <xdr:cNvPr id="627" name="直線コネクタ 626"/>
        <xdr:cNvCxnSpPr/>
      </xdr:nvCxnSpPr>
      <xdr:spPr>
        <a:xfrm flipV="1">
          <a:off x="16317595" y="12034269"/>
          <a:ext cx="1269" cy="160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150896</xdr:rowOff>
    </xdr:from>
    <xdr:ext cx="599010" cy="259045"/>
    <xdr:sp macro="" textlink="">
      <xdr:nvSpPr>
        <xdr:cNvPr id="630" name="災害復旧費最大値テキスト"/>
        <xdr:cNvSpPr txBox="1"/>
      </xdr:nvSpPr>
      <xdr:spPr>
        <a:xfrm>
          <a:off x="16370300" y="1180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32769</xdr:rowOff>
    </xdr:from>
    <xdr:to>
      <xdr:col>86</xdr:col>
      <xdr:colOff>25400</xdr:colOff>
      <xdr:row>70</xdr:row>
      <xdr:rowOff>32769</xdr:rowOff>
    </xdr:to>
    <xdr:cxnSp macro="">
      <xdr:nvCxnSpPr>
        <xdr:cNvPr id="631" name="直線コネクタ 630"/>
        <xdr:cNvCxnSpPr/>
      </xdr:nvCxnSpPr>
      <xdr:spPr>
        <a:xfrm>
          <a:off x="16230600" y="1203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92064</xdr:rowOff>
    </xdr:from>
    <xdr:to>
      <xdr:col>85</xdr:col>
      <xdr:colOff>127000</xdr:colOff>
      <xdr:row>79</xdr:row>
      <xdr:rowOff>98879</xdr:rowOff>
    </xdr:to>
    <xdr:cxnSp macro="">
      <xdr:nvCxnSpPr>
        <xdr:cNvPr id="632" name="直線コネクタ 631"/>
        <xdr:cNvCxnSpPr/>
      </xdr:nvCxnSpPr>
      <xdr:spPr>
        <a:xfrm>
          <a:off x="15481300" y="13636614"/>
          <a:ext cx="838200" cy="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141691</xdr:rowOff>
    </xdr:from>
    <xdr:ext cx="469744" cy="259045"/>
    <xdr:sp macro="" textlink="">
      <xdr:nvSpPr>
        <xdr:cNvPr id="633" name="災害復旧費平均値テキスト"/>
        <xdr:cNvSpPr txBox="1"/>
      </xdr:nvSpPr>
      <xdr:spPr>
        <a:xfrm>
          <a:off x="16370300" y="13343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118814</xdr:rowOff>
    </xdr:from>
    <xdr:to>
      <xdr:col>85</xdr:col>
      <xdr:colOff>177800</xdr:colOff>
      <xdr:row>79</xdr:row>
      <xdr:rowOff>48964</xdr:rowOff>
    </xdr:to>
    <xdr:sp macro="" textlink="">
      <xdr:nvSpPr>
        <xdr:cNvPr id="634" name="フローチャート: 判断 633"/>
        <xdr:cNvSpPr/>
      </xdr:nvSpPr>
      <xdr:spPr>
        <a:xfrm>
          <a:off x="16268700" y="1349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69128</xdr:rowOff>
    </xdr:from>
    <xdr:to>
      <xdr:col>81</xdr:col>
      <xdr:colOff>50800</xdr:colOff>
      <xdr:row>79</xdr:row>
      <xdr:rowOff>92064</xdr:rowOff>
    </xdr:to>
    <xdr:cxnSp macro="">
      <xdr:nvCxnSpPr>
        <xdr:cNvPr id="635" name="直線コネクタ 634"/>
        <xdr:cNvCxnSpPr/>
      </xdr:nvCxnSpPr>
      <xdr:spPr>
        <a:xfrm>
          <a:off x="14592300" y="13442228"/>
          <a:ext cx="889000" cy="1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167103</xdr:rowOff>
    </xdr:from>
    <xdr:to>
      <xdr:col>81</xdr:col>
      <xdr:colOff>101600</xdr:colOff>
      <xdr:row>79</xdr:row>
      <xdr:rowOff>97253</xdr:rowOff>
    </xdr:to>
    <xdr:sp macro="" textlink="">
      <xdr:nvSpPr>
        <xdr:cNvPr id="636" name="フローチャート: 判断 635"/>
        <xdr:cNvSpPr/>
      </xdr:nvSpPr>
      <xdr:spPr>
        <a:xfrm>
          <a:off x="154305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113780</xdr:rowOff>
    </xdr:from>
    <xdr:ext cx="469744" cy="259045"/>
    <xdr:sp macro="" textlink="">
      <xdr:nvSpPr>
        <xdr:cNvPr id="637" name="テキスト ボックス 636"/>
        <xdr:cNvSpPr txBox="1"/>
      </xdr:nvSpPr>
      <xdr:spPr>
        <a:xfrm>
          <a:off x="15246428" y="1331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69128</xdr:rowOff>
    </xdr:from>
    <xdr:to>
      <xdr:col>76</xdr:col>
      <xdr:colOff>114300</xdr:colOff>
      <xdr:row>78</xdr:row>
      <xdr:rowOff>166446</xdr:rowOff>
    </xdr:to>
    <xdr:cxnSp macro="">
      <xdr:nvCxnSpPr>
        <xdr:cNvPr id="638" name="直線コネクタ 637"/>
        <xdr:cNvCxnSpPr/>
      </xdr:nvCxnSpPr>
      <xdr:spPr>
        <a:xfrm flipV="1">
          <a:off x="13703300" y="13442228"/>
          <a:ext cx="889000" cy="9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157251</xdr:rowOff>
    </xdr:from>
    <xdr:to>
      <xdr:col>76</xdr:col>
      <xdr:colOff>165100</xdr:colOff>
      <xdr:row>79</xdr:row>
      <xdr:rowOff>87401</xdr:rowOff>
    </xdr:to>
    <xdr:sp macro="" textlink="">
      <xdr:nvSpPr>
        <xdr:cNvPr id="639" name="フローチャート: 判断 638"/>
        <xdr:cNvSpPr/>
      </xdr:nvSpPr>
      <xdr:spPr>
        <a:xfrm>
          <a:off x="14541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78528</xdr:rowOff>
    </xdr:from>
    <xdr:ext cx="469744" cy="259045"/>
    <xdr:sp macro="" textlink="">
      <xdr:nvSpPr>
        <xdr:cNvPr id="640" name="テキスト ボックス 639"/>
        <xdr:cNvSpPr txBox="1"/>
      </xdr:nvSpPr>
      <xdr:spPr>
        <a:xfrm>
          <a:off x="14357428" y="1362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166446</xdr:rowOff>
    </xdr:from>
    <xdr:to>
      <xdr:col>71</xdr:col>
      <xdr:colOff>177800</xdr:colOff>
      <xdr:row>79</xdr:row>
      <xdr:rowOff>15570</xdr:rowOff>
    </xdr:to>
    <xdr:cxnSp macro="">
      <xdr:nvCxnSpPr>
        <xdr:cNvPr id="641" name="直線コネクタ 640"/>
        <xdr:cNvCxnSpPr/>
      </xdr:nvCxnSpPr>
      <xdr:spPr>
        <a:xfrm flipV="1">
          <a:off x="12814300" y="1353954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137700</xdr:rowOff>
    </xdr:from>
    <xdr:to>
      <xdr:col>72</xdr:col>
      <xdr:colOff>38100</xdr:colOff>
      <xdr:row>79</xdr:row>
      <xdr:rowOff>67850</xdr:rowOff>
    </xdr:to>
    <xdr:sp macro="" textlink="">
      <xdr:nvSpPr>
        <xdr:cNvPr id="642" name="フローチャート: 判断 641"/>
        <xdr:cNvSpPr/>
      </xdr:nvSpPr>
      <xdr:spPr>
        <a:xfrm>
          <a:off x="13652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58977</xdr:rowOff>
    </xdr:from>
    <xdr:ext cx="469744" cy="259045"/>
    <xdr:sp macro="" textlink="">
      <xdr:nvSpPr>
        <xdr:cNvPr id="643" name="テキスト ボックス 642"/>
        <xdr:cNvSpPr txBox="1"/>
      </xdr:nvSpPr>
      <xdr:spPr>
        <a:xfrm>
          <a:off x="13468428" y="1360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168453</xdr:rowOff>
    </xdr:from>
    <xdr:to>
      <xdr:col>67</xdr:col>
      <xdr:colOff>101600</xdr:colOff>
      <xdr:row>79</xdr:row>
      <xdr:rowOff>98603</xdr:rowOff>
    </xdr:to>
    <xdr:sp macro="" textlink="">
      <xdr:nvSpPr>
        <xdr:cNvPr id="644" name="フローチャート: 判断 643"/>
        <xdr:cNvSpPr/>
      </xdr:nvSpPr>
      <xdr:spPr>
        <a:xfrm>
          <a:off x="12763500" y="13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89730</xdr:rowOff>
    </xdr:from>
    <xdr:ext cx="469744" cy="259045"/>
    <xdr:sp macro="" textlink="">
      <xdr:nvSpPr>
        <xdr:cNvPr id="645" name="テキスト ボックス 644"/>
        <xdr:cNvSpPr txBox="1"/>
      </xdr:nvSpPr>
      <xdr:spPr>
        <a:xfrm>
          <a:off x="12579428" y="1363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1" name="楕円 65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2"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41264</xdr:rowOff>
    </xdr:from>
    <xdr:to>
      <xdr:col>81</xdr:col>
      <xdr:colOff>101600</xdr:colOff>
      <xdr:row>79</xdr:row>
      <xdr:rowOff>142864</xdr:rowOff>
    </xdr:to>
    <xdr:sp macro="" textlink="">
      <xdr:nvSpPr>
        <xdr:cNvPr id="653" name="楕円 652"/>
        <xdr:cNvSpPr/>
      </xdr:nvSpPr>
      <xdr:spPr>
        <a:xfrm>
          <a:off x="15430500" y="1358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133991</xdr:rowOff>
    </xdr:from>
    <xdr:ext cx="378565" cy="259045"/>
    <xdr:sp macro="" textlink="">
      <xdr:nvSpPr>
        <xdr:cNvPr id="654" name="テキスト ボックス 653"/>
        <xdr:cNvSpPr txBox="1"/>
      </xdr:nvSpPr>
      <xdr:spPr>
        <a:xfrm>
          <a:off x="15292017" y="13678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18328</xdr:rowOff>
    </xdr:from>
    <xdr:to>
      <xdr:col>76</xdr:col>
      <xdr:colOff>165100</xdr:colOff>
      <xdr:row>78</xdr:row>
      <xdr:rowOff>119928</xdr:rowOff>
    </xdr:to>
    <xdr:sp macro="" textlink="">
      <xdr:nvSpPr>
        <xdr:cNvPr id="655" name="楕円 654"/>
        <xdr:cNvSpPr/>
      </xdr:nvSpPr>
      <xdr:spPr>
        <a:xfrm>
          <a:off x="14541500" y="1339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136455</xdr:rowOff>
    </xdr:from>
    <xdr:ext cx="534377" cy="259045"/>
    <xdr:sp macro="" textlink="">
      <xdr:nvSpPr>
        <xdr:cNvPr id="656" name="テキスト ボックス 655"/>
        <xdr:cNvSpPr txBox="1"/>
      </xdr:nvSpPr>
      <xdr:spPr>
        <a:xfrm>
          <a:off x="14325111" y="1316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115646</xdr:rowOff>
    </xdr:from>
    <xdr:to>
      <xdr:col>72</xdr:col>
      <xdr:colOff>38100</xdr:colOff>
      <xdr:row>79</xdr:row>
      <xdr:rowOff>45796</xdr:rowOff>
    </xdr:to>
    <xdr:sp macro="" textlink="">
      <xdr:nvSpPr>
        <xdr:cNvPr id="657" name="楕円 656"/>
        <xdr:cNvSpPr/>
      </xdr:nvSpPr>
      <xdr:spPr>
        <a:xfrm>
          <a:off x="13652500" y="1348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62323</xdr:rowOff>
    </xdr:from>
    <xdr:ext cx="469744" cy="259045"/>
    <xdr:sp macro="" textlink="">
      <xdr:nvSpPr>
        <xdr:cNvPr id="658" name="テキスト ボックス 657"/>
        <xdr:cNvSpPr txBox="1"/>
      </xdr:nvSpPr>
      <xdr:spPr>
        <a:xfrm>
          <a:off x="13468428" y="1326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136220</xdr:rowOff>
    </xdr:from>
    <xdr:to>
      <xdr:col>67</xdr:col>
      <xdr:colOff>101600</xdr:colOff>
      <xdr:row>79</xdr:row>
      <xdr:rowOff>66370</xdr:rowOff>
    </xdr:to>
    <xdr:sp macro="" textlink="">
      <xdr:nvSpPr>
        <xdr:cNvPr id="659" name="楕円 658"/>
        <xdr:cNvSpPr/>
      </xdr:nvSpPr>
      <xdr:spPr>
        <a:xfrm>
          <a:off x="12763500" y="135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82897</xdr:rowOff>
    </xdr:from>
    <xdr:ext cx="469744" cy="259045"/>
    <xdr:sp macro="" textlink="">
      <xdr:nvSpPr>
        <xdr:cNvPr id="660" name="テキスト ボックス 659"/>
        <xdr:cNvSpPr txBox="1"/>
      </xdr:nvSpPr>
      <xdr:spPr>
        <a:xfrm>
          <a:off x="12579428" y="1328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86170</xdr:rowOff>
    </xdr:from>
    <xdr:to>
      <xdr:col>85</xdr:col>
      <xdr:colOff>126364</xdr:colOff>
      <xdr:row>98</xdr:row>
      <xdr:rowOff>24752</xdr:rowOff>
    </xdr:to>
    <xdr:cxnSp macro="">
      <xdr:nvCxnSpPr>
        <xdr:cNvPr id="684" name="直線コネクタ 683"/>
        <xdr:cNvCxnSpPr/>
      </xdr:nvCxnSpPr>
      <xdr:spPr>
        <a:xfrm flipV="1">
          <a:off x="16317595" y="15516670"/>
          <a:ext cx="1269" cy="131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28579</xdr:rowOff>
    </xdr:from>
    <xdr:ext cx="534377" cy="259045"/>
    <xdr:sp macro="" textlink="">
      <xdr:nvSpPr>
        <xdr:cNvPr id="685" name="公債費最小値テキスト"/>
        <xdr:cNvSpPr txBox="1"/>
      </xdr:nvSpPr>
      <xdr:spPr>
        <a:xfrm>
          <a:off x="16370300" y="168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24752</xdr:rowOff>
    </xdr:from>
    <xdr:to>
      <xdr:col>86</xdr:col>
      <xdr:colOff>25400</xdr:colOff>
      <xdr:row>98</xdr:row>
      <xdr:rowOff>24752</xdr:rowOff>
    </xdr:to>
    <xdr:cxnSp macro="">
      <xdr:nvCxnSpPr>
        <xdr:cNvPr id="686" name="直線コネクタ 685"/>
        <xdr:cNvCxnSpPr/>
      </xdr:nvCxnSpPr>
      <xdr:spPr>
        <a:xfrm>
          <a:off x="16230600" y="1682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32847</xdr:rowOff>
    </xdr:from>
    <xdr:ext cx="599010" cy="259045"/>
    <xdr:sp macro="" textlink="">
      <xdr:nvSpPr>
        <xdr:cNvPr id="687" name="公債費最大値テキスト"/>
        <xdr:cNvSpPr txBox="1"/>
      </xdr:nvSpPr>
      <xdr:spPr>
        <a:xfrm>
          <a:off x="16370300" y="1529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86170</xdr:rowOff>
    </xdr:from>
    <xdr:to>
      <xdr:col>86</xdr:col>
      <xdr:colOff>25400</xdr:colOff>
      <xdr:row>90</xdr:row>
      <xdr:rowOff>86170</xdr:rowOff>
    </xdr:to>
    <xdr:cxnSp macro="">
      <xdr:nvCxnSpPr>
        <xdr:cNvPr id="688" name="直線コネクタ 687"/>
        <xdr:cNvCxnSpPr/>
      </xdr:nvCxnSpPr>
      <xdr:spPr>
        <a:xfrm>
          <a:off x="16230600" y="155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69062</xdr:rowOff>
    </xdr:from>
    <xdr:to>
      <xdr:col>85</xdr:col>
      <xdr:colOff>127000</xdr:colOff>
      <xdr:row>96</xdr:row>
      <xdr:rowOff>69931</xdr:rowOff>
    </xdr:to>
    <xdr:cxnSp macro="">
      <xdr:nvCxnSpPr>
        <xdr:cNvPr id="689" name="直線コネクタ 688"/>
        <xdr:cNvCxnSpPr/>
      </xdr:nvCxnSpPr>
      <xdr:spPr>
        <a:xfrm>
          <a:off x="15481300" y="16528262"/>
          <a:ext cx="8382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55965</xdr:rowOff>
    </xdr:from>
    <xdr:ext cx="534377" cy="259045"/>
    <xdr:sp macro="" textlink="">
      <xdr:nvSpPr>
        <xdr:cNvPr id="690" name="公債費平均値テキスト"/>
        <xdr:cNvSpPr txBox="1"/>
      </xdr:nvSpPr>
      <xdr:spPr>
        <a:xfrm>
          <a:off x="16370300" y="16515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77538</xdr:rowOff>
    </xdr:from>
    <xdr:to>
      <xdr:col>85</xdr:col>
      <xdr:colOff>177800</xdr:colOff>
      <xdr:row>97</xdr:row>
      <xdr:rowOff>7688</xdr:rowOff>
    </xdr:to>
    <xdr:sp macro="" textlink="">
      <xdr:nvSpPr>
        <xdr:cNvPr id="691" name="フローチャート: 判断 690"/>
        <xdr:cNvSpPr/>
      </xdr:nvSpPr>
      <xdr:spPr>
        <a:xfrm>
          <a:off x="162687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56184</xdr:rowOff>
    </xdr:from>
    <xdr:to>
      <xdr:col>81</xdr:col>
      <xdr:colOff>50800</xdr:colOff>
      <xdr:row>96</xdr:row>
      <xdr:rowOff>69062</xdr:rowOff>
    </xdr:to>
    <xdr:cxnSp macro="">
      <xdr:nvCxnSpPr>
        <xdr:cNvPr id="692" name="直線コネクタ 691"/>
        <xdr:cNvCxnSpPr/>
      </xdr:nvCxnSpPr>
      <xdr:spPr>
        <a:xfrm>
          <a:off x="14592300" y="16515384"/>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65019</xdr:rowOff>
    </xdr:from>
    <xdr:to>
      <xdr:col>81</xdr:col>
      <xdr:colOff>101600</xdr:colOff>
      <xdr:row>96</xdr:row>
      <xdr:rowOff>166619</xdr:rowOff>
    </xdr:to>
    <xdr:sp macro="" textlink="">
      <xdr:nvSpPr>
        <xdr:cNvPr id="693" name="フローチャート: 判断 692"/>
        <xdr:cNvSpPr/>
      </xdr:nvSpPr>
      <xdr:spPr>
        <a:xfrm>
          <a:off x="15430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157746</xdr:rowOff>
    </xdr:from>
    <xdr:ext cx="534377" cy="259045"/>
    <xdr:sp macro="" textlink="">
      <xdr:nvSpPr>
        <xdr:cNvPr id="694" name="テキスト ボックス 693"/>
        <xdr:cNvSpPr txBox="1"/>
      </xdr:nvSpPr>
      <xdr:spPr>
        <a:xfrm>
          <a:off x="15214111" y="166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52146</xdr:rowOff>
    </xdr:from>
    <xdr:to>
      <xdr:col>76</xdr:col>
      <xdr:colOff>114300</xdr:colOff>
      <xdr:row>96</xdr:row>
      <xdr:rowOff>56184</xdr:rowOff>
    </xdr:to>
    <xdr:cxnSp macro="">
      <xdr:nvCxnSpPr>
        <xdr:cNvPr id="695" name="直線コネクタ 694"/>
        <xdr:cNvCxnSpPr/>
      </xdr:nvCxnSpPr>
      <xdr:spPr>
        <a:xfrm>
          <a:off x="13703300" y="16511346"/>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46351</xdr:rowOff>
    </xdr:from>
    <xdr:to>
      <xdr:col>76</xdr:col>
      <xdr:colOff>165100</xdr:colOff>
      <xdr:row>96</xdr:row>
      <xdr:rowOff>147951</xdr:rowOff>
    </xdr:to>
    <xdr:sp macro="" textlink="">
      <xdr:nvSpPr>
        <xdr:cNvPr id="696" name="フローチャート: 判断 695"/>
        <xdr:cNvSpPr/>
      </xdr:nvSpPr>
      <xdr:spPr>
        <a:xfrm>
          <a:off x="14541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139078</xdr:rowOff>
    </xdr:from>
    <xdr:ext cx="534377" cy="259045"/>
    <xdr:sp macro="" textlink="">
      <xdr:nvSpPr>
        <xdr:cNvPr id="697" name="テキスト ボックス 696"/>
        <xdr:cNvSpPr txBox="1"/>
      </xdr:nvSpPr>
      <xdr:spPr>
        <a:xfrm>
          <a:off x="14325111" y="165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27961</xdr:rowOff>
    </xdr:from>
    <xdr:to>
      <xdr:col>71</xdr:col>
      <xdr:colOff>177800</xdr:colOff>
      <xdr:row>96</xdr:row>
      <xdr:rowOff>52146</xdr:rowOff>
    </xdr:to>
    <xdr:cxnSp macro="">
      <xdr:nvCxnSpPr>
        <xdr:cNvPr id="698" name="直線コネクタ 697"/>
        <xdr:cNvCxnSpPr/>
      </xdr:nvCxnSpPr>
      <xdr:spPr>
        <a:xfrm>
          <a:off x="12814300" y="16487161"/>
          <a:ext cx="889000" cy="2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699" name="フローチャート: 判断 698"/>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168688</xdr:rowOff>
    </xdr:from>
    <xdr:ext cx="534377" cy="259045"/>
    <xdr:sp macro="" textlink="">
      <xdr:nvSpPr>
        <xdr:cNvPr id="700" name="テキスト ボックス 699"/>
        <xdr:cNvSpPr txBox="1"/>
      </xdr:nvSpPr>
      <xdr:spPr>
        <a:xfrm>
          <a:off x="13436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701" name="フローチャート: 判断 700"/>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137096</xdr:rowOff>
    </xdr:from>
    <xdr:ext cx="534377" cy="259045"/>
    <xdr:sp macro="" textlink="">
      <xdr:nvSpPr>
        <xdr:cNvPr id="702" name="テキスト ボックス 701"/>
        <xdr:cNvSpPr txBox="1"/>
      </xdr:nvSpPr>
      <xdr:spPr>
        <a:xfrm>
          <a:off x="12547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19131</xdr:rowOff>
    </xdr:from>
    <xdr:to>
      <xdr:col>85</xdr:col>
      <xdr:colOff>177800</xdr:colOff>
      <xdr:row>96</xdr:row>
      <xdr:rowOff>120731</xdr:rowOff>
    </xdr:to>
    <xdr:sp macro="" textlink="">
      <xdr:nvSpPr>
        <xdr:cNvPr id="708" name="楕円 707"/>
        <xdr:cNvSpPr/>
      </xdr:nvSpPr>
      <xdr:spPr>
        <a:xfrm>
          <a:off x="16268700" y="1647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42008</xdr:rowOff>
    </xdr:from>
    <xdr:ext cx="534377" cy="259045"/>
    <xdr:sp macro="" textlink="">
      <xdr:nvSpPr>
        <xdr:cNvPr id="709" name="公債費該当値テキスト"/>
        <xdr:cNvSpPr txBox="1"/>
      </xdr:nvSpPr>
      <xdr:spPr>
        <a:xfrm>
          <a:off x="16370300" y="1632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18262</xdr:rowOff>
    </xdr:from>
    <xdr:to>
      <xdr:col>81</xdr:col>
      <xdr:colOff>101600</xdr:colOff>
      <xdr:row>96</xdr:row>
      <xdr:rowOff>119862</xdr:rowOff>
    </xdr:to>
    <xdr:sp macro="" textlink="">
      <xdr:nvSpPr>
        <xdr:cNvPr id="710" name="楕円 709"/>
        <xdr:cNvSpPr/>
      </xdr:nvSpPr>
      <xdr:spPr>
        <a:xfrm>
          <a:off x="15430500" y="1647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136389</xdr:rowOff>
    </xdr:from>
    <xdr:ext cx="534377" cy="259045"/>
    <xdr:sp macro="" textlink="">
      <xdr:nvSpPr>
        <xdr:cNvPr id="711" name="テキスト ボックス 710"/>
        <xdr:cNvSpPr txBox="1"/>
      </xdr:nvSpPr>
      <xdr:spPr>
        <a:xfrm>
          <a:off x="15214111" y="1625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5384</xdr:rowOff>
    </xdr:from>
    <xdr:to>
      <xdr:col>76</xdr:col>
      <xdr:colOff>165100</xdr:colOff>
      <xdr:row>96</xdr:row>
      <xdr:rowOff>106984</xdr:rowOff>
    </xdr:to>
    <xdr:sp macro="" textlink="">
      <xdr:nvSpPr>
        <xdr:cNvPr id="712" name="楕円 711"/>
        <xdr:cNvSpPr/>
      </xdr:nvSpPr>
      <xdr:spPr>
        <a:xfrm>
          <a:off x="14541500" y="1646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123511</xdr:rowOff>
    </xdr:from>
    <xdr:ext cx="534377" cy="259045"/>
    <xdr:sp macro="" textlink="">
      <xdr:nvSpPr>
        <xdr:cNvPr id="713" name="テキスト ボックス 712"/>
        <xdr:cNvSpPr txBox="1"/>
      </xdr:nvSpPr>
      <xdr:spPr>
        <a:xfrm>
          <a:off x="14325111" y="1623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1346</xdr:rowOff>
    </xdr:from>
    <xdr:to>
      <xdr:col>72</xdr:col>
      <xdr:colOff>38100</xdr:colOff>
      <xdr:row>96</xdr:row>
      <xdr:rowOff>102946</xdr:rowOff>
    </xdr:to>
    <xdr:sp macro="" textlink="">
      <xdr:nvSpPr>
        <xdr:cNvPr id="714" name="楕円 713"/>
        <xdr:cNvSpPr/>
      </xdr:nvSpPr>
      <xdr:spPr>
        <a:xfrm>
          <a:off x="13652500" y="1646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119473</xdr:rowOff>
    </xdr:from>
    <xdr:ext cx="534377" cy="259045"/>
    <xdr:sp macro="" textlink="">
      <xdr:nvSpPr>
        <xdr:cNvPr id="715" name="テキスト ボックス 714"/>
        <xdr:cNvSpPr txBox="1"/>
      </xdr:nvSpPr>
      <xdr:spPr>
        <a:xfrm>
          <a:off x="13436111" y="162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148611</xdr:rowOff>
    </xdr:from>
    <xdr:to>
      <xdr:col>67</xdr:col>
      <xdr:colOff>101600</xdr:colOff>
      <xdr:row>96</xdr:row>
      <xdr:rowOff>78761</xdr:rowOff>
    </xdr:to>
    <xdr:sp macro="" textlink="">
      <xdr:nvSpPr>
        <xdr:cNvPr id="716" name="楕円 715"/>
        <xdr:cNvSpPr/>
      </xdr:nvSpPr>
      <xdr:spPr>
        <a:xfrm>
          <a:off x="12763500" y="1643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95288</xdr:rowOff>
    </xdr:from>
    <xdr:ext cx="534377" cy="259045"/>
    <xdr:sp macro="" textlink="">
      <xdr:nvSpPr>
        <xdr:cNvPr id="717" name="テキスト ボックス 716"/>
        <xdr:cNvSpPr txBox="1"/>
      </xdr:nvSpPr>
      <xdr:spPr>
        <a:xfrm>
          <a:off x="12547111" y="1621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71120</xdr:rowOff>
    </xdr:from>
    <xdr:to>
      <xdr:col>116</xdr:col>
      <xdr:colOff>62864</xdr:colOff>
      <xdr:row>39</xdr:row>
      <xdr:rowOff>44450</xdr:rowOff>
    </xdr:to>
    <xdr:cxnSp macro="">
      <xdr:nvCxnSpPr>
        <xdr:cNvPr id="741" name="直線コネクタ 740"/>
        <xdr:cNvCxnSpPr/>
      </xdr:nvCxnSpPr>
      <xdr:spPr>
        <a:xfrm flipV="1">
          <a:off x="22159595" y="6586220"/>
          <a:ext cx="1269" cy="14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2" name="諸支出金最小値テキスト"/>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17797</xdr:rowOff>
    </xdr:from>
    <xdr:ext cx="313932" cy="259045"/>
    <xdr:sp macro="" textlink="">
      <xdr:nvSpPr>
        <xdr:cNvPr id="744" name="諸支出金最大値テキスト"/>
        <xdr:cNvSpPr txBox="1"/>
      </xdr:nvSpPr>
      <xdr:spPr>
        <a:xfrm>
          <a:off x="22212300" y="6361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71120</xdr:rowOff>
    </xdr:from>
    <xdr:to>
      <xdr:col>116</xdr:col>
      <xdr:colOff>152400</xdr:colOff>
      <xdr:row>38</xdr:row>
      <xdr:rowOff>71120</xdr:rowOff>
    </xdr:to>
    <xdr:cxnSp macro="">
      <xdr:nvCxnSpPr>
        <xdr:cNvPr id="745" name="直線コネクタ 744"/>
        <xdr:cNvCxnSpPr/>
      </xdr:nvCxnSpPr>
      <xdr:spPr>
        <a:xfrm>
          <a:off x="22072600" y="658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7" name="諸支出金平均値テキスト"/>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8" name="フローチャート: 判断 747"/>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0" name="フローチャート: 判断 749"/>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88917</xdr:rowOff>
    </xdr:from>
    <xdr:ext cx="249299" cy="259045"/>
    <xdr:sp macro="" textlink="">
      <xdr:nvSpPr>
        <xdr:cNvPr id="751" name="テキスト ボックス 750"/>
        <xdr:cNvSpPr txBox="1"/>
      </xdr:nvSpPr>
      <xdr:spPr>
        <a:xfrm>
          <a:off x="21198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27940</xdr:rowOff>
    </xdr:from>
    <xdr:to>
      <xdr:col>107</xdr:col>
      <xdr:colOff>101600</xdr:colOff>
      <xdr:row>30</xdr:row>
      <xdr:rowOff>129540</xdr:rowOff>
    </xdr:to>
    <xdr:sp macro="" textlink="">
      <xdr:nvSpPr>
        <xdr:cNvPr id="753" name="フローチャート: 判断 752"/>
        <xdr:cNvSpPr/>
      </xdr:nvSpPr>
      <xdr:spPr>
        <a:xfrm>
          <a:off x="20383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28</xdr:row>
      <xdr:rowOff>146067</xdr:rowOff>
    </xdr:from>
    <xdr:ext cx="378565" cy="259045"/>
    <xdr:sp macro="" textlink="">
      <xdr:nvSpPr>
        <xdr:cNvPr id="754" name="テキスト ボックス 753"/>
        <xdr:cNvSpPr txBox="1"/>
      </xdr:nvSpPr>
      <xdr:spPr>
        <a:xfrm>
          <a:off x="20245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73660</xdr:rowOff>
    </xdr:from>
    <xdr:to>
      <xdr:col>102</xdr:col>
      <xdr:colOff>165100</xdr:colOff>
      <xdr:row>35</xdr:row>
      <xdr:rowOff>3810</xdr:rowOff>
    </xdr:to>
    <xdr:sp macro="" textlink="">
      <xdr:nvSpPr>
        <xdr:cNvPr id="756" name="フローチャート: 判断 755"/>
        <xdr:cNvSpPr/>
      </xdr:nvSpPr>
      <xdr:spPr>
        <a:xfrm>
          <a:off x="19494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20337</xdr:rowOff>
    </xdr:from>
    <xdr:ext cx="378565" cy="259045"/>
    <xdr:sp macro="" textlink="">
      <xdr:nvSpPr>
        <xdr:cNvPr id="757" name="テキスト ボックス 756"/>
        <xdr:cNvSpPr txBox="1"/>
      </xdr:nvSpPr>
      <xdr:spPr>
        <a:xfrm>
          <a:off x="19356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96520</xdr:rowOff>
    </xdr:from>
    <xdr:to>
      <xdr:col>98</xdr:col>
      <xdr:colOff>38100</xdr:colOff>
      <xdr:row>31</xdr:row>
      <xdr:rowOff>26670</xdr:rowOff>
    </xdr:to>
    <xdr:sp macro="" textlink="">
      <xdr:nvSpPr>
        <xdr:cNvPr id="758" name="フローチャート: 判断 757"/>
        <xdr:cNvSpPr/>
      </xdr:nvSpPr>
      <xdr:spPr>
        <a:xfrm>
          <a:off x="18605500" y="52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43197</xdr:rowOff>
    </xdr:from>
    <xdr:ext cx="378565" cy="259045"/>
    <xdr:sp macro="" textlink="">
      <xdr:nvSpPr>
        <xdr:cNvPr id="759" name="テキスト ボックス 758"/>
        <xdr:cNvSpPr txBox="1"/>
      </xdr:nvSpPr>
      <xdr:spPr>
        <a:xfrm>
          <a:off x="18467017" y="5015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6" name="諸支出金該当値テキスト"/>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8" name="テキスト ボックス 78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0" name="テキスト ボックス 78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2" name="テキスト ボックス 79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4" name="テキスト ボックス 79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8" name="直線コネクタ 79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5" name="フローチャート: 判断 80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7" name="フローチャート: 判断 80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8" name="テキスト ボックス 80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3" name="フローチャート: 判断 81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15" name="フローチャート: 判断 814"/>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16" name="テキスト ボックス 815"/>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5" name="テキスト ボックス 824"/>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9" name="テキスト ボックス 828"/>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民生費は､住民一人当たり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109,021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円となっており､類似団体平均を下回る水準にある｡これは､臨時福祉給付金事業（</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40,498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千円）の減が主な要因である｡</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衛生費は､住民一人当たり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50,819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円となっており､類似団体平均を上回る水準にある｡これは､上水道会計への補助 </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(16,105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が減となったものの、柴田斎苑建設等係る一部事務組合に対する負担金</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(42,270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の増が主な要因である｡</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農林水産業費は､住民一人当たり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26,211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円となっており､類似団体平均を下回る水準にあるが昨年度より大幅に増となった｡これは､有害鳥獣の減容化施設の整備（</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20,819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 ）及び関場地区地形図作成業務（</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8,510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 ）が皆増し、公有林整備事業（</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14,380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千円）の増が主な要因である｡</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商工費は､住民一人当たり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10,950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円となっており､類似団体平均を下回る水準にある｡これは､企業立地促進奨励金（</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16,372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千円）の減及び地方創生拠点整備交付金事業（</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66,553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千円）の減が主な要因である｡</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土木費は､住民一人当たり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44,963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円となっており､類似団体平均を下回る水準にある｡これは､道路新設改良工事（</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58,705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千円）が増となったものの、道路維持費（</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11,275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千円）及び社会資本整備総合交付金事業（</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78,600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財政調整基金残高は､積立額を取崩額が上回っていることから年々減少傾向にあり､財政調整基金残高比率は、平成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3.13</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の減となった。実質収支額は前年度比で</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6.4%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の減となり､実質単年度収支比率は赤字となっているものの､適正規模とされる</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台を維持している｡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全ての会計において赤字は発生しておらず良好であり､今後も引き続き健全で柔軟な財政運営に努める｡公共下水道事業特別会計及び農業集落排水事業特別会計においては､更なる経費の節減や施設の維持管理コストを踏まえた使用料の見直しを図るなど､年々増加傾向にある一般会計からの繰出金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5324543</v>
      </c>
      <c r="BO4" s="461"/>
      <c r="BP4" s="461"/>
      <c r="BQ4" s="461"/>
      <c r="BR4" s="461"/>
      <c r="BS4" s="461"/>
      <c r="BT4" s="461"/>
      <c r="BU4" s="462"/>
      <c r="BV4" s="460">
        <v>5268525</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3</v>
      </c>
      <c r="CU4" s="642"/>
      <c r="CV4" s="642"/>
      <c r="CW4" s="642"/>
      <c r="CX4" s="642"/>
      <c r="CY4" s="642"/>
      <c r="CZ4" s="642"/>
      <c r="DA4" s="643"/>
      <c r="DB4" s="641">
        <v>3.2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5193224</v>
      </c>
      <c r="BO5" s="466"/>
      <c r="BP5" s="466"/>
      <c r="BQ5" s="466"/>
      <c r="BR5" s="466"/>
      <c r="BS5" s="466"/>
      <c r="BT5" s="466"/>
      <c r="BU5" s="467"/>
      <c r="BV5" s="465">
        <v>5117510</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94.8</v>
      </c>
      <c r="CU5" s="436"/>
      <c r="CV5" s="436"/>
      <c r="CW5" s="436"/>
      <c r="CX5" s="436"/>
      <c r="CY5" s="436"/>
      <c r="CZ5" s="436"/>
      <c r="DA5" s="437"/>
      <c r="DB5" s="435">
        <v>94</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131319</v>
      </c>
      <c r="BO6" s="466"/>
      <c r="BP6" s="466"/>
      <c r="BQ6" s="466"/>
      <c r="BR6" s="466"/>
      <c r="BS6" s="466"/>
      <c r="BT6" s="466"/>
      <c r="BU6" s="467"/>
      <c r="BV6" s="465">
        <v>151015</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100.1</v>
      </c>
      <c r="CU6" s="616"/>
      <c r="CV6" s="616"/>
      <c r="CW6" s="616"/>
      <c r="CX6" s="616"/>
      <c r="CY6" s="616"/>
      <c r="CZ6" s="616"/>
      <c r="DA6" s="617"/>
      <c r="DB6" s="615">
        <v>99.2</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21671</v>
      </c>
      <c r="BO7" s="466"/>
      <c r="BP7" s="466"/>
      <c r="BQ7" s="466"/>
      <c r="BR7" s="466"/>
      <c r="BS7" s="466"/>
      <c r="BT7" s="466"/>
      <c r="BU7" s="467"/>
      <c r="BV7" s="465">
        <v>33811</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3595251</v>
      </c>
      <c r="CU7" s="466"/>
      <c r="CV7" s="466"/>
      <c r="CW7" s="466"/>
      <c r="CX7" s="466"/>
      <c r="CY7" s="466"/>
      <c r="CZ7" s="466"/>
      <c r="DA7" s="467"/>
      <c r="DB7" s="465">
        <v>3640195</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109648</v>
      </c>
      <c r="BO8" s="466"/>
      <c r="BP8" s="466"/>
      <c r="BQ8" s="466"/>
      <c r="BR8" s="466"/>
      <c r="BS8" s="466"/>
      <c r="BT8" s="466"/>
      <c r="BU8" s="467"/>
      <c r="BV8" s="465">
        <v>117204</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0.44</v>
      </c>
      <c r="CU8" s="579"/>
      <c r="CV8" s="579"/>
      <c r="CW8" s="579"/>
      <c r="CX8" s="579"/>
      <c r="CY8" s="579"/>
      <c r="CZ8" s="579"/>
      <c r="DA8" s="580"/>
      <c r="DB8" s="578">
        <v>0.44</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11501</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94</v>
      </c>
      <c r="AV9" s="523"/>
      <c r="AW9" s="523"/>
      <c r="AX9" s="523"/>
      <c r="AY9" s="445" t="s">
        <v>116</v>
      </c>
      <c r="AZ9" s="446"/>
      <c r="BA9" s="446"/>
      <c r="BB9" s="446"/>
      <c r="BC9" s="446"/>
      <c r="BD9" s="446"/>
      <c r="BE9" s="446"/>
      <c r="BF9" s="446"/>
      <c r="BG9" s="446"/>
      <c r="BH9" s="446"/>
      <c r="BI9" s="446"/>
      <c r="BJ9" s="446"/>
      <c r="BK9" s="446"/>
      <c r="BL9" s="446"/>
      <c r="BM9" s="447"/>
      <c r="BN9" s="465">
        <v>-7556</v>
      </c>
      <c r="BO9" s="466"/>
      <c r="BP9" s="466"/>
      <c r="BQ9" s="466"/>
      <c r="BR9" s="466"/>
      <c r="BS9" s="466"/>
      <c r="BT9" s="466"/>
      <c r="BU9" s="467"/>
      <c r="BV9" s="465">
        <v>-51181</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16.7</v>
      </c>
      <c r="CU9" s="436"/>
      <c r="CV9" s="436"/>
      <c r="CW9" s="436"/>
      <c r="CX9" s="436"/>
      <c r="CY9" s="436"/>
      <c r="CZ9" s="436"/>
      <c r="DA9" s="437"/>
      <c r="DB9" s="435">
        <v>17</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11995</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42</v>
      </c>
      <c r="BO10" s="466"/>
      <c r="BP10" s="466"/>
      <c r="BQ10" s="466"/>
      <c r="BR10" s="466"/>
      <c r="BS10" s="466"/>
      <c r="BT10" s="466"/>
      <c r="BU10" s="467"/>
      <c r="BV10" s="465">
        <v>54</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94</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11086</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185234</v>
      </c>
      <c r="BO12" s="466"/>
      <c r="BP12" s="466"/>
      <c r="BQ12" s="466"/>
      <c r="BR12" s="466"/>
      <c r="BS12" s="466"/>
      <c r="BT12" s="466"/>
      <c r="BU12" s="467"/>
      <c r="BV12" s="465">
        <v>161690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11036</v>
      </c>
      <c r="S13" s="569"/>
      <c r="T13" s="569"/>
      <c r="U13" s="569"/>
      <c r="V13" s="570"/>
      <c r="W13" s="556" t="s">
        <v>139</v>
      </c>
      <c r="X13" s="478"/>
      <c r="Y13" s="478"/>
      <c r="Z13" s="478"/>
      <c r="AA13" s="478"/>
      <c r="AB13" s="479"/>
      <c r="AC13" s="441">
        <v>496</v>
      </c>
      <c r="AD13" s="442"/>
      <c r="AE13" s="442"/>
      <c r="AF13" s="442"/>
      <c r="AG13" s="443"/>
      <c r="AH13" s="441">
        <v>462</v>
      </c>
      <c r="AI13" s="442"/>
      <c r="AJ13" s="442"/>
      <c r="AK13" s="442"/>
      <c r="AL13" s="444"/>
      <c r="AM13" s="534" t="s">
        <v>140</v>
      </c>
      <c r="AN13" s="439"/>
      <c r="AO13" s="439"/>
      <c r="AP13" s="439"/>
      <c r="AQ13" s="439"/>
      <c r="AR13" s="439"/>
      <c r="AS13" s="439"/>
      <c r="AT13" s="440"/>
      <c r="AU13" s="522" t="s">
        <v>134</v>
      </c>
      <c r="AV13" s="523"/>
      <c r="AW13" s="523"/>
      <c r="AX13" s="523"/>
      <c r="AY13" s="445" t="s">
        <v>141</v>
      </c>
      <c r="AZ13" s="446"/>
      <c r="BA13" s="446"/>
      <c r="BB13" s="446"/>
      <c r="BC13" s="446"/>
      <c r="BD13" s="446"/>
      <c r="BE13" s="446"/>
      <c r="BF13" s="446"/>
      <c r="BG13" s="446"/>
      <c r="BH13" s="446"/>
      <c r="BI13" s="446"/>
      <c r="BJ13" s="446"/>
      <c r="BK13" s="446"/>
      <c r="BL13" s="446"/>
      <c r="BM13" s="447"/>
      <c r="BN13" s="465">
        <v>-192748</v>
      </c>
      <c r="BO13" s="466"/>
      <c r="BP13" s="466"/>
      <c r="BQ13" s="466"/>
      <c r="BR13" s="466"/>
      <c r="BS13" s="466"/>
      <c r="BT13" s="466"/>
      <c r="BU13" s="467"/>
      <c r="BV13" s="465">
        <v>-212817</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13.6</v>
      </c>
      <c r="CU13" s="436"/>
      <c r="CV13" s="436"/>
      <c r="CW13" s="436"/>
      <c r="CX13" s="436"/>
      <c r="CY13" s="436"/>
      <c r="CZ13" s="436"/>
      <c r="DA13" s="437"/>
      <c r="DB13" s="435">
        <v>13.9</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11262</v>
      </c>
      <c r="S14" s="569"/>
      <c r="T14" s="569"/>
      <c r="U14" s="569"/>
      <c r="V14" s="570"/>
      <c r="W14" s="571"/>
      <c r="X14" s="481"/>
      <c r="Y14" s="481"/>
      <c r="Z14" s="481"/>
      <c r="AA14" s="481"/>
      <c r="AB14" s="482"/>
      <c r="AC14" s="561">
        <v>8.8000000000000007</v>
      </c>
      <c r="AD14" s="562"/>
      <c r="AE14" s="562"/>
      <c r="AF14" s="562"/>
      <c r="AG14" s="563"/>
      <c r="AH14" s="561">
        <v>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129.69999999999999</v>
      </c>
      <c r="CU14" s="573"/>
      <c r="CV14" s="573"/>
      <c r="CW14" s="573"/>
      <c r="CX14" s="573"/>
      <c r="CY14" s="573"/>
      <c r="CZ14" s="573"/>
      <c r="DA14" s="574"/>
      <c r="DB14" s="572">
        <v>128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145</v>
      </c>
      <c r="N15" s="566"/>
      <c r="O15" s="566"/>
      <c r="P15" s="566"/>
      <c r="Q15" s="567"/>
      <c r="R15" s="568">
        <v>11214</v>
      </c>
      <c r="S15" s="569"/>
      <c r="T15" s="569"/>
      <c r="U15" s="569"/>
      <c r="V15" s="570"/>
      <c r="W15" s="556" t="s">
        <v>146</v>
      </c>
      <c r="X15" s="478"/>
      <c r="Y15" s="478"/>
      <c r="Z15" s="478"/>
      <c r="AA15" s="478"/>
      <c r="AB15" s="479"/>
      <c r="AC15" s="441">
        <v>2011</v>
      </c>
      <c r="AD15" s="442"/>
      <c r="AE15" s="442"/>
      <c r="AF15" s="442"/>
      <c r="AG15" s="443"/>
      <c r="AH15" s="441">
        <v>2106</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1337440</v>
      </c>
      <c r="BO15" s="461"/>
      <c r="BP15" s="461"/>
      <c r="BQ15" s="461"/>
      <c r="BR15" s="461"/>
      <c r="BS15" s="461"/>
      <c r="BT15" s="461"/>
      <c r="BU15" s="462"/>
      <c r="BV15" s="460">
        <v>1345467</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35.700000000000003</v>
      </c>
      <c r="AD16" s="562"/>
      <c r="AE16" s="562"/>
      <c r="AF16" s="562"/>
      <c r="AG16" s="563"/>
      <c r="AH16" s="561">
        <v>36.5</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3054497</v>
      </c>
      <c r="BO16" s="466"/>
      <c r="BP16" s="466"/>
      <c r="BQ16" s="466"/>
      <c r="BR16" s="466"/>
      <c r="BS16" s="466"/>
      <c r="BT16" s="466"/>
      <c r="BU16" s="467"/>
      <c r="BV16" s="465">
        <v>3089875</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3132</v>
      </c>
      <c r="AD17" s="442"/>
      <c r="AE17" s="442"/>
      <c r="AF17" s="442"/>
      <c r="AG17" s="443"/>
      <c r="AH17" s="441">
        <v>3196</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1694527</v>
      </c>
      <c r="BO17" s="466"/>
      <c r="BP17" s="466"/>
      <c r="BQ17" s="466"/>
      <c r="BR17" s="466"/>
      <c r="BS17" s="466"/>
      <c r="BT17" s="466"/>
      <c r="BU17" s="467"/>
      <c r="BV17" s="465">
        <v>1707526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78.38</v>
      </c>
      <c r="M18" s="530"/>
      <c r="N18" s="530"/>
      <c r="O18" s="530"/>
      <c r="P18" s="530"/>
      <c r="Q18" s="530"/>
      <c r="R18" s="531"/>
      <c r="S18" s="531"/>
      <c r="T18" s="531"/>
      <c r="U18" s="531"/>
      <c r="V18" s="532"/>
      <c r="W18" s="546"/>
      <c r="X18" s="547"/>
      <c r="Y18" s="547"/>
      <c r="Z18" s="547"/>
      <c r="AA18" s="547"/>
      <c r="AB18" s="557"/>
      <c r="AC18" s="429">
        <v>55.5</v>
      </c>
      <c r="AD18" s="430"/>
      <c r="AE18" s="430"/>
      <c r="AF18" s="430"/>
      <c r="AG18" s="533"/>
      <c r="AH18" s="429">
        <v>55.4</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3368144</v>
      </c>
      <c r="BO18" s="466"/>
      <c r="BP18" s="466"/>
      <c r="BQ18" s="466"/>
      <c r="BR18" s="466"/>
      <c r="BS18" s="466"/>
      <c r="BT18" s="466"/>
      <c r="BU18" s="467"/>
      <c r="BV18" s="465">
        <v>3401198</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147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4155615</v>
      </c>
      <c r="BO19" s="466"/>
      <c r="BP19" s="466"/>
      <c r="BQ19" s="466"/>
      <c r="BR19" s="466"/>
      <c r="BS19" s="466"/>
      <c r="BT19" s="466"/>
      <c r="BU19" s="467"/>
      <c r="BV19" s="465">
        <v>4143974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3764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6518442</v>
      </c>
      <c r="BO23" s="466"/>
      <c r="BP23" s="466"/>
      <c r="BQ23" s="466"/>
      <c r="BR23" s="466"/>
      <c r="BS23" s="466"/>
      <c r="BT23" s="466"/>
      <c r="BU23" s="467"/>
      <c r="BV23" s="465">
        <v>6693483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8300</v>
      </c>
      <c r="R24" s="442"/>
      <c r="S24" s="442"/>
      <c r="T24" s="442"/>
      <c r="U24" s="442"/>
      <c r="V24" s="443"/>
      <c r="W24" s="507"/>
      <c r="X24" s="498"/>
      <c r="Y24" s="499"/>
      <c r="Z24" s="438" t="s">
        <v>170</v>
      </c>
      <c r="AA24" s="439"/>
      <c r="AB24" s="439"/>
      <c r="AC24" s="439"/>
      <c r="AD24" s="439"/>
      <c r="AE24" s="439"/>
      <c r="AF24" s="439"/>
      <c r="AG24" s="440"/>
      <c r="AH24" s="441">
        <v>130</v>
      </c>
      <c r="AI24" s="442"/>
      <c r="AJ24" s="442"/>
      <c r="AK24" s="442"/>
      <c r="AL24" s="443"/>
      <c r="AM24" s="441">
        <v>398580</v>
      </c>
      <c r="AN24" s="442"/>
      <c r="AO24" s="442"/>
      <c r="AP24" s="442"/>
      <c r="AQ24" s="442"/>
      <c r="AR24" s="443"/>
      <c r="AS24" s="441">
        <v>3066</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5659483</v>
      </c>
      <c r="BO24" s="466"/>
      <c r="BP24" s="466"/>
      <c r="BQ24" s="466"/>
      <c r="BR24" s="466"/>
      <c r="BS24" s="466"/>
      <c r="BT24" s="466"/>
      <c r="BU24" s="467"/>
      <c r="BV24" s="465">
        <v>6018931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5988</v>
      </c>
      <c r="R25" s="442"/>
      <c r="S25" s="442"/>
      <c r="T25" s="442"/>
      <c r="U25" s="442"/>
      <c r="V25" s="443"/>
      <c r="W25" s="507"/>
      <c r="X25" s="498"/>
      <c r="Y25" s="499"/>
      <c r="Z25" s="438" t="s">
        <v>173</v>
      </c>
      <c r="AA25" s="439"/>
      <c r="AB25" s="439"/>
      <c r="AC25" s="439"/>
      <c r="AD25" s="439"/>
      <c r="AE25" s="439"/>
      <c r="AF25" s="439"/>
      <c r="AG25" s="440"/>
      <c r="AH25" s="441" t="s">
        <v>174</v>
      </c>
      <c r="AI25" s="442"/>
      <c r="AJ25" s="442"/>
      <c r="AK25" s="442"/>
      <c r="AL25" s="443"/>
      <c r="AM25" s="441" t="s">
        <v>128</v>
      </c>
      <c r="AN25" s="442"/>
      <c r="AO25" s="442"/>
      <c r="AP25" s="442"/>
      <c r="AQ25" s="442"/>
      <c r="AR25" s="443"/>
      <c r="AS25" s="441" t="s">
        <v>175</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112088</v>
      </c>
      <c r="BO25" s="461"/>
      <c r="BP25" s="461"/>
      <c r="BQ25" s="461"/>
      <c r="BR25" s="461"/>
      <c r="BS25" s="461"/>
      <c r="BT25" s="461"/>
      <c r="BU25" s="462"/>
      <c r="BV25" s="460">
        <v>69791</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177</v>
      </c>
      <c r="F26" s="439"/>
      <c r="G26" s="439"/>
      <c r="H26" s="439"/>
      <c r="I26" s="439"/>
      <c r="J26" s="439"/>
      <c r="K26" s="440"/>
      <c r="L26" s="441">
        <v>1</v>
      </c>
      <c r="M26" s="442"/>
      <c r="N26" s="442"/>
      <c r="O26" s="442"/>
      <c r="P26" s="443"/>
      <c r="Q26" s="441">
        <v>5302</v>
      </c>
      <c r="R26" s="442"/>
      <c r="S26" s="442"/>
      <c r="T26" s="442"/>
      <c r="U26" s="442"/>
      <c r="V26" s="443"/>
      <c r="W26" s="507"/>
      <c r="X26" s="498"/>
      <c r="Y26" s="499"/>
      <c r="Z26" s="438" t="s">
        <v>178</v>
      </c>
      <c r="AA26" s="520"/>
      <c r="AB26" s="520"/>
      <c r="AC26" s="520"/>
      <c r="AD26" s="520"/>
      <c r="AE26" s="520"/>
      <c r="AF26" s="520"/>
      <c r="AG26" s="521"/>
      <c r="AH26" s="441">
        <v>5</v>
      </c>
      <c r="AI26" s="442"/>
      <c r="AJ26" s="442"/>
      <c r="AK26" s="442"/>
      <c r="AL26" s="443"/>
      <c r="AM26" s="441">
        <v>11600</v>
      </c>
      <c r="AN26" s="442"/>
      <c r="AO26" s="442"/>
      <c r="AP26" s="442"/>
      <c r="AQ26" s="442"/>
      <c r="AR26" s="443"/>
      <c r="AS26" s="441">
        <v>2320</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175</v>
      </c>
      <c r="BO26" s="466"/>
      <c r="BP26" s="466"/>
      <c r="BQ26" s="466"/>
      <c r="BR26" s="466"/>
      <c r="BS26" s="466"/>
      <c r="BT26" s="466"/>
      <c r="BU26" s="467"/>
      <c r="BV26" s="465" t="s">
        <v>137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3050</v>
      </c>
      <c r="R27" s="442"/>
      <c r="S27" s="442"/>
      <c r="T27" s="442"/>
      <c r="U27" s="442"/>
      <c r="V27" s="443"/>
      <c r="W27" s="507"/>
      <c r="X27" s="498"/>
      <c r="Y27" s="499"/>
      <c r="Z27" s="438" t="s">
        <v>181</v>
      </c>
      <c r="AA27" s="439"/>
      <c r="AB27" s="439"/>
      <c r="AC27" s="439"/>
      <c r="AD27" s="439"/>
      <c r="AE27" s="439"/>
      <c r="AF27" s="439"/>
      <c r="AG27" s="440"/>
      <c r="AH27" s="441">
        <v>10</v>
      </c>
      <c r="AI27" s="442"/>
      <c r="AJ27" s="442"/>
      <c r="AK27" s="442"/>
      <c r="AL27" s="443"/>
      <c r="AM27" s="441">
        <v>29468</v>
      </c>
      <c r="AN27" s="442"/>
      <c r="AO27" s="442"/>
      <c r="AP27" s="442"/>
      <c r="AQ27" s="442"/>
      <c r="AR27" s="443"/>
      <c r="AS27" s="441">
        <v>2947</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185507</v>
      </c>
      <c r="BO27" s="469"/>
      <c r="BP27" s="469"/>
      <c r="BQ27" s="469"/>
      <c r="BR27" s="469"/>
      <c r="BS27" s="469"/>
      <c r="BT27" s="469"/>
      <c r="BU27" s="470"/>
      <c r="BV27" s="468">
        <v>185505</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2570</v>
      </c>
      <c r="R28" s="442"/>
      <c r="S28" s="442"/>
      <c r="T28" s="442"/>
      <c r="U28" s="442"/>
      <c r="V28" s="443"/>
      <c r="W28" s="507"/>
      <c r="X28" s="498"/>
      <c r="Y28" s="499"/>
      <c r="Z28" s="438" t="s">
        <v>184</v>
      </c>
      <c r="AA28" s="439"/>
      <c r="AB28" s="439"/>
      <c r="AC28" s="439"/>
      <c r="AD28" s="439"/>
      <c r="AE28" s="439"/>
      <c r="AF28" s="439"/>
      <c r="AG28" s="440"/>
      <c r="AH28" s="441" t="s">
        <v>128</v>
      </c>
      <c r="AI28" s="442"/>
      <c r="AJ28" s="442"/>
      <c r="AK28" s="442"/>
      <c r="AL28" s="443"/>
      <c r="AM28" s="441" t="s">
        <v>175</v>
      </c>
      <c r="AN28" s="442"/>
      <c r="AO28" s="442"/>
      <c r="AP28" s="442"/>
      <c r="AQ28" s="442"/>
      <c r="AR28" s="443"/>
      <c r="AS28" s="441" t="s">
        <v>128</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295436</v>
      </c>
      <c r="BO28" s="461"/>
      <c r="BP28" s="461"/>
      <c r="BQ28" s="461"/>
      <c r="BR28" s="461"/>
      <c r="BS28" s="461"/>
      <c r="BT28" s="461"/>
      <c r="BU28" s="462"/>
      <c r="BV28" s="460">
        <v>413200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12</v>
      </c>
      <c r="M29" s="442"/>
      <c r="N29" s="442"/>
      <c r="O29" s="442"/>
      <c r="P29" s="443"/>
      <c r="Q29" s="441">
        <v>2470</v>
      </c>
      <c r="R29" s="442"/>
      <c r="S29" s="442"/>
      <c r="T29" s="442"/>
      <c r="U29" s="442"/>
      <c r="V29" s="443"/>
      <c r="W29" s="508"/>
      <c r="X29" s="509"/>
      <c r="Y29" s="510"/>
      <c r="Z29" s="438" t="s">
        <v>187</v>
      </c>
      <c r="AA29" s="439"/>
      <c r="AB29" s="439"/>
      <c r="AC29" s="439"/>
      <c r="AD29" s="439"/>
      <c r="AE29" s="439"/>
      <c r="AF29" s="439"/>
      <c r="AG29" s="440"/>
      <c r="AH29" s="441">
        <v>140</v>
      </c>
      <c r="AI29" s="442"/>
      <c r="AJ29" s="442"/>
      <c r="AK29" s="442"/>
      <c r="AL29" s="443"/>
      <c r="AM29" s="441">
        <v>428048</v>
      </c>
      <c r="AN29" s="442"/>
      <c r="AO29" s="442"/>
      <c r="AP29" s="442"/>
      <c r="AQ29" s="442"/>
      <c r="AR29" s="443"/>
      <c r="AS29" s="441">
        <v>3057</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85530</v>
      </c>
      <c r="BO29" s="466"/>
      <c r="BP29" s="466"/>
      <c r="BQ29" s="466"/>
      <c r="BR29" s="466"/>
      <c r="BS29" s="466"/>
      <c r="BT29" s="466"/>
      <c r="BU29" s="467"/>
      <c r="BV29" s="465">
        <v>105521</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95.5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88251</v>
      </c>
      <c r="BO30" s="469"/>
      <c r="BP30" s="469"/>
      <c r="BQ30" s="469"/>
      <c r="BR30" s="469"/>
      <c r="BS30" s="469"/>
      <c r="BT30" s="469"/>
      <c r="BU30" s="470"/>
      <c r="BV30" s="468">
        <v>139342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198</v>
      </c>
      <c r="AN33" s="428"/>
      <c r="AO33" s="427" t="s">
        <v>197</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196</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村田町国民健康保険事業特別会計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村田町上水道事業会計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IF('各会計、関係団体の財政状況及び健全化判断比率'!B33="","",'各会計、関係団体の財政状況及び健全化判断比率'!B33)</f>
        <v>村田町公共下水道事業特別会計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宮城県市町村職員退職手当組合</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村田町ふるさとリフレッシュセンター</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村田町介護保険事業特別会計</v>
      </c>
      <c r="X35" s="423"/>
      <c r="Y35" s="423"/>
      <c r="Z35" s="423"/>
      <c r="AA35" s="423"/>
      <c r="AB35" s="423"/>
      <c r="AC35" s="423"/>
      <c r="AD35" s="423"/>
      <c r="AE35" s="423"/>
      <c r="AF35" s="423"/>
      <c r="AG35" s="423"/>
      <c r="AH35" s="423"/>
      <c r="AI35" s="423"/>
      <c r="AJ35" s="423"/>
      <c r="AK35" s="423"/>
      <c r="AL35" s="213"/>
      <c r="AM35" s="424">
        <f t="shared" ref="AM35:AM43" si="0">IF(AO35="","",AM34+1)</f>
        <v>6</v>
      </c>
      <c r="AN35" s="424"/>
      <c r="AO35" s="423" t="str">
        <f>IF('各会計、関係団体の財政状況及び健全化判断比率'!B32="","",'各会計、関係団体の財政状況及び健全化判断比率'!B32)</f>
        <v>村田町工業用水道事業会計</v>
      </c>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IF('各会計、関係団体の財政状況及び健全化判断比率'!B34="","",'各会計、関係団体の財政状況及び健全化判断比率'!B34)</f>
        <v>村田町農業集落排水事業特別会計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宮城県市町村非常勤消防団員補償報償組合</v>
      </c>
      <c r="BZ35" s="423"/>
      <c r="CA35" s="423"/>
      <c r="CB35" s="423"/>
      <c r="CC35" s="423"/>
      <c r="CD35" s="423"/>
      <c r="CE35" s="423"/>
      <c r="CF35" s="423"/>
      <c r="CG35" s="423"/>
      <c r="CH35" s="423"/>
      <c r="CI35" s="423"/>
      <c r="CJ35" s="423"/>
      <c r="CK35" s="423"/>
      <c r="CL35" s="423"/>
      <c r="CM35" s="423"/>
      <c r="CN35" s="213"/>
      <c r="CO35" s="424">
        <f t="shared" ref="CO35:CO43" si="3">IF(CQ35="","",CO34+1)</f>
        <v>18</v>
      </c>
      <c r="CP35" s="424"/>
      <c r="CQ35" s="423" t="str">
        <f>IF('各会計、関係団体の財政状況及び健全化判断比率'!BS8="","",'各会計、関係団体の財政状況及び健全化判断比率'!BS8)</f>
        <v>まちづくり村田</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村田町後期高齢者医療特別会計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9</v>
      </c>
      <c r="BF36" s="424"/>
      <c r="BG36" s="423" t="str">
        <f>IF('各会計、関係団体の財政状況及び健全化判断比率'!B35="","",'各会計、関係団体の財政状況及び健全化判断比率'!B35)</f>
        <v>村田町宅地造成事業特別会計</v>
      </c>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仙南地域広域行政事務組合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宮城県市町村自治振興センター</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みやぎ県南中核病院企業団</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15</v>
      </c>
      <c r="BX39" s="424"/>
      <c r="BY39" s="423" t="str">
        <f>IF('各会計、関係団体の財政状況及び健全化判断比率'!B73="","",'各会計、関係団体の財政状況及び健全化判断比率'!B73)</f>
        <v>宮城県後期高齢者医療広域連合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16</v>
      </c>
      <c r="BX40" s="424"/>
      <c r="BY40" s="423" t="str">
        <f>IF('各会計、関係団体の財政状況及び健全化判断比率'!B74="","",'各会計、関係団体の財政状況及び健全化判断比率'!B74)</f>
        <v>宮城県後期高齢者医療事業会計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NlpkaZizXOoMLmg3KGfoVmBoQudAd4qwBRZecovq/ZaJKp8Y+mV//ZgpoQjadAma/Cm6sMxmuCyLJZY1ZuDaw==" saltValue="DoQEV9f54mLjhRjow63i5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44" t="s">
        <v>561</v>
      </c>
      <c r="D34" s="1244"/>
      <c r="E34" s="1245"/>
      <c r="F34" s="32">
        <v>11.97</v>
      </c>
      <c r="G34" s="33">
        <v>11.94</v>
      </c>
      <c r="H34" s="33">
        <v>9.93</v>
      </c>
      <c r="I34" s="33">
        <v>12.43</v>
      </c>
      <c r="J34" s="34">
        <v>11.99</v>
      </c>
      <c r="K34" s="22"/>
      <c r="L34" s="22"/>
      <c r="M34" s="22"/>
      <c r="N34" s="22"/>
      <c r="O34" s="22"/>
      <c r="P34" s="22"/>
    </row>
    <row r="35" spans="1:16" ht="39" customHeight="1" x14ac:dyDescent="0.15">
      <c r="A35" s="22"/>
      <c r="B35" s="35"/>
      <c r="C35" s="1238" t="s">
        <v>562</v>
      </c>
      <c r="D35" s="1239"/>
      <c r="E35" s="1240"/>
      <c r="F35" s="36">
        <v>4.3099999999999996</v>
      </c>
      <c r="G35" s="37">
        <v>4.29</v>
      </c>
      <c r="H35" s="37">
        <v>4.5999999999999996</v>
      </c>
      <c r="I35" s="37">
        <v>3.21</v>
      </c>
      <c r="J35" s="38">
        <v>3.04</v>
      </c>
      <c r="K35" s="22"/>
      <c r="L35" s="22"/>
      <c r="M35" s="22"/>
      <c r="N35" s="22"/>
      <c r="O35" s="22"/>
      <c r="P35" s="22"/>
    </row>
    <row r="36" spans="1:16" ht="39" customHeight="1" x14ac:dyDescent="0.15">
      <c r="A36" s="22"/>
      <c r="B36" s="35"/>
      <c r="C36" s="1238" t="s">
        <v>563</v>
      </c>
      <c r="D36" s="1239"/>
      <c r="E36" s="1240"/>
      <c r="F36" s="36">
        <v>2.08</v>
      </c>
      <c r="G36" s="37">
        <v>2.13</v>
      </c>
      <c r="H36" s="37">
        <v>2.25</v>
      </c>
      <c r="I36" s="37">
        <v>2.29</v>
      </c>
      <c r="J36" s="38">
        <v>2.39</v>
      </c>
      <c r="K36" s="22"/>
      <c r="L36" s="22"/>
      <c r="M36" s="22"/>
      <c r="N36" s="22"/>
      <c r="O36" s="22"/>
      <c r="P36" s="22"/>
    </row>
    <row r="37" spans="1:16" ht="39" customHeight="1" x14ac:dyDescent="0.15">
      <c r="A37" s="22"/>
      <c r="B37" s="35"/>
      <c r="C37" s="1238" t="s">
        <v>564</v>
      </c>
      <c r="D37" s="1239"/>
      <c r="E37" s="1240"/>
      <c r="F37" s="36">
        <v>0.99</v>
      </c>
      <c r="G37" s="37">
        <v>1.1499999999999999</v>
      </c>
      <c r="H37" s="37">
        <v>1.48</v>
      </c>
      <c r="I37" s="37">
        <v>1.61</v>
      </c>
      <c r="J37" s="38">
        <v>1.18</v>
      </c>
      <c r="K37" s="22"/>
      <c r="L37" s="22"/>
      <c r="M37" s="22"/>
      <c r="N37" s="22"/>
      <c r="O37" s="22"/>
      <c r="P37" s="22"/>
    </row>
    <row r="38" spans="1:16" ht="39" customHeight="1" x14ac:dyDescent="0.15">
      <c r="A38" s="22"/>
      <c r="B38" s="35"/>
      <c r="C38" s="1238" t="s">
        <v>565</v>
      </c>
      <c r="D38" s="1239"/>
      <c r="E38" s="1240"/>
      <c r="F38" s="36">
        <v>1.7</v>
      </c>
      <c r="G38" s="37">
        <v>0.98</v>
      </c>
      <c r="H38" s="37">
        <v>3.48</v>
      </c>
      <c r="I38" s="37">
        <v>3.42</v>
      </c>
      <c r="J38" s="38">
        <v>0.38</v>
      </c>
      <c r="K38" s="22"/>
      <c r="L38" s="22"/>
      <c r="M38" s="22"/>
      <c r="N38" s="22"/>
      <c r="O38" s="22"/>
      <c r="P38" s="22"/>
    </row>
    <row r="39" spans="1:16" ht="39" customHeight="1" x14ac:dyDescent="0.15">
      <c r="A39" s="22"/>
      <c r="B39" s="35"/>
      <c r="C39" s="1238" t="s">
        <v>566</v>
      </c>
      <c r="D39" s="1239"/>
      <c r="E39" s="1240"/>
      <c r="F39" s="36">
        <v>0.33</v>
      </c>
      <c r="G39" s="37">
        <v>0.37</v>
      </c>
      <c r="H39" s="37">
        <v>0.2</v>
      </c>
      <c r="I39" s="37">
        <v>0.14000000000000001</v>
      </c>
      <c r="J39" s="38">
        <v>0.18</v>
      </c>
      <c r="K39" s="22"/>
      <c r="L39" s="22"/>
      <c r="M39" s="22"/>
      <c r="N39" s="22"/>
      <c r="O39" s="22"/>
      <c r="P39" s="22"/>
    </row>
    <row r="40" spans="1:16" ht="39" customHeight="1" x14ac:dyDescent="0.15">
      <c r="A40" s="22"/>
      <c r="B40" s="35"/>
      <c r="C40" s="1238" t="s">
        <v>567</v>
      </c>
      <c r="D40" s="1239"/>
      <c r="E40" s="1240"/>
      <c r="F40" s="36">
        <v>0.03</v>
      </c>
      <c r="G40" s="37">
        <v>0.03</v>
      </c>
      <c r="H40" s="37">
        <v>0.02</v>
      </c>
      <c r="I40" s="37">
        <v>0.03</v>
      </c>
      <c r="J40" s="38">
        <v>0.03</v>
      </c>
      <c r="K40" s="22"/>
      <c r="L40" s="22"/>
      <c r="M40" s="22"/>
      <c r="N40" s="22"/>
      <c r="O40" s="22"/>
      <c r="P40" s="22"/>
    </row>
    <row r="41" spans="1:16" ht="39" customHeight="1" x14ac:dyDescent="0.15">
      <c r="A41" s="22"/>
      <c r="B41" s="35"/>
      <c r="C41" s="1238" t="s">
        <v>568</v>
      </c>
      <c r="D41" s="1239"/>
      <c r="E41" s="1240"/>
      <c r="F41" s="36">
        <v>0.02</v>
      </c>
      <c r="G41" s="37">
        <v>0.02</v>
      </c>
      <c r="H41" s="37">
        <v>0.04</v>
      </c>
      <c r="I41" s="37">
        <v>0.05</v>
      </c>
      <c r="J41" s="38">
        <v>0.03</v>
      </c>
      <c r="K41" s="22"/>
      <c r="L41" s="22"/>
      <c r="M41" s="22"/>
      <c r="N41" s="22"/>
      <c r="O41" s="22"/>
      <c r="P41" s="22"/>
    </row>
    <row r="42" spans="1:16" ht="39" customHeight="1" x14ac:dyDescent="0.15">
      <c r="A42" s="22"/>
      <c r="B42" s="39"/>
      <c r="C42" s="1238" t="s">
        <v>569</v>
      </c>
      <c r="D42" s="1239"/>
      <c r="E42" s="1240"/>
      <c r="F42" s="36" t="s">
        <v>510</v>
      </c>
      <c r="G42" s="37" t="s">
        <v>510</v>
      </c>
      <c r="H42" s="37" t="s">
        <v>510</v>
      </c>
      <c r="I42" s="37" t="s">
        <v>510</v>
      </c>
      <c r="J42" s="38" t="s">
        <v>510</v>
      </c>
      <c r="K42" s="22"/>
      <c r="L42" s="22"/>
      <c r="M42" s="22"/>
      <c r="N42" s="22"/>
      <c r="O42" s="22"/>
      <c r="P42" s="22"/>
    </row>
    <row r="43" spans="1:16" ht="39" customHeight="1" thickBot="1" x14ac:dyDescent="0.2">
      <c r="A43" s="22"/>
      <c r="B43" s="40"/>
      <c r="C43" s="1241" t="s">
        <v>570</v>
      </c>
      <c r="D43" s="1242"/>
      <c r="E43" s="1243"/>
      <c r="F43" s="41" t="s">
        <v>510</v>
      </c>
      <c r="G43" s="42" t="s">
        <v>510</v>
      </c>
      <c r="H43" s="42" t="s">
        <v>510</v>
      </c>
      <c r="I43" s="42" t="s">
        <v>510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NcOavOT2Pp9h4VD5oHOL3vnqayeueh+rL8vA1c8IiC4O1SBt5DSpyBBJ8+hdiEIuGXLDOLl9RgxnU587QW+WA==" saltValue="JZJbL1wOyazBBVSrq7xK2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811</v>
      </c>
      <c r="L45" s="60">
        <v>766</v>
      </c>
      <c r="M45" s="60">
        <v>753</v>
      </c>
      <c r="N45" s="60">
        <v>724</v>
      </c>
      <c r="O45" s="61">
        <v>711</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510</v>
      </c>
      <c r="L46" s="64" t="s">
        <v>510</v>
      </c>
      <c r="M46" s="64" t="s">
        <v>510</v>
      </c>
      <c r="N46" s="64" t="s">
        <v>510</v>
      </c>
      <c r="O46" s="65" t="s">
        <v>510</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510</v>
      </c>
      <c r="L47" s="64" t="s">
        <v>510</v>
      </c>
      <c r="M47" s="64" t="s">
        <v>510</v>
      </c>
      <c r="N47" s="64" t="s">
        <v>510</v>
      </c>
      <c r="O47" s="65" t="s">
        <v>510</v>
      </c>
      <c r="P47" s="48"/>
      <c r="Q47" s="48"/>
      <c r="R47" s="48"/>
      <c r="S47" s="48"/>
      <c r="T47" s="48"/>
      <c r="U47" s="48"/>
    </row>
    <row r="48" spans="1:21" ht="30.75" customHeight="1" x14ac:dyDescent="0.15">
      <c r="A48" s="48"/>
      <c r="B48" s="1266"/>
      <c r="C48" s="1267"/>
      <c r="D48" s="62"/>
      <c r="E48" s="1248" t="s">
        <v>15</v>
      </c>
      <c r="F48" s="1248"/>
      <c r="G48" s="1248"/>
      <c r="H48" s="1248"/>
      <c r="I48" s="1248"/>
      <c r="J48" s="1249"/>
      <c r="K48" s="63">
        <v>192</v>
      </c>
      <c r="L48" s="64">
        <v>198</v>
      </c>
      <c r="M48" s="64">
        <v>198</v>
      </c>
      <c r="N48" s="64">
        <v>204</v>
      </c>
      <c r="O48" s="65">
        <v>186</v>
      </c>
      <c r="P48" s="48"/>
      <c r="Q48" s="48"/>
      <c r="R48" s="48"/>
      <c r="S48" s="48"/>
      <c r="T48" s="48"/>
      <c r="U48" s="48"/>
    </row>
    <row r="49" spans="1:21" ht="30.75" customHeight="1" x14ac:dyDescent="0.15">
      <c r="A49" s="48"/>
      <c r="B49" s="1266"/>
      <c r="C49" s="1267"/>
      <c r="D49" s="62"/>
      <c r="E49" s="1248" t="s">
        <v>16</v>
      </c>
      <c r="F49" s="1248"/>
      <c r="G49" s="1248"/>
      <c r="H49" s="1248"/>
      <c r="I49" s="1248"/>
      <c r="J49" s="1249"/>
      <c r="K49" s="63">
        <v>82</v>
      </c>
      <c r="L49" s="64">
        <v>85</v>
      </c>
      <c r="M49" s="64">
        <v>89</v>
      </c>
      <c r="N49" s="64">
        <v>77</v>
      </c>
      <c r="O49" s="65">
        <v>77</v>
      </c>
      <c r="P49" s="48"/>
      <c r="Q49" s="48"/>
      <c r="R49" s="48"/>
      <c r="S49" s="48"/>
      <c r="T49" s="48"/>
      <c r="U49" s="48"/>
    </row>
    <row r="50" spans="1:21" ht="30.75" customHeight="1" x14ac:dyDescent="0.15">
      <c r="A50" s="48"/>
      <c r="B50" s="1266"/>
      <c r="C50" s="1267"/>
      <c r="D50" s="62"/>
      <c r="E50" s="1248" t="s">
        <v>17</v>
      </c>
      <c r="F50" s="1248"/>
      <c r="G50" s="1248"/>
      <c r="H50" s="1248"/>
      <c r="I50" s="1248"/>
      <c r="J50" s="1249"/>
      <c r="K50" s="63">
        <v>0</v>
      </c>
      <c r="L50" s="64">
        <v>0</v>
      </c>
      <c r="M50" s="64">
        <v>0</v>
      </c>
      <c r="N50" s="64">
        <v>0</v>
      </c>
      <c r="O50" s="65">
        <v>0</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510</v>
      </c>
      <c r="L51" s="64" t="s">
        <v>510</v>
      </c>
      <c r="M51" s="64" t="s">
        <v>510</v>
      </c>
      <c r="N51" s="64" t="s">
        <v>510</v>
      </c>
      <c r="O51" s="65" t="s">
        <v>510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639</v>
      </c>
      <c r="L52" s="64">
        <v>597</v>
      </c>
      <c r="M52" s="64">
        <v>613</v>
      </c>
      <c r="N52" s="64">
        <v>591</v>
      </c>
      <c r="O52" s="65">
        <v>560</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446</v>
      </c>
      <c r="L53" s="69">
        <v>452</v>
      </c>
      <c r="M53" s="69">
        <v>427</v>
      </c>
      <c r="N53" s="69">
        <v>414</v>
      </c>
      <c r="O53" s="70">
        <v>414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591</v>
      </c>
      <c r="L57" s="83" t="s">
        <v>592</v>
      </c>
      <c r="M57" s="83" t="s">
        <v>592</v>
      </c>
      <c r="N57" s="83" t="s">
        <v>592</v>
      </c>
      <c r="O57" s="84" t="s">
        <v>592</v>
      </c>
    </row>
    <row r="58" spans="1:21" ht="31.5" customHeight="1" thickBot="1" x14ac:dyDescent="0.2">
      <c r="B58" s="1256"/>
      <c r="C58" s="1257"/>
      <c r="D58" s="1261" t="s">
        <v>27</v>
      </c>
      <c r="E58" s="1262"/>
      <c r="F58" s="1262"/>
      <c r="G58" s="1262"/>
      <c r="H58" s="1262"/>
      <c r="I58" s="1262"/>
      <c r="J58" s="1263"/>
      <c r="K58" s="85" t="s">
        <v>510</v>
      </c>
      <c r="L58" s="86" t="s">
        <v>510</v>
      </c>
      <c r="M58" s="86" t="s">
        <v>510</v>
      </c>
      <c r="N58" s="86" t="s">
        <v>510</v>
      </c>
      <c r="O58" s="87" t="s">
        <v>510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YRjEXuXh2IIgxUCBidALWOqyCHQDCkY2LeJbTncET8SvnYDg3f3yGXyP5NtVrC0cLjMSdyJ6iV14NyObM06VA==" saltValue="mymlgfZ01/2yppxrn2LJW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551</v>
      </c>
      <c r="J40" s="99" t="s">
        <v>552</v>
      </c>
      <c r="K40" s="99" t="s">
        <v>553</v>
      </c>
      <c r="L40" s="99" t="s">
        <v>554</v>
      </c>
      <c r="M40" s="100" t="s">
        <v>555</v>
      </c>
    </row>
    <row r="41" spans="2:13" ht="27.75" customHeight="1" x14ac:dyDescent="0.15">
      <c r="B41" s="1284" t="s">
        <v>30</v>
      </c>
      <c r="C41" s="1285"/>
      <c r="D41" s="101"/>
      <c r="E41" s="1286" t="s">
        <v>31</v>
      </c>
      <c r="F41" s="1286"/>
      <c r="G41" s="1286"/>
      <c r="H41" s="1287"/>
      <c r="I41" s="102">
        <v>7284</v>
      </c>
      <c r="J41" s="103">
        <v>7353</v>
      </c>
      <c r="K41" s="103">
        <v>7029</v>
      </c>
      <c r="L41" s="103">
        <v>6693</v>
      </c>
      <c r="M41" s="104">
        <v>6518</v>
      </c>
    </row>
    <row r="42" spans="2:13" ht="27.75" customHeight="1" x14ac:dyDescent="0.15">
      <c r="B42" s="1274"/>
      <c r="C42" s="1275"/>
      <c r="D42" s="105"/>
      <c r="E42" s="1278" t="s">
        <v>32</v>
      </c>
      <c r="F42" s="1278"/>
      <c r="G42" s="1278"/>
      <c r="H42" s="1279"/>
      <c r="I42" s="106" t="s">
        <v>510</v>
      </c>
      <c r="J42" s="107" t="s">
        <v>510</v>
      </c>
      <c r="K42" s="107" t="s">
        <v>510</v>
      </c>
      <c r="L42" s="107" t="s">
        <v>510</v>
      </c>
      <c r="M42" s="108" t="s">
        <v>510</v>
      </c>
    </row>
    <row r="43" spans="2:13" ht="27.75" customHeight="1" x14ac:dyDescent="0.15">
      <c r="B43" s="1274"/>
      <c r="C43" s="1275"/>
      <c r="D43" s="105"/>
      <c r="E43" s="1278" t="s">
        <v>33</v>
      </c>
      <c r="F43" s="1278"/>
      <c r="G43" s="1278"/>
      <c r="H43" s="1279"/>
      <c r="I43" s="106">
        <v>2049</v>
      </c>
      <c r="J43" s="107">
        <v>1895</v>
      </c>
      <c r="K43" s="107">
        <v>1717</v>
      </c>
      <c r="L43" s="107">
        <v>1703</v>
      </c>
      <c r="M43" s="108">
        <v>1612</v>
      </c>
    </row>
    <row r="44" spans="2:13" ht="27.75" customHeight="1" x14ac:dyDescent="0.15">
      <c r="B44" s="1274"/>
      <c r="C44" s="1275"/>
      <c r="D44" s="105"/>
      <c r="E44" s="1278" t="s">
        <v>34</v>
      </c>
      <c r="F44" s="1278"/>
      <c r="G44" s="1278"/>
      <c r="H44" s="1279"/>
      <c r="I44" s="106">
        <v>1239</v>
      </c>
      <c r="J44" s="107">
        <v>1219</v>
      </c>
      <c r="K44" s="107">
        <v>1213</v>
      </c>
      <c r="L44" s="107">
        <v>1159</v>
      </c>
      <c r="M44" s="108">
        <v>1251</v>
      </c>
    </row>
    <row r="45" spans="2:13" ht="27.75" customHeight="1" x14ac:dyDescent="0.15">
      <c r="B45" s="1274"/>
      <c r="C45" s="1275"/>
      <c r="D45" s="105"/>
      <c r="E45" s="1278" t="s">
        <v>35</v>
      </c>
      <c r="F45" s="1278"/>
      <c r="G45" s="1278"/>
      <c r="H45" s="1279"/>
      <c r="I45" s="106">
        <v>892</v>
      </c>
      <c r="J45" s="107">
        <v>871</v>
      </c>
      <c r="K45" s="107">
        <v>873</v>
      </c>
      <c r="L45" s="107">
        <v>776</v>
      </c>
      <c r="M45" s="108">
        <v>685</v>
      </c>
    </row>
    <row r="46" spans="2:13" ht="27.75" customHeight="1" x14ac:dyDescent="0.15">
      <c r="B46" s="1274"/>
      <c r="C46" s="1275"/>
      <c r="D46" s="109"/>
      <c r="E46" s="1278" t="s">
        <v>36</v>
      </c>
      <c r="F46" s="1278"/>
      <c r="G46" s="1278"/>
      <c r="H46" s="1279"/>
      <c r="I46" s="106" t="s">
        <v>510</v>
      </c>
      <c r="J46" s="107" t="s">
        <v>510</v>
      </c>
      <c r="K46" s="107" t="s">
        <v>510</v>
      </c>
      <c r="L46" s="107" t="s">
        <v>510</v>
      </c>
      <c r="M46" s="108" t="s">
        <v>510</v>
      </c>
    </row>
    <row r="47" spans="2:13" ht="27.75" customHeight="1" x14ac:dyDescent="0.15">
      <c r="B47" s="1274"/>
      <c r="C47" s="1275"/>
      <c r="D47" s="110"/>
      <c r="E47" s="1288" t="s">
        <v>37</v>
      </c>
      <c r="F47" s="1289"/>
      <c r="G47" s="1289"/>
      <c r="H47" s="1290"/>
      <c r="I47" s="106" t="s">
        <v>510</v>
      </c>
      <c r="J47" s="107" t="s">
        <v>510</v>
      </c>
      <c r="K47" s="107" t="s">
        <v>510</v>
      </c>
      <c r="L47" s="107" t="s">
        <v>510</v>
      </c>
      <c r="M47" s="108" t="s">
        <v>510</v>
      </c>
    </row>
    <row r="48" spans="2:13" ht="27.75" customHeight="1" x14ac:dyDescent="0.15">
      <c r="B48" s="1274"/>
      <c r="C48" s="1275"/>
      <c r="D48" s="105"/>
      <c r="E48" s="1278" t="s">
        <v>38</v>
      </c>
      <c r="F48" s="1278"/>
      <c r="G48" s="1278"/>
      <c r="H48" s="1279"/>
      <c r="I48" s="106" t="s">
        <v>510</v>
      </c>
      <c r="J48" s="107" t="s">
        <v>510</v>
      </c>
      <c r="K48" s="107" t="s">
        <v>510</v>
      </c>
      <c r="L48" s="107" t="s">
        <v>510</v>
      </c>
      <c r="M48" s="108" t="s">
        <v>510</v>
      </c>
    </row>
    <row r="49" spans="2:13" ht="27.75" customHeight="1" x14ac:dyDescent="0.15">
      <c r="B49" s="1276"/>
      <c r="C49" s="1277"/>
      <c r="D49" s="105"/>
      <c r="E49" s="1278" t="s">
        <v>39</v>
      </c>
      <c r="F49" s="1278"/>
      <c r="G49" s="1278"/>
      <c r="H49" s="1279"/>
      <c r="I49" s="106" t="s">
        <v>510</v>
      </c>
      <c r="J49" s="107" t="s">
        <v>510</v>
      </c>
      <c r="K49" s="107" t="s">
        <v>510</v>
      </c>
      <c r="L49" s="107">
        <v>93</v>
      </c>
      <c r="M49" s="108">
        <v>109</v>
      </c>
    </row>
    <row r="50" spans="2:13" ht="27.75" customHeight="1" x14ac:dyDescent="0.15">
      <c r="B50" s="1272" t="s">
        <v>40</v>
      </c>
      <c r="C50" s="1273"/>
      <c r="D50" s="111"/>
      <c r="E50" s="1278" t="s">
        <v>41</v>
      </c>
      <c r="F50" s="1278"/>
      <c r="G50" s="1278"/>
      <c r="H50" s="1279"/>
      <c r="I50" s="106">
        <v>1202</v>
      </c>
      <c r="J50" s="107">
        <v>1069</v>
      </c>
      <c r="K50" s="107">
        <v>963</v>
      </c>
      <c r="L50" s="107">
        <v>952</v>
      </c>
      <c r="M50" s="108">
        <v>855</v>
      </c>
    </row>
    <row r="51" spans="2:13" ht="27.75" customHeight="1" x14ac:dyDescent="0.15">
      <c r="B51" s="1274"/>
      <c r="C51" s="1275"/>
      <c r="D51" s="105"/>
      <c r="E51" s="1278" t="s">
        <v>42</v>
      </c>
      <c r="F51" s="1278"/>
      <c r="G51" s="1278"/>
      <c r="H51" s="1279"/>
      <c r="I51" s="106">
        <v>159</v>
      </c>
      <c r="J51" s="107">
        <v>143</v>
      </c>
      <c r="K51" s="107">
        <v>117</v>
      </c>
      <c r="L51" s="107">
        <v>98</v>
      </c>
      <c r="M51" s="108">
        <v>92</v>
      </c>
    </row>
    <row r="52" spans="2:13" ht="27.75" customHeight="1" x14ac:dyDescent="0.15">
      <c r="B52" s="1276"/>
      <c r="C52" s="1277"/>
      <c r="D52" s="105"/>
      <c r="E52" s="1278" t="s">
        <v>43</v>
      </c>
      <c r="F52" s="1278"/>
      <c r="G52" s="1278"/>
      <c r="H52" s="1279"/>
      <c r="I52" s="106">
        <v>6113</v>
      </c>
      <c r="J52" s="107">
        <v>5944</v>
      </c>
      <c r="K52" s="107">
        <v>5708</v>
      </c>
      <c r="L52" s="107">
        <v>5449</v>
      </c>
      <c r="M52" s="108">
        <v>5271</v>
      </c>
    </row>
    <row r="53" spans="2:13" ht="27.75" customHeight="1" thickBot="1" x14ac:dyDescent="0.2">
      <c r="B53" s="1280" t="s">
        <v>44</v>
      </c>
      <c r="C53" s="1281"/>
      <c r="D53" s="112"/>
      <c r="E53" s="1282" t="s">
        <v>45</v>
      </c>
      <c r="F53" s="1282"/>
      <c r="G53" s="1282"/>
      <c r="H53" s="1283"/>
      <c r="I53" s="113">
        <v>3990</v>
      </c>
      <c r="J53" s="114">
        <v>4181</v>
      </c>
      <c r="K53" s="114">
        <v>4043</v>
      </c>
      <c r="L53" s="114">
        <v>3925</v>
      </c>
      <c r="M53" s="115">
        <v>3957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GtAR69tuAhuVj0JRQGwzpZa8JjEn7ZbjyBQ0DP9JgdKtpZHI40GlkF54L8CqYZKVl1yMXF0xWGQ0S/+Ve/+LQ==" saltValue="MC6DY71l6npbHRQpnqqD8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553</v>
      </c>
      <c r="G54" s="124" t="s">
        <v>554</v>
      </c>
      <c r="H54" s="125" t="s">
        <v>555</v>
      </c>
    </row>
    <row r="55" spans="2:8" ht="52.5" customHeight="1" x14ac:dyDescent="0.15">
      <c r="B55" s="126"/>
      <c r="C55" s="1299" t="s">
        <v>48</v>
      </c>
      <c r="D55" s="1299"/>
      <c r="E55" s="1300"/>
      <c r="F55" s="127">
        <v>476</v>
      </c>
      <c r="G55" s="127">
        <v>413</v>
      </c>
      <c r="H55" s="128">
        <v>295</v>
      </c>
    </row>
    <row r="56" spans="2:8" ht="52.5" customHeight="1" x14ac:dyDescent="0.15">
      <c r="B56" s="129"/>
      <c r="C56" s="1301" t="s">
        <v>49</v>
      </c>
      <c r="D56" s="1301"/>
      <c r="E56" s="1302"/>
      <c r="F56" s="130">
        <v>106</v>
      </c>
      <c r="G56" s="130">
        <v>106</v>
      </c>
      <c r="H56" s="131">
        <v>86</v>
      </c>
    </row>
    <row r="57" spans="2:8" ht="53.25" customHeight="1" x14ac:dyDescent="0.15">
      <c r="B57" s="129"/>
      <c r="C57" s="1303" t="s">
        <v>50</v>
      </c>
      <c r="D57" s="1303"/>
      <c r="E57" s="1304"/>
      <c r="F57" s="132">
        <v>135</v>
      </c>
      <c r="G57" s="132">
        <v>139</v>
      </c>
      <c r="H57" s="133">
        <v>88</v>
      </c>
    </row>
    <row r="58" spans="2:8" ht="45.75" customHeight="1" x14ac:dyDescent="0.15">
      <c r="B58" s="134"/>
      <c r="C58" s="1291" t="s">
        <v>586</v>
      </c>
      <c r="D58" s="1292"/>
      <c r="E58" s="1293"/>
      <c r="F58" s="135">
        <v>32</v>
      </c>
      <c r="G58" s="135">
        <v>32</v>
      </c>
      <c r="H58" s="136">
        <v>32</v>
      </c>
    </row>
    <row r="59" spans="2:8" ht="45.75" customHeight="1" x14ac:dyDescent="0.15">
      <c r="B59" s="134"/>
      <c r="C59" s="1291" t="s">
        <v>587</v>
      </c>
      <c r="D59" s="1292"/>
      <c r="E59" s="1293"/>
      <c r="F59" s="135">
        <v>63</v>
      </c>
      <c r="G59" s="135">
        <v>63</v>
      </c>
      <c r="H59" s="136">
        <v>26</v>
      </c>
    </row>
    <row r="60" spans="2:8" ht="45.75" customHeight="1" x14ac:dyDescent="0.15">
      <c r="B60" s="134"/>
      <c r="C60" s="1291" t="s">
        <v>588</v>
      </c>
      <c r="D60" s="1292"/>
      <c r="E60" s="1293"/>
      <c r="F60" s="135">
        <v>11</v>
      </c>
      <c r="G60" s="135">
        <v>11</v>
      </c>
      <c r="H60" s="136">
        <v>11</v>
      </c>
    </row>
    <row r="61" spans="2:8" ht="45.75" customHeight="1" x14ac:dyDescent="0.15">
      <c r="B61" s="134"/>
      <c r="C61" s="1291" t="s">
        <v>589</v>
      </c>
      <c r="D61" s="1292"/>
      <c r="E61" s="1293"/>
      <c r="F61" s="135">
        <v>10</v>
      </c>
      <c r="G61" s="135">
        <v>10</v>
      </c>
      <c r="H61" s="136">
        <v>10</v>
      </c>
    </row>
    <row r="62" spans="2:8" ht="45.75" customHeight="1" thickBot="1" x14ac:dyDescent="0.2">
      <c r="B62" s="137"/>
      <c r="C62" s="1294" t="s">
        <v>590</v>
      </c>
      <c r="D62" s="1295"/>
      <c r="E62" s="1296"/>
      <c r="F62" s="138">
        <v>14</v>
      </c>
      <c r="G62" s="138">
        <v>14</v>
      </c>
      <c r="H62" s="139">
        <v>10</v>
      </c>
    </row>
    <row r="63" spans="2:8" ht="52.5" customHeight="1" thickBot="1" x14ac:dyDescent="0.2">
      <c r="B63" s="140"/>
      <c r="C63" s="1297" t="s">
        <v>51</v>
      </c>
      <c r="D63" s="1297"/>
      <c r="E63" s="1298"/>
      <c r="F63" s="141">
        <v>717</v>
      </c>
      <c r="G63" s="141">
        <v>658</v>
      </c>
      <c r="H63" s="142">
        <v>469</v>
      </c>
    </row>
    <row r="64" spans="2:8" ht="15" customHeight="1" x14ac:dyDescent="0.15"/>
    <row r="65" ht="0" hidden="1" customHeight="1" x14ac:dyDescent="0.15"/>
    <row r="66" ht="0" hidden="1" customHeight="1" x14ac:dyDescent="0.15"/>
  </sheetData>
  <sheetProtection algorithmName="SHA-512" hashValue="EB1sU2e2+BSn9njxCdtG43vl3ucs7fKavYiGrnpMSREYrvoPhQ1AJT1/0Kl5uuip2jrcZAXwxBsxeC82CtLH+w==" saltValue="9ww61alVYXB3Dn6eM1Ik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90" zoomScaleNormal="9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6" t="s">
        <v>606</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x14ac:dyDescent="0.15">
      <c r="B44" s="394"/>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x14ac:dyDescent="0.15">
      <c r="B45" s="394"/>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x14ac:dyDescent="0.15">
      <c r="B46" s="394"/>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x14ac:dyDescent="0.15">
      <c r="B47" s="394"/>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598</v>
      </c>
    </row>
    <row r="50" spans="1:109" x14ac:dyDescent="0.15">
      <c r="B50" s="394"/>
      <c r="G50" s="1315"/>
      <c r="H50" s="1315"/>
      <c r="I50" s="1315"/>
      <c r="J50" s="1315"/>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551</v>
      </c>
      <c r="BQ50" s="1319"/>
      <c r="BR50" s="1319"/>
      <c r="BS50" s="1319"/>
      <c r="BT50" s="1319"/>
      <c r="BU50" s="1319"/>
      <c r="BV50" s="1319"/>
      <c r="BW50" s="1319"/>
      <c r="BX50" s="1319" t="s">
        <v>552</v>
      </c>
      <c r="BY50" s="1319"/>
      <c r="BZ50" s="1319"/>
      <c r="CA50" s="1319"/>
      <c r="CB50" s="1319"/>
      <c r="CC50" s="1319"/>
      <c r="CD50" s="1319"/>
      <c r="CE50" s="1319"/>
      <c r="CF50" s="1319" t="s">
        <v>553</v>
      </c>
      <c r="CG50" s="1319"/>
      <c r="CH50" s="1319"/>
      <c r="CI50" s="1319"/>
      <c r="CJ50" s="1319"/>
      <c r="CK50" s="1319"/>
      <c r="CL50" s="1319"/>
      <c r="CM50" s="1319"/>
      <c r="CN50" s="1319" t="s">
        <v>554</v>
      </c>
      <c r="CO50" s="1319"/>
      <c r="CP50" s="1319"/>
      <c r="CQ50" s="1319"/>
      <c r="CR50" s="1319"/>
      <c r="CS50" s="1319"/>
      <c r="CT50" s="1319"/>
      <c r="CU50" s="1319"/>
      <c r="CV50" s="1319" t="s">
        <v>555</v>
      </c>
      <c r="CW50" s="1319"/>
      <c r="CX50" s="1319"/>
      <c r="CY50" s="1319"/>
      <c r="CZ50" s="1319"/>
      <c r="DA50" s="1319"/>
      <c r="DB50" s="1319"/>
      <c r="DC50" s="1319"/>
    </row>
    <row r="51" spans="1:109" ht="13.5" customHeight="1" x14ac:dyDescent="0.15">
      <c r="B51" s="394"/>
      <c r="G51" s="1320"/>
      <c r="H51" s="1320"/>
      <c r="I51" s="1324"/>
      <c r="J51" s="1324"/>
      <c r="K51" s="1321"/>
      <c r="L51" s="1321"/>
      <c r="M51" s="1321"/>
      <c r="N51" s="1321"/>
      <c r="AM51" s="403"/>
      <c r="AN51" s="1322" t="s">
        <v>599</v>
      </c>
      <c r="AO51" s="1322"/>
      <c r="AP51" s="1322"/>
      <c r="AQ51" s="1322"/>
      <c r="AR51" s="1322"/>
      <c r="AS51" s="1322"/>
      <c r="AT51" s="1322"/>
      <c r="AU51" s="1322"/>
      <c r="AV51" s="1322"/>
      <c r="AW51" s="1322"/>
      <c r="AX51" s="1322"/>
      <c r="AY51" s="1322"/>
      <c r="AZ51" s="1322"/>
      <c r="BA51" s="1322"/>
      <c r="BB51" s="1322" t="s">
        <v>600</v>
      </c>
      <c r="BC51" s="1322"/>
      <c r="BD51" s="1322"/>
      <c r="BE51" s="1322"/>
      <c r="BF51" s="1322"/>
      <c r="BG51" s="1322"/>
      <c r="BH51" s="1322"/>
      <c r="BI51" s="1322"/>
      <c r="BJ51" s="1322"/>
      <c r="BK51" s="1322"/>
      <c r="BL51" s="1322"/>
      <c r="BM51" s="1322"/>
      <c r="BN51" s="1322"/>
      <c r="BO51" s="1322"/>
      <c r="BP51" s="1323"/>
      <c r="BQ51" s="1305"/>
      <c r="BR51" s="1305"/>
      <c r="BS51" s="1305"/>
      <c r="BT51" s="1305"/>
      <c r="BU51" s="1305"/>
      <c r="BV51" s="1305"/>
      <c r="BW51" s="1305"/>
      <c r="BX51" s="1305">
        <v>133.6</v>
      </c>
      <c r="BY51" s="1305"/>
      <c r="BZ51" s="1305"/>
      <c r="CA51" s="1305"/>
      <c r="CB51" s="1305"/>
      <c r="CC51" s="1305"/>
      <c r="CD51" s="1305"/>
      <c r="CE51" s="1305"/>
      <c r="CF51" s="1305">
        <v>131.9</v>
      </c>
      <c r="CG51" s="1305"/>
      <c r="CH51" s="1305"/>
      <c r="CI51" s="1305"/>
      <c r="CJ51" s="1305"/>
      <c r="CK51" s="1305"/>
      <c r="CL51" s="1305"/>
      <c r="CM51" s="1305"/>
      <c r="CN51" s="1305">
        <v>128</v>
      </c>
      <c r="CO51" s="1305"/>
      <c r="CP51" s="1305"/>
      <c r="CQ51" s="1305"/>
      <c r="CR51" s="1305"/>
      <c r="CS51" s="1305"/>
      <c r="CT51" s="1305"/>
      <c r="CU51" s="1305"/>
      <c r="CV51" s="1305">
        <v>129.69999999999999</v>
      </c>
      <c r="CW51" s="1305"/>
      <c r="CX51" s="1305"/>
      <c r="CY51" s="1305"/>
      <c r="CZ51" s="1305"/>
      <c r="DA51" s="1305"/>
      <c r="DB51" s="1305"/>
      <c r="DC51" s="1305"/>
    </row>
    <row r="52" spans="1:109" x14ac:dyDescent="0.15">
      <c r="B52" s="394"/>
      <c r="G52" s="1320"/>
      <c r="H52" s="1320"/>
      <c r="I52" s="1324"/>
      <c r="J52" s="1324"/>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20"/>
      <c r="H53" s="1320"/>
      <c r="I53" s="1315"/>
      <c r="J53" s="1315"/>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601</v>
      </c>
      <c r="BC53" s="1322"/>
      <c r="BD53" s="1322"/>
      <c r="BE53" s="1322"/>
      <c r="BF53" s="1322"/>
      <c r="BG53" s="1322"/>
      <c r="BH53" s="1322"/>
      <c r="BI53" s="1322"/>
      <c r="BJ53" s="1322"/>
      <c r="BK53" s="1322"/>
      <c r="BL53" s="1322"/>
      <c r="BM53" s="1322"/>
      <c r="BN53" s="1322"/>
      <c r="BO53" s="1322"/>
      <c r="BP53" s="1323"/>
      <c r="BQ53" s="1305"/>
      <c r="BR53" s="1305"/>
      <c r="BS53" s="1305"/>
      <c r="BT53" s="1305"/>
      <c r="BU53" s="1305"/>
      <c r="BV53" s="1305"/>
      <c r="BW53" s="1305"/>
      <c r="BX53" s="1305">
        <v>58</v>
      </c>
      <c r="BY53" s="1305"/>
      <c r="BZ53" s="1305"/>
      <c r="CA53" s="1305"/>
      <c r="CB53" s="1305"/>
      <c r="CC53" s="1305"/>
      <c r="CD53" s="1305"/>
      <c r="CE53" s="1305"/>
      <c r="CF53" s="1305">
        <v>63.5</v>
      </c>
      <c r="CG53" s="1305"/>
      <c r="CH53" s="1305"/>
      <c r="CI53" s="1305"/>
      <c r="CJ53" s="1305"/>
      <c r="CK53" s="1305"/>
      <c r="CL53" s="1305"/>
      <c r="CM53" s="1305"/>
      <c r="CN53" s="1305">
        <v>60.4</v>
      </c>
      <c r="CO53" s="1305"/>
      <c r="CP53" s="1305"/>
      <c r="CQ53" s="1305"/>
      <c r="CR53" s="1305"/>
      <c r="CS53" s="1305"/>
      <c r="CT53" s="1305"/>
      <c r="CU53" s="1305"/>
      <c r="CV53" s="1305">
        <v>62.3</v>
      </c>
      <c r="CW53" s="1305"/>
      <c r="CX53" s="1305"/>
      <c r="CY53" s="1305"/>
      <c r="CZ53" s="1305"/>
      <c r="DA53" s="1305"/>
      <c r="DB53" s="1305"/>
      <c r="DC53" s="1305"/>
    </row>
    <row r="54" spans="1:109" x14ac:dyDescent="0.15">
      <c r="A54" s="402"/>
      <c r="B54" s="394"/>
      <c r="G54" s="1320"/>
      <c r="H54" s="1320"/>
      <c r="I54" s="1315"/>
      <c r="J54" s="1315"/>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5"/>
      <c r="H55" s="1315"/>
      <c r="I55" s="1315"/>
      <c r="J55" s="1315"/>
      <c r="K55" s="1321"/>
      <c r="L55" s="1321"/>
      <c r="M55" s="1321"/>
      <c r="N55" s="1321"/>
      <c r="AN55" s="1319" t="s">
        <v>602</v>
      </c>
      <c r="AO55" s="1319"/>
      <c r="AP55" s="1319"/>
      <c r="AQ55" s="1319"/>
      <c r="AR55" s="1319"/>
      <c r="AS55" s="1319"/>
      <c r="AT55" s="1319"/>
      <c r="AU55" s="1319"/>
      <c r="AV55" s="1319"/>
      <c r="AW55" s="1319"/>
      <c r="AX55" s="1319"/>
      <c r="AY55" s="1319"/>
      <c r="AZ55" s="1319"/>
      <c r="BA55" s="1319"/>
      <c r="BB55" s="1322" t="s">
        <v>600</v>
      </c>
      <c r="BC55" s="1322"/>
      <c r="BD55" s="1322"/>
      <c r="BE55" s="1322"/>
      <c r="BF55" s="1322"/>
      <c r="BG55" s="1322"/>
      <c r="BH55" s="1322"/>
      <c r="BI55" s="1322"/>
      <c r="BJ55" s="1322"/>
      <c r="BK55" s="1322"/>
      <c r="BL55" s="1322"/>
      <c r="BM55" s="1322"/>
      <c r="BN55" s="1322"/>
      <c r="BO55" s="1322"/>
      <c r="BP55" s="1323"/>
      <c r="BQ55" s="1305"/>
      <c r="BR55" s="1305"/>
      <c r="BS55" s="1305"/>
      <c r="BT55" s="1305"/>
      <c r="BU55" s="1305"/>
      <c r="BV55" s="1305"/>
      <c r="BW55" s="1305"/>
      <c r="BX55" s="1305">
        <v>20.2</v>
      </c>
      <c r="BY55" s="1305"/>
      <c r="BZ55" s="1305"/>
      <c r="CA55" s="1305"/>
      <c r="CB55" s="1305"/>
      <c r="CC55" s="1305"/>
      <c r="CD55" s="1305"/>
      <c r="CE55" s="1305"/>
      <c r="CF55" s="1305">
        <v>38.5</v>
      </c>
      <c r="CG55" s="1305"/>
      <c r="CH55" s="1305"/>
      <c r="CI55" s="1305"/>
      <c r="CJ55" s="1305"/>
      <c r="CK55" s="1305"/>
      <c r="CL55" s="1305"/>
      <c r="CM55" s="1305"/>
      <c r="CN55" s="1305">
        <v>32.799999999999997</v>
      </c>
      <c r="CO55" s="1305"/>
      <c r="CP55" s="1305"/>
      <c r="CQ55" s="1305"/>
      <c r="CR55" s="1305"/>
      <c r="CS55" s="1305"/>
      <c r="CT55" s="1305"/>
      <c r="CU55" s="1305"/>
      <c r="CV55" s="1305">
        <v>20.9</v>
      </c>
      <c r="CW55" s="1305"/>
      <c r="CX55" s="1305"/>
      <c r="CY55" s="1305"/>
      <c r="CZ55" s="1305"/>
      <c r="DA55" s="1305"/>
      <c r="DB55" s="1305"/>
      <c r="DC55" s="1305"/>
    </row>
    <row r="56" spans="1:109" x14ac:dyDescent="0.15">
      <c r="A56" s="402"/>
      <c r="B56" s="394"/>
      <c r="G56" s="1315"/>
      <c r="H56" s="1315"/>
      <c r="I56" s="1315"/>
      <c r="J56" s="1315"/>
      <c r="K56" s="1321"/>
      <c r="L56" s="1321"/>
      <c r="M56" s="1321"/>
      <c r="N56" s="1321"/>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5"/>
      <c r="H57" s="1315"/>
      <c r="I57" s="1325"/>
      <c r="J57" s="1325"/>
      <c r="K57" s="1321"/>
      <c r="L57" s="1321"/>
      <c r="M57" s="1321"/>
      <c r="N57" s="1321"/>
      <c r="AM57" s="387"/>
      <c r="AN57" s="1319"/>
      <c r="AO57" s="1319"/>
      <c r="AP57" s="1319"/>
      <c r="AQ57" s="1319"/>
      <c r="AR57" s="1319"/>
      <c r="AS57" s="1319"/>
      <c r="AT57" s="1319"/>
      <c r="AU57" s="1319"/>
      <c r="AV57" s="1319"/>
      <c r="AW57" s="1319"/>
      <c r="AX57" s="1319"/>
      <c r="AY57" s="1319"/>
      <c r="AZ57" s="1319"/>
      <c r="BA57" s="1319"/>
      <c r="BB57" s="1322" t="s">
        <v>601</v>
      </c>
      <c r="BC57" s="1322"/>
      <c r="BD57" s="1322"/>
      <c r="BE57" s="1322"/>
      <c r="BF57" s="1322"/>
      <c r="BG57" s="1322"/>
      <c r="BH57" s="1322"/>
      <c r="BI57" s="1322"/>
      <c r="BJ57" s="1322"/>
      <c r="BK57" s="1322"/>
      <c r="BL57" s="1322"/>
      <c r="BM57" s="1322"/>
      <c r="BN57" s="1322"/>
      <c r="BO57" s="1322"/>
      <c r="BP57" s="1323"/>
      <c r="BQ57" s="1305"/>
      <c r="BR57" s="1305"/>
      <c r="BS57" s="1305"/>
      <c r="BT57" s="1305"/>
      <c r="BU57" s="1305"/>
      <c r="BV57" s="1305"/>
      <c r="BW57" s="1305"/>
      <c r="BX57" s="1305">
        <v>55.8</v>
      </c>
      <c r="BY57" s="1305"/>
      <c r="BZ57" s="1305"/>
      <c r="CA57" s="1305"/>
      <c r="CB57" s="1305"/>
      <c r="CC57" s="1305"/>
      <c r="CD57" s="1305"/>
      <c r="CE57" s="1305"/>
      <c r="CF57" s="1305">
        <v>57.6</v>
      </c>
      <c r="CG57" s="1305"/>
      <c r="CH57" s="1305"/>
      <c r="CI57" s="1305"/>
      <c r="CJ57" s="1305"/>
      <c r="CK57" s="1305"/>
      <c r="CL57" s="1305"/>
      <c r="CM57" s="1305"/>
      <c r="CN57" s="1305">
        <v>58.9</v>
      </c>
      <c r="CO57" s="1305"/>
      <c r="CP57" s="1305"/>
      <c r="CQ57" s="1305"/>
      <c r="CR57" s="1305"/>
      <c r="CS57" s="1305"/>
      <c r="CT57" s="1305"/>
      <c r="CU57" s="1305"/>
      <c r="CV57" s="1305">
        <v>60.2</v>
      </c>
      <c r="CW57" s="1305"/>
      <c r="CX57" s="1305"/>
      <c r="CY57" s="1305"/>
      <c r="CZ57" s="1305"/>
      <c r="DA57" s="1305"/>
      <c r="DB57" s="1305"/>
      <c r="DC57" s="1305"/>
      <c r="DD57" s="407"/>
      <c r="DE57" s="406"/>
    </row>
    <row r="58" spans="1:109" s="402" customFormat="1" x14ac:dyDescent="0.15">
      <c r="A58" s="387"/>
      <c r="B58" s="406"/>
      <c r="G58" s="1315"/>
      <c r="H58" s="1315"/>
      <c r="I58" s="1325"/>
      <c r="J58" s="1325"/>
      <c r="K58" s="1321"/>
      <c r="L58" s="1321"/>
      <c r="M58" s="1321"/>
      <c r="N58" s="1321"/>
      <c r="AM58" s="387"/>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603</v>
      </c>
    </row>
    <row r="64" spans="1:109" x14ac:dyDescent="0.15">
      <c r="B64" s="394"/>
      <c r="G64" s="401"/>
      <c r="I64" s="414"/>
      <c r="J64" s="414"/>
      <c r="K64" s="414"/>
      <c r="L64" s="414"/>
      <c r="M64" s="414"/>
      <c r="N64" s="415"/>
      <c r="AM64" s="401"/>
      <c r="AN64" s="401" t="s">
        <v>597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6" t="s">
        <v>605</v>
      </c>
      <c r="AO65" s="1326"/>
      <c r="AP65" s="1326"/>
      <c r="AQ65" s="1326"/>
      <c r="AR65" s="1326"/>
      <c r="AS65" s="1326"/>
      <c r="AT65" s="1326"/>
      <c r="AU65" s="1326"/>
      <c r="AV65" s="1326"/>
      <c r="AW65" s="1326"/>
      <c r="AX65" s="1326"/>
      <c r="AY65" s="1326"/>
      <c r="AZ65" s="1326"/>
      <c r="BA65" s="1326"/>
      <c r="BB65" s="1326"/>
      <c r="BC65" s="1326"/>
      <c r="BD65" s="1326"/>
      <c r="BE65" s="1326"/>
      <c r="BF65" s="1326"/>
      <c r="BG65" s="1326"/>
      <c r="BH65" s="1326"/>
      <c r="BI65" s="1326"/>
      <c r="BJ65" s="1326"/>
      <c r="BK65" s="1326"/>
      <c r="BL65" s="1326"/>
      <c r="BM65" s="1326"/>
      <c r="BN65" s="1326"/>
      <c r="BO65" s="1326"/>
      <c r="BP65" s="1326"/>
      <c r="BQ65" s="1326"/>
      <c r="BR65" s="1326"/>
      <c r="BS65" s="1326"/>
      <c r="BT65" s="1326"/>
      <c r="BU65" s="1326"/>
      <c r="BV65" s="1326"/>
      <c r="BW65" s="1326"/>
      <c r="BX65" s="1326"/>
      <c r="BY65" s="1326"/>
      <c r="BZ65" s="1326"/>
      <c r="CA65" s="1326"/>
      <c r="CB65" s="1326"/>
      <c r="CC65" s="1326"/>
      <c r="CD65" s="1326"/>
      <c r="CE65" s="1326"/>
      <c r="CF65" s="1326"/>
      <c r="CG65" s="1326"/>
      <c r="CH65" s="1326"/>
      <c r="CI65" s="1326"/>
      <c r="CJ65" s="1326"/>
      <c r="CK65" s="1326"/>
      <c r="CL65" s="1326"/>
      <c r="CM65" s="1326"/>
      <c r="CN65" s="1326"/>
      <c r="CO65" s="1326"/>
      <c r="CP65" s="1326"/>
      <c r="CQ65" s="1326"/>
      <c r="CR65" s="1326"/>
      <c r="CS65" s="1326"/>
      <c r="CT65" s="1326"/>
      <c r="CU65" s="1326"/>
      <c r="CV65" s="1326"/>
      <c r="CW65" s="1326"/>
      <c r="CX65" s="1326"/>
      <c r="CY65" s="1326"/>
      <c r="CZ65" s="1326"/>
      <c r="DA65" s="1326"/>
      <c r="DB65" s="1326"/>
      <c r="DC65" s="1327"/>
    </row>
    <row r="66" spans="2:107" x14ac:dyDescent="0.15">
      <c r="B66" s="394"/>
      <c r="AN66" s="1328"/>
      <c r="AO66" s="1329"/>
      <c r="AP66" s="1329"/>
      <c r="AQ66" s="1329"/>
      <c r="AR66" s="1329"/>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29"/>
      <c r="BZ66" s="1329"/>
      <c r="CA66" s="1329"/>
      <c r="CB66" s="1329"/>
      <c r="CC66" s="1329"/>
      <c r="CD66" s="1329"/>
      <c r="CE66" s="1329"/>
      <c r="CF66" s="1329"/>
      <c r="CG66" s="1329"/>
      <c r="CH66" s="1329"/>
      <c r="CI66" s="1329"/>
      <c r="CJ66" s="1329"/>
      <c r="CK66" s="1329"/>
      <c r="CL66" s="1329"/>
      <c r="CM66" s="1329"/>
      <c r="CN66" s="1329"/>
      <c r="CO66" s="1329"/>
      <c r="CP66" s="1329"/>
      <c r="CQ66" s="1329"/>
      <c r="CR66" s="1329"/>
      <c r="CS66" s="1329"/>
      <c r="CT66" s="1329"/>
      <c r="CU66" s="1329"/>
      <c r="CV66" s="1329"/>
      <c r="CW66" s="1329"/>
      <c r="CX66" s="1329"/>
      <c r="CY66" s="1329"/>
      <c r="CZ66" s="1329"/>
      <c r="DA66" s="1329"/>
      <c r="DB66" s="1329"/>
      <c r="DC66" s="1330"/>
    </row>
    <row r="67" spans="2:107" x14ac:dyDescent="0.15">
      <c r="B67" s="394"/>
      <c r="AN67" s="1328"/>
      <c r="AO67" s="1329"/>
      <c r="AP67" s="1329"/>
      <c r="AQ67" s="1329"/>
      <c r="AR67" s="1329"/>
      <c r="AS67" s="1329"/>
      <c r="AT67" s="1329"/>
      <c r="AU67" s="1329"/>
      <c r="AV67" s="1329"/>
      <c r="AW67" s="1329"/>
      <c r="AX67" s="1329"/>
      <c r="AY67" s="1329"/>
      <c r="AZ67" s="1329"/>
      <c r="BA67" s="1329"/>
      <c r="BB67" s="1329"/>
      <c r="BC67" s="1329"/>
      <c r="BD67" s="1329"/>
      <c r="BE67" s="1329"/>
      <c r="BF67" s="1329"/>
      <c r="BG67" s="1329"/>
      <c r="BH67" s="1329"/>
      <c r="BI67" s="1329"/>
      <c r="BJ67" s="1329"/>
      <c r="BK67" s="1329"/>
      <c r="BL67" s="1329"/>
      <c r="BM67" s="1329"/>
      <c r="BN67" s="1329"/>
      <c r="BO67" s="1329"/>
      <c r="BP67" s="1329"/>
      <c r="BQ67" s="1329"/>
      <c r="BR67" s="1329"/>
      <c r="BS67" s="1329"/>
      <c r="BT67" s="1329"/>
      <c r="BU67" s="1329"/>
      <c r="BV67" s="1329"/>
      <c r="BW67" s="1329"/>
      <c r="BX67" s="1329"/>
      <c r="BY67" s="1329"/>
      <c r="BZ67" s="1329"/>
      <c r="CA67" s="1329"/>
      <c r="CB67" s="1329"/>
      <c r="CC67" s="1329"/>
      <c r="CD67" s="1329"/>
      <c r="CE67" s="1329"/>
      <c r="CF67" s="1329"/>
      <c r="CG67" s="1329"/>
      <c r="CH67" s="1329"/>
      <c r="CI67" s="1329"/>
      <c r="CJ67" s="1329"/>
      <c r="CK67" s="1329"/>
      <c r="CL67" s="1329"/>
      <c r="CM67" s="1329"/>
      <c r="CN67" s="1329"/>
      <c r="CO67" s="1329"/>
      <c r="CP67" s="1329"/>
      <c r="CQ67" s="1329"/>
      <c r="CR67" s="1329"/>
      <c r="CS67" s="1329"/>
      <c r="CT67" s="1329"/>
      <c r="CU67" s="1329"/>
      <c r="CV67" s="1329"/>
      <c r="CW67" s="1329"/>
      <c r="CX67" s="1329"/>
      <c r="CY67" s="1329"/>
      <c r="CZ67" s="1329"/>
      <c r="DA67" s="1329"/>
      <c r="DB67" s="1329"/>
      <c r="DC67" s="1330"/>
    </row>
    <row r="68" spans="2:107" x14ac:dyDescent="0.15">
      <c r="B68" s="394"/>
      <c r="AN68" s="1328"/>
      <c r="AO68" s="1329"/>
      <c r="AP68" s="1329"/>
      <c r="AQ68" s="1329"/>
      <c r="AR68" s="1329"/>
      <c r="AS68" s="1329"/>
      <c r="AT68" s="1329"/>
      <c r="AU68" s="1329"/>
      <c r="AV68" s="1329"/>
      <c r="AW68" s="1329"/>
      <c r="AX68" s="1329"/>
      <c r="AY68" s="1329"/>
      <c r="AZ68" s="1329"/>
      <c r="BA68" s="1329"/>
      <c r="BB68" s="1329"/>
      <c r="BC68" s="1329"/>
      <c r="BD68" s="1329"/>
      <c r="BE68" s="1329"/>
      <c r="BF68" s="1329"/>
      <c r="BG68" s="1329"/>
      <c r="BH68" s="1329"/>
      <c r="BI68" s="1329"/>
      <c r="BJ68" s="1329"/>
      <c r="BK68" s="1329"/>
      <c r="BL68" s="1329"/>
      <c r="BM68" s="1329"/>
      <c r="BN68" s="1329"/>
      <c r="BO68" s="1329"/>
      <c r="BP68" s="1329"/>
      <c r="BQ68" s="1329"/>
      <c r="BR68" s="1329"/>
      <c r="BS68" s="1329"/>
      <c r="BT68" s="1329"/>
      <c r="BU68" s="1329"/>
      <c r="BV68" s="1329"/>
      <c r="BW68" s="1329"/>
      <c r="BX68" s="1329"/>
      <c r="BY68" s="1329"/>
      <c r="BZ68" s="1329"/>
      <c r="CA68" s="1329"/>
      <c r="CB68" s="1329"/>
      <c r="CC68" s="1329"/>
      <c r="CD68" s="1329"/>
      <c r="CE68" s="1329"/>
      <c r="CF68" s="1329"/>
      <c r="CG68" s="1329"/>
      <c r="CH68" s="1329"/>
      <c r="CI68" s="1329"/>
      <c r="CJ68" s="1329"/>
      <c r="CK68" s="1329"/>
      <c r="CL68" s="1329"/>
      <c r="CM68" s="1329"/>
      <c r="CN68" s="1329"/>
      <c r="CO68" s="1329"/>
      <c r="CP68" s="1329"/>
      <c r="CQ68" s="1329"/>
      <c r="CR68" s="1329"/>
      <c r="CS68" s="1329"/>
      <c r="CT68" s="1329"/>
      <c r="CU68" s="1329"/>
      <c r="CV68" s="1329"/>
      <c r="CW68" s="1329"/>
      <c r="CX68" s="1329"/>
      <c r="CY68" s="1329"/>
      <c r="CZ68" s="1329"/>
      <c r="DA68" s="1329"/>
      <c r="DB68" s="1329"/>
      <c r="DC68" s="1330"/>
    </row>
    <row r="69" spans="2:107" x14ac:dyDescent="0.15">
      <c r="B69" s="394"/>
      <c r="AN69" s="1331"/>
      <c r="AO69" s="1332"/>
      <c r="AP69" s="1332"/>
      <c r="AQ69" s="1332"/>
      <c r="AR69" s="1332"/>
      <c r="AS69" s="1332"/>
      <c r="AT69" s="1332"/>
      <c r="AU69" s="1332"/>
      <c r="AV69" s="1332"/>
      <c r="AW69" s="1332"/>
      <c r="AX69" s="1332"/>
      <c r="AY69" s="1332"/>
      <c r="AZ69" s="1332"/>
      <c r="BA69" s="1332"/>
      <c r="BB69" s="1332"/>
      <c r="BC69" s="1332"/>
      <c r="BD69" s="1332"/>
      <c r="BE69" s="1332"/>
      <c r="BF69" s="1332"/>
      <c r="BG69" s="1332"/>
      <c r="BH69" s="1332"/>
      <c r="BI69" s="1332"/>
      <c r="BJ69" s="1332"/>
      <c r="BK69" s="1332"/>
      <c r="BL69" s="1332"/>
      <c r="BM69" s="1332"/>
      <c r="BN69" s="1332"/>
      <c r="BO69" s="1332"/>
      <c r="BP69" s="1332"/>
      <c r="BQ69" s="1332"/>
      <c r="BR69" s="1332"/>
      <c r="BS69" s="1332"/>
      <c r="BT69" s="1332"/>
      <c r="BU69" s="1332"/>
      <c r="BV69" s="1332"/>
      <c r="BW69" s="1332"/>
      <c r="BX69" s="1332"/>
      <c r="BY69" s="1332"/>
      <c r="BZ69" s="1332"/>
      <c r="CA69" s="1332"/>
      <c r="CB69" s="1332"/>
      <c r="CC69" s="1332"/>
      <c r="CD69" s="1332"/>
      <c r="CE69" s="1332"/>
      <c r="CF69" s="1332"/>
      <c r="CG69" s="1332"/>
      <c r="CH69" s="1332"/>
      <c r="CI69" s="1332"/>
      <c r="CJ69" s="1332"/>
      <c r="CK69" s="1332"/>
      <c r="CL69" s="1332"/>
      <c r="CM69" s="1332"/>
      <c r="CN69" s="1332"/>
      <c r="CO69" s="1332"/>
      <c r="CP69" s="1332"/>
      <c r="CQ69" s="1332"/>
      <c r="CR69" s="1332"/>
      <c r="CS69" s="1332"/>
      <c r="CT69" s="1332"/>
      <c r="CU69" s="1332"/>
      <c r="CV69" s="1332"/>
      <c r="CW69" s="1332"/>
      <c r="CX69" s="1332"/>
      <c r="CY69" s="1332"/>
      <c r="CZ69" s="1332"/>
      <c r="DA69" s="1332"/>
      <c r="DB69" s="1332"/>
      <c r="DC69" s="133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598</v>
      </c>
    </row>
    <row r="72" spans="2:107" x14ac:dyDescent="0.15">
      <c r="B72" s="394"/>
      <c r="G72" s="1315"/>
      <c r="H72" s="1315"/>
      <c r="I72" s="1315"/>
      <c r="J72" s="1315"/>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551</v>
      </c>
      <c r="BQ72" s="1319"/>
      <c r="BR72" s="1319"/>
      <c r="BS72" s="1319"/>
      <c r="BT72" s="1319"/>
      <c r="BU72" s="1319"/>
      <c r="BV72" s="1319"/>
      <c r="BW72" s="1319"/>
      <c r="BX72" s="1319" t="s">
        <v>552</v>
      </c>
      <c r="BY72" s="1319"/>
      <c r="BZ72" s="1319"/>
      <c r="CA72" s="1319"/>
      <c r="CB72" s="1319"/>
      <c r="CC72" s="1319"/>
      <c r="CD72" s="1319"/>
      <c r="CE72" s="1319"/>
      <c r="CF72" s="1319" t="s">
        <v>553</v>
      </c>
      <c r="CG72" s="1319"/>
      <c r="CH72" s="1319"/>
      <c r="CI72" s="1319"/>
      <c r="CJ72" s="1319"/>
      <c r="CK72" s="1319"/>
      <c r="CL72" s="1319"/>
      <c r="CM72" s="1319"/>
      <c r="CN72" s="1319" t="s">
        <v>554</v>
      </c>
      <c r="CO72" s="1319"/>
      <c r="CP72" s="1319"/>
      <c r="CQ72" s="1319"/>
      <c r="CR72" s="1319"/>
      <c r="CS72" s="1319"/>
      <c r="CT72" s="1319"/>
      <c r="CU72" s="1319"/>
      <c r="CV72" s="1319" t="s">
        <v>555</v>
      </c>
      <c r="CW72" s="1319"/>
      <c r="CX72" s="1319"/>
      <c r="CY72" s="1319"/>
      <c r="CZ72" s="1319"/>
      <c r="DA72" s="1319"/>
      <c r="DB72" s="1319"/>
      <c r="DC72" s="1319"/>
    </row>
    <row r="73" spans="2:107" x14ac:dyDescent="0.15">
      <c r="B73" s="394"/>
      <c r="G73" s="1320"/>
      <c r="H73" s="1320"/>
      <c r="I73" s="1320"/>
      <c r="J73" s="1320"/>
      <c r="K73" s="1334"/>
      <c r="L73" s="1334"/>
      <c r="M73" s="1334"/>
      <c r="N73" s="1334"/>
      <c r="AM73" s="403"/>
      <c r="AN73" s="1322" t="s">
        <v>599</v>
      </c>
      <c r="AO73" s="1322"/>
      <c r="AP73" s="1322"/>
      <c r="AQ73" s="1322"/>
      <c r="AR73" s="1322"/>
      <c r="AS73" s="1322"/>
      <c r="AT73" s="1322"/>
      <c r="AU73" s="1322"/>
      <c r="AV73" s="1322"/>
      <c r="AW73" s="1322"/>
      <c r="AX73" s="1322"/>
      <c r="AY73" s="1322"/>
      <c r="AZ73" s="1322"/>
      <c r="BA73" s="1322"/>
      <c r="BB73" s="1322" t="s">
        <v>600</v>
      </c>
      <c r="BC73" s="1322"/>
      <c r="BD73" s="1322"/>
      <c r="BE73" s="1322"/>
      <c r="BF73" s="1322"/>
      <c r="BG73" s="1322"/>
      <c r="BH73" s="1322"/>
      <c r="BI73" s="1322"/>
      <c r="BJ73" s="1322"/>
      <c r="BK73" s="1322"/>
      <c r="BL73" s="1322"/>
      <c r="BM73" s="1322"/>
      <c r="BN73" s="1322"/>
      <c r="BO73" s="1322"/>
      <c r="BP73" s="1305">
        <v>130.30000000000001</v>
      </c>
      <c r="BQ73" s="1305"/>
      <c r="BR73" s="1305"/>
      <c r="BS73" s="1305"/>
      <c r="BT73" s="1305"/>
      <c r="BU73" s="1305"/>
      <c r="BV73" s="1305"/>
      <c r="BW73" s="1305"/>
      <c r="BX73" s="1305">
        <v>133.6</v>
      </c>
      <c r="BY73" s="1305"/>
      <c r="BZ73" s="1305"/>
      <c r="CA73" s="1305"/>
      <c r="CB73" s="1305"/>
      <c r="CC73" s="1305"/>
      <c r="CD73" s="1305"/>
      <c r="CE73" s="1305"/>
      <c r="CF73" s="1305">
        <v>131.9</v>
      </c>
      <c r="CG73" s="1305"/>
      <c r="CH73" s="1305"/>
      <c r="CI73" s="1305"/>
      <c r="CJ73" s="1305"/>
      <c r="CK73" s="1305"/>
      <c r="CL73" s="1305"/>
      <c r="CM73" s="1305"/>
      <c r="CN73" s="1305">
        <v>128</v>
      </c>
      <c r="CO73" s="1305"/>
      <c r="CP73" s="1305"/>
      <c r="CQ73" s="1305"/>
      <c r="CR73" s="1305"/>
      <c r="CS73" s="1305"/>
      <c r="CT73" s="1305"/>
      <c r="CU73" s="1305"/>
      <c r="CV73" s="1305">
        <v>129.69999999999999</v>
      </c>
      <c r="CW73" s="1305"/>
      <c r="CX73" s="1305"/>
      <c r="CY73" s="1305"/>
      <c r="CZ73" s="1305"/>
      <c r="DA73" s="1305"/>
      <c r="DB73" s="1305"/>
      <c r="DC73" s="1305"/>
    </row>
    <row r="74" spans="2:107" x14ac:dyDescent="0.15">
      <c r="B74" s="394"/>
      <c r="G74" s="1320"/>
      <c r="H74" s="1320"/>
      <c r="I74" s="1320"/>
      <c r="J74" s="1320"/>
      <c r="K74" s="1334"/>
      <c r="L74" s="1334"/>
      <c r="M74" s="1334"/>
      <c r="N74" s="1334"/>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20"/>
      <c r="H75" s="1320"/>
      <c r="I75" s="1315"/>
      <c r="J75" s="1315"/>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604</v>
      </c>
      <c r="BC75" s="1322"/>
      <c r="BD75" s="1322"/>
      <c r="BE75" s="1322"/>
      <c r="BF75" s="1322"/>
      <c r="BG75" s="1322"/>
      <c r="BH75" s="1322"/>
      <c r="BI75" s="1322"/>
      <c r="BJ75" s="1322"/>
      <c r="BK75" s="1322"/>
      <c r="BL75" s="1322"/>
      <c r="BM75" s="1322"/>
      <c r="BN75" s="1322"/>
      <c r="BO75" s="1322"/>
      <c r="BP75" s="1305">
        <v>15.3</v>
      </c>
      <c r="BQ75" s="1305"/>
      <c r="BR75" s="1305"/>
      <c r="BS75" s="1305"/>
      <c r="BT75" s="1305"/>
      <c r="BU75" s="1305"/>
      <c r="BV75" s="1305"/>
      <c r="BW75" s="1305"/>
      <c r="BX75" s="1305">
        <v>14.8</v>
      </c>
      <c r="BY75" s="1305"/>
      <c r="BZ75" s="1305"/>
      <c r="CA75" s="1305"/>
      <c r="CB75" s="1305"/>
      <c r="CC75" s="1305"/>
      <c r="CD75" s="1305"/>
      <c r="CE75" s="1305"/>
      <c r="CF75" s="1305">
        <v>14.3</v>
      </c>
      <c r="CG75" s="1305"/>
      <c r="CH75" s="1305"/>
      <c r="CI75" s="1305"/>
      <c r="CJ75" s="1305"/>
      <c r="CK75" s="1305"/>
      <c r="CL75" s="1305"/>
      <c r="CM75" s="1305"/>
      <c r="CN75" s="1305">
        <v>13.9</v>
      </c>
      <c r="CO75" s="1305"/>
      <c r="CP75" s="1305"/>
      <c r="CQ75" s="1305"/>
      <c r="CR75" s="1305"/>
      <c r="CS75" s="1305"/>
      <c r="CT75" s="1305"/>
      <c r="CU75" s="1305"/>
      <c r="CV75" s="1305">
        <v>13.6</v>
      </c>
      <c r="CW75" s="1305"/>
      <c r="CX75" s="1305"/>
      <c r="CY75" s="1305"/>
      <c r="CZ75" s="1305"/>
      <c r="DA75" s="1305"/>
      <c r="DB75" s="1305"/>
      <c r="DC75" s="1305"/>
    </row>
    <row r="76" spans="2:107" x14ac:dyDescent="0.15">
      <c r="B76" s="394"/>
      <c r="G76" s="1320"/>
      <c r="H76" s="1320"/>
      <c r="I76" s="1315"/>
      <c r="J76" s="1315"/>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5"/>
      <c r="H77" s="1315"/>
      <c r="I77" s="1315"/>
      <c r="J77" s="1315"/>
      <c r="K77" s="1334"/>
      <c r="L77" s="1334"/>
      <c r="M77" s="1334"/>
      <c r="N77" s="1334"/>
      <c r="AN77" s="1319" t="s">
        <v>602</v>
      </c>
      <c r="AO77" s="1319"/>
      <c r="AP77" s="1319"/>
      <c r="AQ77" s="1319"/>
      <c r="AR77" s="1319"/>
      <c r="AS77" s="1319"/>
      <c r="AT77" s="1319"/>
      <c r="AU77" s="1319"/>
      <c r="AV77" s="1319"/>
      <c r="AW77" s="1319"/>
      <c r="AX77" s="1319"/>
      <c r="AY77" s="1319"/>
      <c r="AZ77" s="1319"/>
      <c r="BA77" s="1319"/>
      <c r="BB77" s="1322" t="s">
        <v>600</v>
      </c>
      <c r="BC77" s="1322"/>
      <c r="BD77" s="1322"/>
      <c r="BE77" s="1322"/>
      <c r="BF77" s="1322"/>
      <c r="BG77" s="1322"/>
      <c r="BH77" s="1322"/>
      <c r="BI77" s="1322"/>
      <c r="BJ77" s="1322"/>
      <c r="BK77" s="1322"/>
      <c r="BL77" s="1322"/>
      <c r="BM77" s="1322"/>
      <c r="BN77" s="1322"/>
      <c r="BO77" s="1322"/>
      <c r="BP77" s="1305">
        <v>10.199999999999999</v>
      </c>
      <c r="BQ77" s="1305"/>
      <c r="BR77" s="1305"/>
      <c r="BS77" s="1305"/>
      <c r="BT77" s="1305"/>
      <c r="BU77" s="1305"/>
      <c r="BV77" s="1305"/>
      <c r="BW77" s="1305"/>
      <c r="BX77" s="1305">
        <v>20.2</v>
      </c>
      <c r="BY77" s="1305"/>
      <c r="BZ77" s="1305"/>
      <c r="CA77" s="1305"/>
      <c r="CB77" s="1305"/>
      <c r="CC77" s="1305"/>
      <c r="CD77" s="1305"/>
      <c r="CE77" s="1305"/>
      <c r="CF77" s="1305">
        <v>38.5</v>
      </c>
      <c r="CG77" s="1305"/>
      <c r="CH77" s="1305"/>
      <c r="CI77" s="1305"/>
      <c r="CJ77" s="1305"/>
      <c r="CK77" s="1305"/>
      <c r="CL77" s="1305"/>
      <c r="CM77" s="1305"/>
      <c r="CN77" s="1305">
        <v>32.799999999999997</v>
      </c>
      <c r="CO77" s="1305"/>
      <c r="CP77" s="1305"/>
      <c r="CQ77" s="1305"/>
      <c r="CR77" s="1305"/>
      <c r="CS77" s="1305"/>
      <c r="CT77" s="1305"/>
      <c r="CU77" s="1305"/>
      <c r="CV77" s="1305">
        <v>20.9</v>
      </c>
      <c r="CW77" s="1305"/>
      <c r="CX77" s="1305"/>
      <c r="CY77" s="1305"/>
      <c r="CZ77" s="1305"/>
      <c r="DA77" s="1305"/>
      <c r="DB77" s="1305"/>
      <c r="DC77" s="1305"/>
    </row>
    <row r="78" spans="2:107" x14ac:dyDescent="0.15">
      <c r="B78" s="394"/>
      <c r="G78" s="1315"/>
      <c r="H78" s="1315"/>
      <c r="I78" s="1315"/>
      <c r="J78" s="1315"/>
      <c r="K78" s="1334"/>
      <c r="L78" s="1334"/>
      <c r="M78" s="1334"/>
      <c r="N78" s="1334"/>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5"/>
      <c r="H79" s="1315"/>
      <c r="I79" s="1325"/>
      <c r="J79" s="1325"/>
      <c r="K79" s="1335"/>
      <c r="L79" s="1335"/>
      <c r="M79" s="1335"/>
      <c r="N79" s="1335"/>
      <c r="AN79" s="1319"/>
      <c r="AO79" s="1319"/>
      <c r="AP79" s="1319"/>
      <c r="AQ79" s="1319"/>
      <c r="AR79" s="1319"/>
      <c r="AS79" s="1319"/>
      <c r="AT79" s="1319"/>
      <c r="AU79" s="1319"/>
      <c r="AV79" s="1319"/>
      <c r="AW79" s="1319"/>
      <c r="AX79" s="1319"/>
      <c r="AY79" s="1319"/>
      <c r="AZ79" s="1319"/>
      <c r="BA79" s="1319"/>
      <c r="BB79" s="1322" t="s">
        <v>604</v>
      </c>
      <c r="BC79" s="1322"/>
      <c r="BD79" s="1322"/>
      <c r="BE79" s="1322"/>
      <c r="BF79" s="1322"/>
      <c r="BG79" s="1322"/>
      <c r="BH79" s="1322"/>
      <c r="BI79" s="1322"/>
      <c r="BJ79" s="1322"/>
      <c r="BK79" s="1322"/>
      <c r="BL79" s="1322"/>
      <c r="BM79" s="1322"/>
      <c r="BN79" s="1322"/>
      <c r="BO79" s="1322"/>
      <c r="BP79" s="1305">
        <v>9.1</v>
      </c>
      <c r="BQ79" s="1305"/>
      <c r="BR79" s="1305"/>
      <c r="BS79" s="1305"/>
      <c r="BT79" s="1305"/>
      <c r="BU79" s="1305"/>
      <c r="BV79" s="1305"/>
      <c r="BW79" s="1305"/>
      <c r="BX79" s="1305">
        <v>9.3000000000000007</v>
      </c>
      <c r="BY79" s="1305"/>
      <c r="BZ79" s="1305"/>
      <c r="CA79" s="1305"/>
      <c r="CB79" s="1305"/>
      <c r="CC79" s="1305"/>
      <c r="CD79" s="1305"/>
      <c r="CE79" s="1305"/>
      <c r="CF79" s="1305">
        <v>9.1999999999999993</v>
      </c>
      <c r="CG79" s="1305"/>
      <c r="CH79" s="1305"/>
      <c r="CI79" s="1305"/>
      <c r="CJ79" s="1305"/>
      <c r="CK79" s="1305"/>
      <c r="CL79" s="1305"/>
      <c r="CM79" s="1305"/>
      <c r="CN79" s="1305">
        <v>9.1</v>
      </c>
      <c r="CO79" s="1305"/>
      <c r="CP79" s="1305"/>
      <c r="CQ79" s="1305"/>
      <c r="CR79" s="1305"/>
      <c r="CS79" s="1305"/>
      <c r="CT79" s="1305"/>
      <c r="CU79" s="1305"/>
      <c r="CV79" s="1305">
        <v>9.1</v>
      </c>
      <c r="CW79" s="1305"/>
      <c r="CX79" s="1305"/>
      <c r="CY79" s="1305"/>
      <c r="CZ79" s="1305"/>
      <c r="DA79" s="1305"/>
      <c r="DB79" s="1305"/>
      <c r="DC79" s="1305"/>
    </row>
    <row r="80" spans="2:107" x14ac:dyDescent="0.15">
      <c r="B80" s="394"/>
      <c r="G80" s="1315"/>
      <c r="H80" s="1315"/>
      <c r="I80" s="1325"/>
      <c r="J80" s="1325"/>
      <c r="K80" s="1335"/>
      <c r="L80" s="1335"/>
      <c r="M80" s="1335"/>
      <c r="N80" s="1335"/>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7zynBYsY7r69vfsc1bWMCLQ1G7rYT5QfS8npEN5+1uJVC0UbevryqVj2M/OpIQw9re4w0TiwBgteFd8I9nqYkA==" saltValue="JdLNn8Xu2QsyTgbRLyqou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40" zoomScaleNormal="4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bnmbw4f0kcakIIxdpTMymlwbDw6ih9cQ8Tg8OIZ2oVIdtJnwctu1gyMnsHHHLrPMy0YseDIaQF4RA527XPhMQ==" saltValue="6cDIt+LbhEueRMVWx8djx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40" zoomScaleNormal="4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ggOo6Oba6bB/4u/3VuT6kL/G/PDT2j6lA4M3YL2+JE9pPefZ64SXpFPNbBgCjWQC8AbgnSlo3nCd7Oc9SVILA==" saltValue="Wk3cg1087W1b4zqDR/9X0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548</v>
      </c>
      <c r="G2" s="156"/>
      <c r="H2" s="157"/>
    </row>
    <row r="3" spans="1:8" x14ac:dyDescent="0.15">
      <c r="A3" s="153" t="s">
        <v>541</v>
      </c>
      <c r="B3" s="158"/>
      <c r="C3" s="159"/>
      <c r="D3" s="160">
        <v>107795</v>
      </c>
      <c r="E3" s="161"/>
      <c r="F3" s="162">
        <v>91837</v>
      </c>
      <c r="G3" s="163"/>
      <c r="H3" s="164"/>
    </row>
    <row r="4" spans="1:8" x14ac:dyDescent="0.15">
      <c r="A4" s="165"/>
      <c r="B4" s="166"/>
      <c r="C4" s="167"/>
      <c r="D4" s="168">
        <v>33090</v>
      </c>
      <c r="E4" s="169"/>
      <c r="F4" s="170">
        <v>54439</v>
      </c>
      <c r="G4" s="171"/>
      <c r="H4" s="172"/>
    </row>
    <row r="5" spans="1:8" x14ac:dyDescent="0.15">
      <c r="A5" s="153" t="s">
        <v>543</v>
      </c>
      <c r="B5" s="158"/>
      <c r="C5" s="159"/>
      <c r="D5" s="160">
        <v>117093</v>
      </c>
      <c r="E5" s="161"/>
      <c r="F5" s="162">
        <v>106092</v>
      </c>
      <c r="G5" s="163"/>
      <c r="H5" s="164"/>
    </row>
    <row r="6" spans="1:8" x14ac:dyDescent="0.15">
      <c r="A6" s="165"/>
      <c r="B6" s="166"/>
      <c r="C6" s="167"/>
      <c r="D6" s="168">
        <v>55972</v>
      </c>
      <c r="E6" s="169"/>
      <c r="F6" s="170">
        <v>44299</v>
      </c>
      <c r="G6" s="171"/>
      <c r="H6" s="172"/>
    </row>
    <row r="7" spans="1:8" x14ac:dyDescent="0.15">
      <c r="A7" s="153" t="s">
        <v>544</v>
      </c>
      <c r="B7" s="158"/>
      <c r="C7" s="159"/>
      <c r="D7" s="160">
        <v>39790</v>
      </c>
      <c r="E7" s="161"/>
      <c r="F7" s="162">
        <v>78903</v>
      </c>
      <c r="G7" s="163"/>
      <c r="H7" s="164"/>
    </row>
    <row r="8" spans="1:8" x14ac:dyDescent="0.15">
      <c r="A8" s="165"/>
      <c r="B8" s="166"/>
      <c r="C8" s="167"/>
      <c r="D8" s="168">
        <v>16134</v>
      </c>
      <c r="E8" s="169"/>
      <c r="F8" s="170">
        <v>49201</v>
      </c>
      <c r="G8" s="171"/>
      <c r="H8" s="172"/>
    </row>
    <row r="9" spans="1:8" x14ac:dyDescent="0.15">
      <c r="A9" s="153" t="s">
        <v>545</v>
      </c>
      <c r="B9" s="158"/>
      <c r="C9" s="159"/>
      <c r="D9" s="160">
        <v>38158</v>
      </c>
      <c r="E9" s="161"/>
      <c r="F9" s="162">
        <v>82993</v>
      </c>
      <c r="G9" s="163"/>
      <c r="H9" s="164"/>
    </row>
    <row r="10" spans="1:8" x14ac:dyDescent="0.15">
      <c r="A10" s="165"/>
      <c r="B10" s="166"/>
      <c r="C10" s="167"/>
      <c r="D10" s="168">
        <v>9520</v>
      </c>
      <c r="E10" s="169"/>
      <c r="F10" s="170">
        <v>46787</v>
      </c>
      <c r="G10" s="171"/>
      <c r="H10" s="172"/>
    </row>
    <row r="11" spans="1:8" x14ac:dyDescent="0.15">
      <c r="A11" s="153" t="s">
        <v>546</v>
      </c>
      <c r="B11" s="158"/>
      <c r="C11" s="159"/>
      <c r="D11" s="160">
        <v>48201</v>
      </c>
      <c r="E11" s="161"/>
      <c r="F11" s="162">
        <v>108252</v>
      </c>
      <c r="G11" s="163"/>
      <c r="H11" s="164"/>
    </row>
    <row r="12" spans="1:8" x14ac:dyDescent="0.15">
      <c r="A12" s="165"/>
      <c r="B12" s="166"/>
      <c r="C12" s="173"/>
      <c r="D12" s="168">
        <v>31510</v>
      </c>
      <c r="E12" s="169"/>
      <c r="F12" s="170">
        <v>50321</v>
      </c>
      <c r="G12" s="171"/>
      <c r="H12" s="172"/>
    </row>
    <row r="13" spans="1:8" x14ac:dyDescent="0.15">
      <c r="A13" s="153"/>
      <c r="B13" s="158"/>
      <c r="C13" s="174"/>
      <c r="D13" s="175">
        <v>70207</v>
      </c>
      <c r="E13" s="176"/>
      <c r="F13" s="177">
        <v>93615</v>
      </c>
      <c r="G13" s="178"/>
      <c r="H13" s="164"/>
    </row>
    <row r="14" spans="1:8" x14ac:dyDescent="0.15">
      <c r="A14" s="165"/>
      <c r="B14" s="166"/>
      <c r="C14" s="167"/>
      <c r="D14" s="168">
        <v>29245</v>
      </c>
      <c r="E14" s="169"/>
      <c r="F14" s="170">
        <v>49009</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4.3099999999999996</v>
      </c>
      <c r="C19" s="179">
        <f>ROUND(VALUE(SUBSTITUTE(実質収支比率等に係る経年分析!G$48,"▲","-")),2)</f>
        <v>4.29</v>
      </c>
      <c r="D19" s="179">
        <f>ROUND(VALUE(SUBSTITUTE(実質収支比率等に係る経年分析!H$48,"▲","-")),2)</f>
        <v>4.6100000000000003</v>
      </c>
      <c r="E19" s="179">
        <f>ROUND(VALUE(SUBSTITUTE(実質収支比率等に係る経年分析!I$48,"▲","-")),2)</f>
        <v>3.22</v>
      </c>
      <c r="F19" s="179">
        <f>ROUND(VALUE(SUBSTITUTE(実質収支比率等に係る経年分析!J$48,"▲","-")),2)</f>
        <v>3.05</v>
      </c>
    </row>
    <row r="20" spans="1:11" x14ac:dyDescent="0.15">
      <c r="A20" s="179" t="s">
        <v>55</v>
      </c>
      <c r="B20" s="179">
        <f>ROUND(VALUE(SUBSTITUTE(実質収支比率等に係る経年分析!F$47,"▲","-")),2)</f>
        <v>18</v>
      </c>
      <c r="C20" s="179">
        <f>ROUND(VALUE(SUBSTITUTE(実質収支比率等に係る経年分析!G$47,"▲","-")),2)</f>
        <v>14.97</v>
      </c>
      <c r="D20" s="179">
        <f>ROUND(VALUE(SUBSTITUTE(実質収支比率等に係る経年分析!H$47,"▲","-")),2)</f>
        <v>13.04</v>
      </c>
      <c r="E20" s="179">
        <f>ROUND(VALUE(SUBSTITUTE(実質収支比率等に係る経年分析!I$47,"▲","-")),2)</f>
        <v>11.35</v>
      </c>
      <c r="F20" s="179">
        <f>ROUND(VALUE(SUBSTITUTE(実質収支比率等に係る経年分析!J$47,"▲","-")),2)</f>
        <v>8.2200000000000006</v>
      </c>
    </row>
    <row r="21" spans="1:11" x14ac:dyDescent="0.15">
      <c r="A21" s="179" t="s">
        <v>56</v>
      </c>
      <c r="B21" s="179">
        <f>IF(ISNUMBER(VALUE(SUBSTITUTE(実質収支比率等に係る経年分析!F$49,"▲","-"))),ROUND(VALUE(SUBSTITUTE(実質収支比率等に係る経年分析!F$49,"▲","-")),2),NA())</f>
        <v>-9.56</v>
      </c>
      <c r="C21" s="179">
        <f>IF(ISNUMBER(VALUE(SUBSTITUTE(実質収支比率等に係る経年分析!G$49,"▲","-"))),ROUND(VALUE(SUBSTITUTE(実質収支比率等に係る経年分析!G$49,"▲","-")),2),NA())</f>
        <v>-5.04</v>
      </c>
      <c r="D21" s="179">
        <f>IF(ISNUMBER(VALUE(SUBSTITUTE(実質収支比率等に係る経年分析!H$49,"▲","-"))),ROUND(VALUE(SUBSTITUTE(実質収支比率等に係る経年分析!H$49,"▲","-")),2),NA())</f>
        <v>-4.3</v>
      </c>
      <c r="E21" s="179">
        <f>IF(ISNUMBER(VALUE(SUBSTITUTE(実質収支比率等に係る経年分析!I$49,"▲","-"))),ROUND(VALUE(SUBSTITUTE(実質収支比率等に係る経年分析!I$49,"▲","-")),2),NA())</f>
        <v>-5.85</v>
      </c>
      <c r="F21" s="179">
        <f>IF(ISNUMBER(VALUE(SUBSTITUTE(実質収支比率等に係る経年分析!J$49,"▲","-"))),ROUND(VALUE(SUBSTITUTE(実質収支比率等に係る経年分析!J$49,"▲","-")),2),NA())</f>
        <v>-5.36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村田町農業集落排水事業特別会計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0.05</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x14ac:dyDescent="0.15">
      <c r="A30" s="180" t="str">
        <f>IF(連結実質赤字比率に係る赤字・黒字の構成分析!C$40="",NA(),連結実質赤字比率に係る赤字・黒字の構成分析!C$40)</f>
        <v>村田町後期高齢者医療特別会計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村田町公共下水道事業特別会計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0.37</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0.14000000000000001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0.18</v>
      </c>
    </row>
    <row r="32" spans="1:11" x14ac:dyDescent="0.15">
      <c r="A32" s="180" t="str">
        <f>IF(連結実質赤字比率に係る赤字・黒字の構成分析!C$38="",NA(),連結実質赤字比率に係る赤字・黒字の構成分析!C$38)</f>
        <v>村田町国民健康保険事業特別会計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0.98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3.48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3.42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0.38</v>
      </c>
    </row>
    <row r="33" spans="1:16" x14ac:dyDescent="0.15">
      <c r="A33" s="180" t="str">
        <f>IF(連結実質赤字比率に係る赤字・黒字の構成分析!C$37="",NA(),連結実質赤字比率に係る赤字・黒字の構成分析!C$37)</f>
        <v>村田町介護保険事業特別会計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0.99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1.1499999999999999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1.48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1.61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1.18</v>
      </c>
    </row>
    <row r="34" spans="1:16" x14ac:dyDescent="0.15">
      <c r="A34" s="180" t="str">
        <f>IF(連結実質赤字比率に係る赤字・黒字の構成分析!C$36="",NA(),連結実質赤字比率に係る赤字・黒字の構成分析!C$36)</f>
        <v>村田町工業用水道事業会計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2.08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2.13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2.25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2.29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2.39</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4.3099999999999996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4.29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4.5999999999999996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3.21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3.04</v>
      </c>
    </row>
    <row r="36" spans="1:16" x14ac:dyDescent="0.15">
      <c r="A36" s="180" t="str">
        <f>IF(連結実質赤字比率に係る赤字・黒字の構成分析!C$34="",NA(),連結実質赤字比率に係る赤字・黒字の構成分析!C$34)</f>
        <v>村田町上水道事業会計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11.97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11.94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9.93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12.43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11.99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639</v>
      </c>
      <c r="E42" s="181"/>
      <c r="F42" s="181"/>
      <c r="G42" s="181">
        <f>'実質公債費比率（分子）の構造'!L$52</f>
        <v>597</v>
      </c>
      <c r="H42" s="181"/>
      <c r="I42" s="181"/>
      <c r="J42" s="181">
        <f>'実質公債費比率（分子）の構造'!M$52</f>
        <v>613</v>
      </c>
      <c r="K42" s="181"/>
      <c r="L42" s="181"/>
      <c r="M42" s="181">
        <f>'実質公債費比率（分子）の構造'!N$52</f>
        <v>591</v>
      </c>
      <c r="N42" s="181"/>
      <c r="O42" s="181"/>
      <c r="P42" s="181">
        <f>'実質公債費比率（分子）の構造'!O$52</f>
        <v>560</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0</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15">
      <c r="A45" s="181" t="s">
        <v>66</v>
      </c>
      <c r="B45" s="181">
        <f>'実質公債費比率（分子）の構造'!K$49</f>
        <v>82</v>
      </c>
      <c r="C45" s="181"/>
      <c r="D45" s="181"/>
      <c r="E45" s="181">
        <f>'実質公債費比率（分子）の構造'!L$49</f>
        <v>85</v>
      </c>
      <c r="F45" s="181"/>
      <c r="G45" s="181"/>
      <c r="H45" s="181">
        <f>'実質公債費比率（分子）の構造'!M$49</f>
        <v>89</v>
      </c>
      <c r="I45" s="181"/>
      <c r="J45" s="181"/>
      <c r="K45" s="181">
        <f>'実質公債費比率（分子）の構造'!N$49</f>
        <v>77</v>
      </c>
      <c r="L45" s="181"/>
      <c r="M45" s="181"/>
      <c r="N45" s="181">
        <f>'実質公債費比率（分子）の構造'!O$49</f>
        <v>77</v>
      </c>
      <c r="O45" s="181"/>
      <c r="P45" s="181"/>
    </row>
    <row r="46" spans="1:16" x14ac:dyDescent="0.15">
      <c r="A46" s="181" t="s">
        <v>67</v>
      </c>
      <c r="B46" s="181">
        <f>'実質公債費比率（分子）の構造'!K$48</f>
        <v>192</v>
      </c>
      <c r="C46" s="181"/>
      <c r="D46" s="181"/>
      <c r="E46" s="181">
        <f>'実質公債費比率（分子）の構造'!L$48</f>
        <v>198</v>
      </c>
      <c r="F46" s="181"/>
      <c r="G46" s="181"/>
      <c r="H46" s="181">
        <f>'実質公債費比率（分子）の構造'!M$48</f>
        <v>198</v>
      </c>
      <c r="I46" s="181"/>
      <c r="J46" s="181"/>
      <c r="K46" s="181">
        <f>'実質公債費比率（分子）の構造'!N$48</f>
        <v>204</v>
      </c>
      <c r="L46" s="181"/>
      <c r="M46" s="181"/>
      <c r="N46" s="181">
        <f>'実質公債費比率（分子）の構造'!O$48</f>
        <v>186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811</v>
      </c>
      <c r="C49" s="181"/>
      <c r="D49" s="181"/>
      <c r="E49" s="181">
        <f>'実質公債費比率（分子）の構造'!L$45</f>
        <v>766</v>
      </c>
      <c r="F49" s="181"/>
      <c r="G49" s="181"/>
      <c r="H49" s="181">
        <f>'実質公債費比率（分子）の構造'!M$45</f>
        <v>753</v>
      </c>
      <c r="I49" s="181"/>
      <c r="J49" s="181"/>
      <c r="K49" s="181">
        <f>'実質公債費比率（分子）の構造'!N$45</f>
        <v>724</v>
      </c>
      <c r="L49" s="181"/>
      <c r="M49" s="181"/>
      <c r="N49" s="181">
        <f>'実質公債費比率（分子）の構造'!O$45</f>
        <v>711</v>
      </c>
      <c r="O49" s="181"/>
      <c r="P49" s="181"/>
    </row>
    <row r="50" spans="1:16" x14ac:dyDescent="0.15">
      <c r="A50" s="181" t="s">
        <v>71</v>
      </c>
      <c r="B50" s="181" t="e">
        <f>NA()</f>
        <v>#N/A</v>
      </c>
      <c r="C50" s="181">
        <f>IF(ISNUMBER('実質公債費比率（分子）の構造'!K$53),'実質公債費比率（分子）の構造'!K$53,NA())</f>
        <v>446</v>
      </c>
      <c r="D50" s="181" t="e">
        <f>NA()</f>
        <v>#N/A</v>
      </c>
      <c r="E50" s="181" t="e">
        <f>NA()</f>
        <v>#N/A</v>
      </c>
      <c r="F50" s="181">
        <f>IF(ISNUMBER('実質公債費比率（分子）の構造'!L$53),'実質公債費比率（分子）の構造'!L$53,NA())</f>
        <v>452</v>
      </c>
      <c r="G50" s="181" t="e">
        <f>NA()</f>
        <v>#N/A</v>
      </c>
      <c r="H50" s="181" t="e">
        <f>NA()</f>
        <v>#N/A</v>
      </c>
      <c r="I50" s="181">
        <f>IF(ISNUMBER('実質公債費比率（分子）の構造'!M$53),'実質公債費比率（分子）の構造'!M$53,NA())</f>
        <v>427</v>
      </c>
      <c r="J50" s="181" t="e">
        <f>NA()</f>
        <v>#N/A</v>
      </c>
      <c r="K50" s="181" t="e">
        <f>NA()</f>
        <v>#N/A</v>
      </c>
      <c r="L50" s="181">
        <f>IF(ISNUMBER('実質公債費比率（分子）の構造'!N$53),'実質公債費比率（分子）の構造'!N$53,NA())</f>
        <v>414</v>
      </c>
      <c r="M50" s="181" t="e">
        <f>NA()</f>
        <v>#N/A</v>
      </c>
      <c r="N50" s="181" t="e">
        <f>NA()</f>
        <v>#N/A</v>
      </c>
      <c r="O50" s="181">
        <f>IF(ISNUMBER('実質公債費比率（分子）の構造'!O$53),'実質公債費比率（分子）の構造'!O$53,NA())</f>
        <v>414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6113</v>
      </c>
      <c r="E56" s="180"/>
      <c r="F56" s="180"/>
      <c r="G56" s="180">
        <f>'将来負担比率（分子）の構造'!J$52</f>
        <v>5944</v>
      </c>
      <c r="H56" s="180"/>
      <c r="I56" s="180"/>
      <c r="J56" s="180">
        <f>'将来負担比率（分子）の構造'!K$52</f>
        <v>5708</v>
      </c>
      <c r="K56" s="180"/>
      <c r="L56" s="180"/>
      <c r="M56" s="180">
        <f>'将来負担比率（分子）の構造'!L$52</f>
        <v>5449</v>
      </c>
      <c r="N56" s="180"/>
      <c r="O56" s="180"/>
      <c r="P56" s="180">
        <f>'将来負担比率（分子）の構造'!M$52</f>
        <v>5271</v>
      </c>
    </row>
    <row r="57" spans="1:16" x14ac:dyDescent="0.15">
      <c r="A57" s="180" t="s">
        <v>42</v>
      </c>
      <c r="B57" s="180"/>
      <c r="C57" s="180"/>
      <c r="D57" s="180">
        <f>'将来負担比率（分子）の構造'!I$51</f>
        <v>159</v>
      </c>
      <c r="E57" s="180"/>
      <c r="F57" s="180"/>
      <c r="G57" s="180">
        <f>'将来負担比率（分子）の構造'!J$51</f>
        <v>143</v>
      </c>
      <c r="H57" s="180"/>
      <c r="I57" s="180"/>
      <c r="J57" s="180">
        <f>'将来負担比率（分子）の構造'!K$51</f>
        <v>117</v>
      </c>
      <c r="K57" s="180"/>
      <c r="L57" s="180"/>
      <c r="M57" s="180">
        <f>'将来負担比率（分子）の構造'!L$51</f>
        <v>98</v>
      </c>
      <c r="N57" s="180"/>
      <c r="O57" s="180"/>
      <c r="P57" s="180">
        <f>'将来負担比率（分子）の構造'!M$51</f>
        <v>92</v>
      </c>
    </row>
    <row r="58" spans="1:16" x14ac:dyDescent="0.15">
      <c r="A58" s="180" t="s">
        <v>41</v>
      </c>
      <c r="B58" s="180"/>
      <c r="C58" s="180"/>
      <c r="D58" s="180">
        <f>'将来負担比率（分子）の構造'!I$50</f>
        <v>1202</v>
      </c>
      <c r="E58" s="180"/>
      <c r="F58" s="180"/>
      <c r="G58" s="180">
        <f>'将来負担比率（分子）の構造'!J$50</f>
        <v>1069</v>
      </c>
      <c r="H58" s="180"/>
      <c r="I58" s="180"/>
      <c r="J58" s="180">
        <f>'将来負担比率（分子）の構造'!K$50</f>
        <v>963</v>
      </c>
      <c r="K58" s="180"/>
      <c r="L58" s="180"/>
      <c r="M58" s="180">
        <f>'将来負担比率（分子）の構造'!L$50</f>
        <v>952</v>
      </c>
      <c r="N58" s="180"/>
      <c r="O58" s="180"/>
      <c r="P58" s="180">
        <f>'将来負担比率（分子）の構造'!M$50</f>
        <v>855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f>'将来負担比率（分子）の構造'!L$49</f>
        <v>93</v>
      </c>
      <c r="L59" s="180"/>
      <c r="M59" s="180"/>
      <c r="N59" s="180">
        <f>'将来負担比率（分子）の構造'!M$49</f>
        <v>109</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892</v>
      </c>
      <c r="C62" s="180"/>
      <c r="D62" s="180"/>
      <c r="E62" s="180">
        <f>'将来負担比率（分子）の構造'!J$45</f>
        <v>871</v>
      </c>
      <c r="F62" s="180"/>
      <c r="G62" s="180"/>
      <c r="H62" s="180">
        <f>'将来負担比率（分子）の構造'!K$45</f>
        <v>873</v>
      </c>
      <c r="I62" s="180"/>
      <c r="J62" s="180"/>
      <c r="K62" s="180">
        <f>'将来負担比率（分子）の構造'!L$45</f>
        <v>776</v>
      </c>
      <c r="L62" s="180"/>
      <c r="M62" s="180"/>
      <c r="N62" s="180">
        <f>'将来負担比率（分子）の構造'!M$45</f>
        <v>685</v>
      </c>
      <c r="O62" s="180"/>
      <c r="P62" s="180"/>
    </row>
    <row r="63" spans="1:16" x14ac:dyDescent="0.15">
      <c r="A63" s="180" t="s">
        <v>34</v>
      </c>
      <c r="B63" s="180">
        <f>'将来負担比率（分子）の構造'!I$44</f>
        <v>1239</v>
      </c>
      <c r="C63" s="180"/>
      <c r="D63" s="180"/>
      <c r="E63" s="180">
        <f>'将来負担比率（分子）の構造'!J$44</f>
        <v>1219</v>
      </c>
      <c r="F63" s="180"/>
      <c r="G63" s="180"/>
      <c r="H63" s="180">
        <f>'将来負担比率（分子）の構造'!K$44</f>
        <v>1213</v>
      </c>
      <c r="I63" s="180"/>
      <c r="J63" s="180"/>
      <c r="K63" s="180">
        <f>'将来負担比率（分子）の構造'!L$44</f>
        <v>1159</v>
      </c>
      <c r="L63" s="180"/>
      <c r="M63" s="180"/>
      <c r="N63" s="180">
        <f>'将来負担比率（分子）の構造'!M$44</f>
        <v>1251</v>
      </c>
      <c r="O63" s="180"/>
      <c r="P63" s="180"/>
    </row>
    <row r="64" spans="1:16" x14ac:dyDescent="0.15">
      <c r="A64" s="180" t="s">
        <v>33</v>
      </c>
      <c r="B64" s="180">
        <f>'将来負担比率（分子）の構造'!I$43</f>
        <v>2049</v>
      </c>
      <c r="C64" s="180"/>
      <c r="D64" s="180"/>
      <c r="E64" s="180">
        <f>'将来負担比率（分子）の構造'!J$43</f>
        <v>1895</v>
      </c>
      <c r="F64" s="180"/>
      <c r="G64" s="180"/>
      <c r="H64" s="180">
        <f>'将来負担比率（分子）の構造'!K$43</f>
        <v>1717</v>
      </c>
      <c r="I64" s="180"/>
      <c r="J64" s="180"/>
      <c r="K64" s="180">
        <f>'将来負担比率（分子）の構造'!L$43</f>
        <v>1703</v>
      </c>
      <c r="L64" s="180"/>
      <c r="M64" s="180"/>
      <c r="N64" s="180">
        <f>'将来負担比率（分子）の構造'!M$43</f>
        <v>1612</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7284</v>
      </c>
      <c r="C66" s="180"/>
      <c r="D66" s="180"/>
      <c r="E66" s="180">
        <f>'将来負担比率（分子）の構造'!J$41</f>
        <v>7353</v>
      </c>
      <c r="F66" s="180"/>
      <c r="G66" s="180"/>
      <c r="H66" s="180">
        <f>'将来負担比率（分子）の構造'!K$41</f>
        <v>7029</v>
      </c>
      <c r="I66" s="180"/>
      <c r="J66" s="180"/>
      <c r="K66" s="180">
        <f>'将来負担比率（分子）の構造'!L$41</f>
        <v>6693</v>
      </c>
      <c r="L66" s="180"/>
      <c r="M66" s="180"/>
      <c r="N66" s="180">
        <f>'将来負担比率（分子）の構造'!M$41</f>
        <v>6518</v>
      </c>
      <c r="O66" s="180"/>
      <c r="P66" s="180"/>
    </row>
    <row r="67" spans="1:16" x14ac:dyDescent="0.15">
      <c r="A67" s="180" t="s">
        <v>75</v>
      </c>
      <c r="B67" s="180" t="e">
        <f>NA()</f>
        <v>#N/A</v>
      </c>
      <c r="C67" s="180">
        <f>IF(ISNUMBER('将来負担比率（分子）の構造'!I$53), IF('将来負担比率（分子）の構造'!I$53 &lt; 0, 0, '将来負担比率（分子）の構造'!I$53), NA())</f>
        <v>3990</v>
      </c>
      <c r="D67" s="180" t="e">
        <f>NA()</f>
        <v>#N/A</v>
      </c>
      <c r="E67" s="180" t="e">
        <f>NA()</f>
        <v>#N/A</v>
      </c>
      <c r="F67" s="180">
        <f>IF(ISNUMBER('将来負担比率（分子）の構造'!J$53), IF('将来負担比率（分子）の構造'!J$53 &lt; 0, 0, '将来負担比率（分子）の構造'!J$53), NA())</f>
        <v>4181</v>
      </c>
      <c r="G67" s="180" t="e">
        <f>NA()</f>
        <v>#N/A</v>
      </c>
      <c r="H67" s="180" t="e">
        <f>NA()</f>
        <v>#N/A</v>
      </c>
      <c r="I67" s="180">
        <f>IF(ISNUMBER('将来負担比率（分子）の構造'!K$53), IF('将来負担比率（分子）の構造'!K$53 &lt; 0, 0, '将来負担比率（分子）の構造'!K$53), NA())</f>
        <v>4043</v>
      </c>
      <c r="J67" s="180" t="e">
        <f>NA()</f>
        <v>#N/A</v>
      </c>
      <c r="K67" s="180" t="e">
        <f>NA()</f>
        <v>#N/A</v>
      </c>
      <c r="L67" s="180">
        <f>IF(ISNUMBER('将来負担比率（分子）の構造'!L$53), IF('将来負担比率（分子）の構造'!L$53 &lt; 0, 0, '将来負担比率（分子）の構造'!L$53), NA())</f>
        <v>3925</v>
      </c>
      <c r="M67" s="180" t="e">
        <f>NA()</f>
        <v>#N/A</v>
      </c>
      <c r="N67" s="180" t="e">
        <f>NA()</f>
        <v>#N/A</v>
      </c>
      <c r="O67" s="180">
        <f>IF(ISNUMBER('将来負担比率（分子）の構造'!M$53), IF('将来負担比率（分子）の構造'!M$53 &lt; 0, 0, '将来負担比率（分子）の構造'!M$53), NA())</f>
        <v>3957</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476</v>
      </c>
      <c r="C72" s="184">
        <f>基金残高に係る経年分析!G55</f>
        <v>413</v>
      </c>
      <c r="D72" s="184">
        <f>基金残高に係る経年分析!H55</f>
        <v>295</v>
      </c>
    </row>
    <row r="73" spans="1:16" x14ac:dyDescent="0.15">
      <c r="A73" s="183" t="s">
        <v>78</v>
      </c>
      <c r="B73" s="184">
        <f>基金残高に係る経年分析!F56</f>
        <v>106</v>
      </c>
      <c r="C73" s="184">
        <f>基金残高に係る経年分析!G56</f>
        <v>106</v>
      </c>
      <c r="D73" s="184">
        <f>基金残高に係る経年分析!H56</f>
        <v>86</v>
      </c>
    </row>
    <row r="74" spans="1:16" x14ac:dyDescent="0.15">
      <c r="A74" s="183" t="s">
        <v>79</v>
      </c>
      <c r="B74" s="184">
        <f>基金残高に係る経年分析!F57</f>
        <v>135</v>
      </c>
      <c r="C74" s="184">
        <f>基金残高に係る経年分析!G57</f>
        <v>139</v>
      </c>
      <c r="D74" s="184">
        <f>基金残高に係る経年分析!H57</f>
        <v>88</v>
      </c>
    </row>
  </sheetData>
  <sheetProtection algorithmName="SHA-512" hashValue="KNVU2rIe8mwOfZ4Q3Lq+j9SCXxBWLb2aw8j9QstyrQk40UJIRL4s7WJfrFi2pFDByYD9rSq8cWvsPEMs+AI7aQ==" saltValue="1idOpTVeOHfaLAUWxbJk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55" zoomScaleNormal="5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1313915</v>
      </c>
      <c r="S5" s="727"/>
      <c r="T5" s="727"/>
      <c r="U5" s="727"/>
      <c r="V5" s="727"/>
      <c r="W5" s="727"/>
      <c r="X5" s="727"/>
      <c r="Y5" s="773"/>
      <c r="Z5" s="791">
        <v>24.7</v>
      </c>
      <c r="AA5" s="791"/>
      <c r="AB5" s="791"/>
      <c r="AC5" s="791"/>
      <c r="AD5" s="792">
        <v>1313915</v>
      </c>
      <c r="AE5" s="792"/>
      <c r="AF5" s="792"/>
      <c r="AG5" s="792"/>
      <c r="AH5" s="792"/>
      <c r="AI5" s="792"/>
      <c r="AJ5" s="792"/>
      <c r="AK5" s="792"/>
      <c r="AL5" s="774">
        <v>39</v>
      </c>
      <c r="AM5" s="743"/>
      <c r="AN5" s="743"/>
      <c r="AO5" s="775"/>
      <c r="AP5" s="760" t="s">
        <v>226</v>
      </c>
      <c r="AQ5" s="761"/>
      <c r="AR5" s="761"/>
      <c r="AS5" s="761"/>
      <c r="AT5" s="761"/>
      <c r="AU5" s="761"/>
      <c r="AV5" s="761"/>
      <c r="AW5" s="761"/>
      <c r="AX5" s="761"/>
      <c r="AY5" s="761"/>
      <c r="AZ5" s="761"/>
      <c r="BA5" s="761"/>
      <c r="BB5" s="761"/>
      <c r="BC5" s="761"/>
      <c r="BD5" s="761"/>
      <c r="BE5" s="761"/>
      <c r="BF5" s="762"/>
      <c r="BG5" s="661">
        <v>1312341</v>
      </c>
      <c r="BH5" s="664"/>
      <c r="BI5" s="664"/>
      <c r="BJ5" s="664"/>
      <c r="BK5" s="664"/>
      <c r="BL5" s="664"/>
      <c r="BM5" s="664"/>
      <c r="BN5" s="665"/>
      <c r="BO5" s="723">
        <v>99.9</v>
      </c>
      <c r="BP5" s="723"/>
      <c r="BQ5" s="723"/>
      <c r="BR5" s="723"/>
      <c r="BS5" s="724" t="s">
        <v>128</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67347</v>
      </c>
      <c r="S6" s="664"/>
      <c r="T6" s="664"/>
      <c r="U6" s="664"/>
      <c r="V6" s="664"/>
      <c r="W6" s="664"/>
      <c r="X6" s="664"/>
      <c r="Y6" s="665"/>
      <c r="Z6" s="723">
        <v>1.3</v>
      </c>
      <c r="AA6" s="723"/>
      <c r="AB6" s="723"/>
      <c r="AC6" s="723"/>
      <c r="AD6" s="724">
        <v>67347</v>
      </c>
      <c r="AE6" s="724"/>
      <c r="AF6" s="724"/>
      <c r="AG6" s="724"/>
      <c r="AH6" s="724"/>
      <c r="AI6" s="724"/>
      <c r="AJ6" s="724"/>
      <c r="AK6" s="724"/>
      <c r="AL6" s="666">
        <v>2</v>
      </c>
      <c r="AM6" s="667"/>
      <c r="AN6" s="667"/>
      <c r="AO6" s="725"/>
      <c r="AP6" s="658" t="s">
        <v>231</v>
      </c>
      <c r="AQ6" s="659"/>
      <c r="AR6" s="659"/>
      <c r="AS6" s="659"/>
      <c r="AT6" s="659"/>
      <c r="AU6" s="659"/>
      <c r="AV6" s="659"/>
      <c r="AW6" s="659"/>
      <c r="AX6" s="659"/>
      <c r="AY6" s="659"/>
      <c r="AZ6" s="659"/>
      <c r="BA6" s="659"/>
      <c r="BB6" s="659"/>
      <c r="BC6" s="659"/>
      <c r="BD6" s="659"/>
      <c r="BE6" s="659"/>
      <c r="BF6" s="660"/>
      <c r="BG6" s="661">
        <v>1312341</v>
      </c>
      <c r="BH6" s="664"/>
      <c r="BI6" s="664"/>
      <c r="BJ6" s="664"/>
      <c r="BK6" s="664"/>
      <c r="BL6" s="664"/>
      <c r="BM6" s="664"/>
      <c r="BN6" s="665"/>
      <c r="BO6" s="723">
        <v>99.9</v>
      </c>
      <c r="BP6" s="723"/>
      <c r="BQ6" s="723"/>
      <c r="BR6" s="723"/>
      <c r="BS6" s="724" t="s">
        <v>128</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94459</v>
      </c>
      <c r="CS6" s="664"/>
      <c r="CT6" s="664"/>
      <c r="CU6" s="664"/>
      <c r="CV6" s="664"/>
      <c r="CW6" s="664"/>
      <c r="CX6" s="664"/>
      <c r="CY6" s="665"/>
      <c r="CZ6" s="774">
        <v>1.8</v>
      </c>
      <c r="DA6" s="743"/>
      <c r="DB6" s="743"/>
      <c r="DC6" s="777"/>
      <c r="DD6" s="669" t="s">
        <v>128</v>
      </c>
      <c r="DE6" s="664"/>
      <c r="DF6" s="664"/>
      <c r="DG6" s="664"/>
      <c r="DH6" s="664"/>
      <c r="DI6" s="664"/>
      <c r="DJ6" s="664"/>
      <c r="DK6" s="664"/>
      <c r="DL6" s="664"/>
      <c r="DM6" s="664"/>
      <c r="DN6" s="664"/>
      <c r="DO6" s="664"/>
      <c r="DP6" s="665"/>
      <c r="DQ6" s="669">
        <v>94459</v>
      </c>
      <c r="DR6" s="664"/>
      <c r="DS6" s="664"/>
      <c r="DT6" s="664"/>
      <c r="DU6" s="664"/>
      <c r="DV6" s="664"/>
      <c r="DW6" s="664"/>
      <c r="DX6" s="664"/>
      <c r="DY6" s="664"/>
      <c r="DZ6" s="664"/>
      <c r="EA6" s="664"/>
      <c r="EB6" s="664"/>
      <c r="EC6" s="704"/>
    </row>
    <row r="7" spans="2:143" ht="11.25" customHeight="1" x14ac:dyDescent="0.15">
      <c r="B7" s="658" t="s">
        <v>233</v>
      </c>
      <c r="C7" s="659"/>
      <c r="D7" s="659"/>
      <c r="E7" s="659"/>
      <c r="F7" s="659"/>
      <c r="G7" s="659"/>
      <c r="H7" s="659"/>
      <c r="I7" s="659"/>
      <c r="J7" s="659"/>
      <c r="K7" s="659"/>
      <c r="L7" s="659"/>
      <c r="M7" s="659"/>
      <c r="N7" s="659"/>
      <c r="O7" s="659"/>
      <c r="P7" s="659"/>
      <c r="Q7" s="660"/>
      <c r="R7" s="661">
        <v>1116</v>
      </c>
      <c r="S7" s="664"/>
      <c r="T7" s="664"/>
      <c r="U7" s="664"/>
      <c r="V7" s="664"/>
      <c r="W7" s="664"/>
      <c r="X7" s="664"/>
      <c r="Y7" s="665"/>
      <c r="Z7" s="723">
        <v>0</v>
      </c>
      <c r="AA7" s="723"/>
      <c r="AB7" s="723"/>
      <c r="AC7" s="723"/>
      <c r="AD7" s="724">
        <v>1116</v>
      </c>
      <c r="AE7" s="724"/>
      <c r="AF7" s="724"/>
      <c r="AG7" s="724"/>
      <c r="AH7" s="724"/>
      <c r="AI7" s="724"/>
      <c r="AJ7" s="724"/>
      <c r="AK7" s="724"/>
      <c r="AL7" s="666">
        <v>0</v>
      </c>
      <c r="AM7" s="667"/>
      <c r="AN7" s="667"/>
      <c r="AO7" s="725"/>
      <c r="AP7" s="658" t="s">
        <v>234</v>
      </c>
      <c r="AQ7" s="659"/>
      <c r="AR7" s="659"/>
      <c r="AS7" s="659"/>
      <c r="AT7" s="659"/>
      <c r="AU7" s="659"/>
      <c r="AV7" s="659"/>
      <c r="AW7" s="659"/>
      <c r="AX7" s="659"/>
      <c r="AY7" s="659"/>
      <c r="AZ7" s="659"/>
      <c r="BA7" s="659"/>
      <c r="BB7" s="659"/>
      <c r="BC7" s="659"/>
      <c r="BD7" s="659"/>
      <c r="BE7" s="659"/>
      <c r="BF7" s="660"/>
      <c r="BG7" s="661">
        <v>500666</v>
      </c>
      <c r="BH7" s="664"/>
      <c r="BI7" s="664"/>
      <c r="BJ7" s="664"/>
      <c r="BK7" s="664"/>
      <c r="BL7" s="664"/>
      <c r="BM7" s="664"/>
      <c r="BN7" s="665"/>
      <c r="BO7" s="723">
        <v>38.1</v>
      </c>
      <c r="BP7" s="723"/>
      <c r="BQ7" s="723"/>
      <c r="BR7" s="723"/>
      <c r="BS7" s="724" t="s">
        <v>128</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742561</v>
      </c>
      <c r="CS7" s="664"/>
      <c r="CT7" s="664"/>
      <c r="CU7" s="664"/>
      <c r="CV7" s="664"/>
      <c r="CW7" s="664"/>
      <c r="CX7" s="664"/>
      <c r="CY7" s="665"/>
      <c r="CZ7" s="723">
        <v>14.3</v>
      </c>
      <c r="DA7" s="723"/>
      <c r="DB7" s="723"/>
      <c r="DC7" s="723"/>
      <c r="DD7" s="669">
        <v>1777</v>
      </c>
      <c r="DE7" s="664"/>
      <c r="DF7" s="664"/>
      <c r="DG7" s="664"/>
      <c r="DH7" s="664"/>
      <c r="DI7" s="664"/>
      <c r="DJ7" s="664"/>
      <c r="DK7" s="664"/>
      <c r="DL7" s="664"/>
      <c r="DM7" s="664"/>
      <c r="DN7" s="664"/>
      <c r="DO7" s="664"/>
      <c r="DP7" s="665"/>
      <c r="DQ7" s="669">
        <v>679184</v>
      </c>
      <c r="DR7" s="664"/>
      <c r="DS7" s="664"/>
      <c r="DT7" s="664"/>
      <c r="DU7" s="664"/>
      <c r="DV7" s="664"/>
      <c r="DW7" s="664"/>
      <c r="DX7" s="664"/>
      <c r="DY7" s="664"/>
      <c r="DZ7" s="664"/>
      <c r="EA7" s="664"/>
      <c r="EB7" s="664"/>
      <c r="EC7" s="704"/>
    </row>
    <row r="8" spans="2:143" ht="11.25" customHeight="1" x14ac:dyDescent="0.15">
      <c r="B8" s="658" t="s">
        <v>236</v>
      </c>
      <c r="C8" s="659"/>
      <c r="D8" s="659"/>
      <c r="E8" s="659"/>
      <c r="F8" s="659"/>
      <c r="G8" s="659"/>
      <c r="H8" s="659"/>
      <c r="I8" s="659"/>
      <c r="J8" s="659"/>
      <c r="K8" s="659"/>
      <c r="L8" s="659"/>
      <c r="M8" s="659"/>
      <c r="N8" s="659"/>
      <c r="O8" s="659"/>
      <c r="P8" s="659"/>
      <c r="Q8" s="660"/>
      <c r="R8" s="661">
        <v>2329</v>
      </c>
      <c r="S8" s="664"/>
      <c r="T8" s="664"/>
      <c r="U8" s="664"/>
      <c r="V8" s="664"/>
      <c r="W8" s="664"/>
      <c r="X8" s="664"/>
      <c r="Y8" s="665"/>
      <c r="Z8" s="723">
        <v>0</v>
      </c>
      <c r="AA8" s="723"/>
      <c r="AB8" s="723"/>
      <c r="AC8" s="723"/>
      <c r="AD8" s="724">
        <v>2329</v>
      </c>
      <c r="AE8" s="724"/>
      <c r="AF8" s="724"/>
      <c r="AG8" s="724"/>
      <c r="AH8" s="724"/>
      <c r="AI8" s="724"/>
      <c r="AJ8" s="724"/>
      <c r="AK8" s="724"/>
      <c r="AL8" s="666">
        <v>0.1</v>
      </c>
      <c r="AM8" s="667"/>
      <c r="AN8" s="667"/>
      <c r="AO8" s="725"/>
      <c r="AP8" s="658" t="s">
        <v>237</v>
      </c>
      <c r="AQ8" s="659"/>
      <c r="AR8" s="659"/>
      <c r="AS8" s="659"/>
      <c r="AT8" s="659"/>
      <c r="AU8" s="659"/>
      <c r="AV8" s="659"/>
      <c r="AW8" s="659"/>
      <c r="AX8" s="659"/>
      <c r="AY8" s="659"/>
      <c r="AZ8" s="659"/>
      <c r="BA8" s="659"/>
      <c r="BB8" s="659"/>
      <c r="BC8" s="659"/>
      <c r="BD8" s="659"/>
      <c r="BE8" s="659"/>
      <c r="BF8" s="660"/>
      <c r="BG8" s="661">
        <v>17892</v>
      </c>
      <c r="BH8" s="664"/>
      <c r="BI8" s="664"/>
      <c r="BJ8" s="664"/>
      <c r="BK8" s="664"/>
      <c r="BL8" s="664"/>
      <c r="BM8" s="664"/>
      <c r="BN8" s="665"/>
      <c r="BO8" s="723">
        <v>1.4</v>
      </c>
      <c r="BP8" s="723"/>
      <c r="BQ8" s="723"/>
      <c r="BR8" s="723"/>
      <c r="BS8" s="669" t="s">
        <v>238</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1208604</v>
      </c>
      <c r="CS8" s="664"/>
      <c r="CT8" s="664"/>
      <c r="CU8" s="664"/>
      <c r="CV8" s="664"/>
      <c r="CW8" s="664"/>
      <c r="CX8" s="664"/>
      <c r="CY8" s="665"/>
      <c r="CZ8" s="723">
        <v>23.3</v>
      </c>
      <c r="DA8" s="723"/>
      <c r="DB8" s="723"/>
      <c r="DC8" s="723"/>
      <c r="DD8" s="669" t="s">
        <v>238</v>
      </c>
      <c r="DE8" s="664"/>
      <c r="DF8" s="664"/>
      <c r="DG8" s="664"/>
      <c r="DH8" s="664"/>
      <c r="DI8" s="664"/>
      <c r="DJ8" s="664"/>
      <c r="DK8" s="664"/>
      <c r="DL8" s="664"/>
      <c r="DM8" s="664"/>
      <c r="DN8" s="664"/>
      <c r="DO8" s="664"/>
      <c r="DP8" s="665"/>
      <c r="DQ8" s="669">
        <v>760053</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1987</v>
      </c>
      <c r="S9" s="664"/>
      <c r="T9" s="664"/>
      <c r="U9" s="664"/>
      <c r="V9" s="664"/>
      <c r="W9" s="664"/>
      <c r="X9" s="664"/>
      <c r="Y9" s="665"/>
      <c r="Z9" s="723">
        <v>0</v>
      </c>
      <c r="AA9" s="723"/>
      <c r="AB9" s="723"/>
      <c r="AC9" s="723"/>
      <c r="AD9" s="724">
        <v>1987</v>
      </c>
      <c r="AE9" s="724"/>
      <c r="AF9" s="724"/>
      <c r="AG9" s="724"/>
      <c r="AH9" s="724"/>
      <c r="AI9" s="724"/>
      <c r="AJ9" s="724"/>
      <c r="AK9" s="724"/>
      <c r="AL9" s="666">
        <v>0.1</v>
      </c>
      <c r="AM9" s="667"/>
      <c r="AN9" s="667"/>
      <c r="AO9" s="725"/>
      <c r="AP9" s="658" t="s">
        <v>241</v>
      </c>
      <c r="AQ9" s="659"/>
      <c r="AR9" s="659"/>
      <c r="AS9" s="659"/>
      <c r="AT9" s="659"/>
      <c r="AU9" s="659"/>
      <c r="AV9" s="659"/>
      <c r="AW9" s="659"/>
      <c r="AX9" s="659"/>
      <c r="AY9" s="659"/>
      <c r="AZ9" s="659"/>
      <c r="BA9" s="659"/>
      <c r="BB9" s="659"/>
      <c r="BC9" s="659"/>
      <c r="BD9" s="659"/>
      <c r="BE9" s="659"/>
      <c r="BF9" s="660"/>
      <c r="BG9" s="661">
        <v>364261</v>
      </c>
      <c r="BH9" s="664"/>
      <c r="BI9" s="664"/>
      <c r="BJ9" s="664"/>
      <c r="BK9" s="664"/>
      <c r="BL9" s="664"/>
      <c r="BM9" s="664"/>
      <c r="BN9" s="665"/>
      <c r="BO9" s="723">
        <v>27.7</v>
      </c>
      <c r="BP9" s="723"/>
      <c r="BQ9" s="723"/>
      <c r="BR9" s="723"/>
      <c r="BS9" s="669" t="s">
        <v>238</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563377</v>
      </c>
      <c r="CS9" s="664"/>
      <c r="CT9" s="664"/>
      <c r="CU9" s="664"/>
      <c r="CV9" s="664"/>
      <c r="CW9" s="664"/>
      <c r="CX9" s="664"/>
      <c r="CY9" s="665"/>
      <c r="CZ9" s="723">
        <v>10.8</v>
      </c>
      <c r="DA9" s="723"/>
      <c r="DB9" s="723"/>
      <c r="DC9" s="723"/>
      <c r="DD9" s="669">
        <v>3730</v>
      </c>
      <c r="DE9" s="664"/>
      <c r="DF9" s="664"/>
      <c r="DG9" s="664"/>
      <c r="DH9" s="664"/>
      <c r="DI9" s="664"/>
      <c r="DJ9" s="664"/>
      <c r="DK9" s="664"/>
      <c r="DL9" s="664"/>
      <c r="DM9" s="664"/>
      <c r="DN9" s="664"/>
      <c r="DO9" s="664"/>
      <c r="DP9" s="665"/>
      <c r="DQ9" s="669">
        <v>535302</v>
      </c>
      <c r="DR9" s="664"/>
      <c r="DS9" s="664"/>
      <c r="DT9" s="664"/>
      <c r="DU9" s="664"/>
      <c r="DV9" s="664"/>
      <c r="DW9" s="664"/>
      <c r="DX9" s="664"/>
      <c r="DY9" s="664"/>
      <c r="DZ9" s="664"/>
      <c r="EA9" s="664"/>
      <c r="EB9" s="664"/>
      <c r="EC9" s="704"/>
    </row>
    <row r="10" spans="2:143" ht="11.25" customHeight="1" x14ac:dyDescent="0.15">
      <c r="B10" s="658" t="s">
        <v>243</v>
      </c>
      <c r="C10" s="659"/>
      <c r="D10" s="659"/>
      <c r="E10" s="659"/>
      <c r="F10" s="659"/>
      <c r="G10" s="659"/>
      <c r="H10" s="659"/>
      <c r="I10" s="659"/>
      <c r="J10" s="659"/>
      <c r="K10" s="659"/>
      <c r="L10" s="659"/>
      <c r="M10" s="659"/>
      <c r="N10" s="659"/>
      <c r="O10" s="659"/>
      <c r="P10" s="659"/>
      <c r="Q10" s="660"/>
      <c r="R10" s="661" t="s">
        <v>238</v>
      </c>
      <c r="S10" s="664"/>
      <c r="T10" s="664"/>
      <c r="U10" s="664"/>
      <c r="V10" s="664"/>
      <c r="W10" s="664"/>
      <c r="X10" s="664"/>
      <c r="Y10" s="665"/>
      <c r="Z10" s="723" t="s">
        <v>238</v>
      </c>
      <c r="AA10" s="723"/>
      <c r="AB10" s="723"/>
      <c r="AC10" s="723"/>
      <c r="AD10" s="724" t="s">
        <v>128</v>
      </c>
      <c r="AE10" s="724"/>
      <c r="AF10" s="724"/>
      <c r="AG10" s="724"/>
      <c r="AH10" s="724"/>
      <c r="AI10" s="724"/>
      <c r="AJ10" s="724"/>
      <c r="AK10" s="724"/>
      <c r="AL10" s="666" t="s">
        <v>128</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30654</v>
      </c>
      <c r="BH10" s="664"/>
      <c r="BI10" s="664"/>
      <c r="BJ10" s="664"/>
      <c r="BK10" s="664"/>
      <c r="BL10" s="664"/>
      <c r="BM10" s="664"/>
      <c r="BN10" s="665"/>
      <c r="BO10" s="723">
        <v>2.2999999999999998</v>
      </c>
      <c r="BP10" s="723"/>
      <c r="BQ10" s="723"/>
      <c r="BR10" s="723"/>
      <c r="BS10" s="669" t="s">
        <v>238</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16302</v>
      </c>
      <c r="CS10" s="664"/>
      <c r="CT10" s="664"/>
      <c r="CU10" s="664"/>
      <c r="CV10" s="664"/>
      <c r="CW10" s="664"/>
      <c r="CX10" s="664"/>
      <c r="CY10" s="665"/>
      <c r="CZ10" s="723">
        <v>0.3</v>
      </c>
      <c r="DA10" s="723"/>
      <c r="DB10" s="723"/>
      <c r="DC10" s="723"/>
      <c r="DD10" s="669">
        <v>9270</v>
      </c>
      <c r="DE10" s="664"/>
      <c r="DF10" s="664"/>
      <c r="DG10" s="664"/>
      <c r="DH10" s="664"/>
      <c r="DI10" s="664"/>
      <c r="DJ10" s="664"/>
      <c r="DK10" s="664"/>
      <c r="DL10" s="664"/>
      <c r="DM10" s="664"/>
      <c r="DN10" s="664"/>
      <c r="DO10" s="664"/>
      <c r="DP10" s="665"/>
      <c r="DQ10" s="669">
        <v>3227</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128</v>
      </c>
      <c r="AA11" s="723"/>
      <c r="AB11" s="723"/>
      <c r="AC11" s="723"/>
      <c r="AD11" s="724" t="s">
        <v>238</v>
      </c>
      <c r="AE11" s="724"/>
      <c r="AF11" s="724"/>
      <c r="AG11" s="724"/>
      <c r="AH11" s="724"/>
      <c r="AI11" s="724"/>
      <c r="AJ11" s="724"/>
      <c r="AK11" s="724"/>
      <c r="AL11" s="666" t="s">
        <v>128</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87859</v>
      </c>
      <c r="BH11" s="664"/>
      <c r="BI11" s="664"/>
      <c r="BJ11" s="664"/>
      <c r="BK11" s="664"/>
      <c r="BL11" s="664"/>
      <c r="BM11" s="664"/>
      <c r="BN11" s="665"/>
      <c r="BO11" s="723">
        <v>6.7</v>
      </c>
      <c r="BP11" s="723"/>
      <c r="BQ11" s="723"/>
      <c r="BR11" s="723"/>
      <c r="BS11" s="669" t="s">
        <v>128</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290580</v>
      </c>
      <c r="CS11" s="664"/>
      <c r="CT11" s="664"/>
      <c r="CU11" s="664"/>
      <c r="CV11" s="664"/>
      <c r="CW11" s="664"/>
      <c r="CX11" s="664"/>
      <c r="CY11" s="665"/>
      <c r="CZ11" s="723">
        <v>5.6</v>
      </c>
      <c r="DA11" s="723"/>
      <c r="DB11" s="723"/>
      <c r="DC11" s="723"/>
      <c r="DD11" s="669">
        <v>32884</v>
      </c>
      <c r="DE11" s="664"/>
      <c r="DF11" s="664"/>
      <c r="DG11" s="664"/>
      <c r="DH11" s="664"/>
      <c r="DI11" s="664"/>
      <c r="DJ11" s="664"/>
      <c r="DK11" s="664"/>
      <c r="DL11" s="664"/>
      <c r="DM11" s="664"/>
      <c r="DN11" s="664"/>
      <c r="DO11" s="664"/>
      <c r="DP11" s="665"/>
      <c r="DQ11" s="669">
        <v>201244</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222177</v>
      </c>
      <c r="S12" s="664"/>
      <c r="T12" s="664"/>
      <c r="U12" s="664"/>
      <c r="V12" s="664"/>
      <c r="W12" s="664"/>
      <c r="X12" s="664"/>
      <c r="Y12" s="665"/>
      <c r="Z12" s="723">
        <v>4.2</v>
      </c>
      <c r="AA12" s="723"/>
      <c r="AB12" s="723"/>
      <c r="AC12" s="723"/>
      <c r="AD12" s="724">
        <v>222177</v>
      </c>
      <c r="AE12" s="724"/>
      <c r="AF12" s="724"/>
      <c r="AG12" s="724"/>
      <c r="AH12" s="724"/>
      <c r="AI12" s="724"/>
      <c r="AJ12" s="724"/>
      <c r="AK12" s="724"/>
      <c r="AL12" s="666">
        <v>6.6</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676754</v>
      </c>
      <c r="BH12" s="664"/>
      <c r="BI12" s="664"/>
      <c r="BJ12" s="664"/>
      <c r="BK12" s="664"/>
      <c r="BL12" s="664"/>
      <c r="BM12" s="664"/>
      <c r="BN12" s="665"/>
      <c r="BO12" s="723">
        <v>51.5</v>
      </c>
      <c r="BP12" s="723"/>
      <c r="BQ12" s="723"/>
      <c r="BR12" s="723"/>
      <c r="BS12" s="669" t="s">
        <v>238</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121393</v>
      </c>
      <c r="CS12" s="664"/>
      <c r="CT12" s="664"/>
      <c r="CU12" s="664"/>
      <c r="CV12" s="664"/>
      <c r="CW12" s="664"/>
      <c r="CX12" s="664"/>
      <c r="CY12" s="665"/>
      <c r="CZ12" s="723">
        <v>2.2999999999999998</v>
      </c>
      <c r="DA12" s="723"/>
      <c r="DB12" s="723"/>
      <c r="DC12" s="723"/>
      <c r="DD12" s="669">
        <v>3304</v>
      </c>
      <c r="DE12" s="664"/>
      <c r="DF12" s="664"/>
      <c r="DG12" s="664"/>
      <c r="DH12" s="664"/>
      <c r="DI12" s="664"/>
      <c r="DJ12" s="664"/>
      <c r="DK12" s="664"/>
      <c r="DL12" s="664"/>
      <c r="DM12" s="664"/>
      <c r="DN12" s="664"/>
      <c r="DO12" s="664"/>
      <c r="DP12" s="665"/>
      <c r="DQ12" s="669">
        <v>76388</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v>10518</v>
      </c>
      <c r="S13" s="664"/>
      <c r="T13" s="664"/>
      <c r="U13" s="664"/>
      <c r="V13" s="664"/>
      <c r="W13" s="664"/>
      <c r="X13" s="664"/>
      <c r="Y13" s="665"/>
      <c r="Z13" s="723">
        <v>0.2</v>
      </c>
      <c r="AA13" s="723"/>
      <c r="AB13" s="723"/>
      <c r="AC13" s="723"/>
      <c r="AD13" s="724">
        <v>10518</v>
      </c>
      <c r="AE13" s="724"/>
      <c r="AF13" s="724"/>
      <c r="AG13" s="724"/>
      <c r="AH13" s="724"/>
      <c r="AI13" s="724"/>
      <c r="AJ13" s="724"/>
      <c r="AK13" s="724"/>
      <c r="AL13" s="666">
        <v>0.3</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675788</v>
      </c>
      <c r="BH13" s="664"/>
      <c r="BI13" s="664"/>
      <c r="BJ13" s="664"/>
      <c r="BK13" s="664"/>
      <c r="BL13" s="664"/>
      <c r="BM13" s="664"/>
      <c r="BN13" s="665"/>
      <c r="BO13" s="723">
        <v>51.4</v>
      </c>
      <c r="BP13" s="723"/>
      <c r="BQ13" s="723"/>
      <c r="BR13" s="723"/>
      <c r="BS13" s="669" t="s">
        <v>238</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498460</v>
      </c>
      <c r="CS13" s="664"/>
      <c r="CT13" s="664"/>
      <c r="CU13" s="664"/>
      <c r="CV13" s="664"/>
      <c r="CW13" s="664"/>
      <c r="CX13" s="664"/>
      <c r="CY13" s="665"/>
      <c r="CZ13" s="723">
        <v>9.6</v>
      </c>
      <c r="DA13" s="723"/>
      <c r="DB13" s="723"/>
      <c r="DC13" s="723"/>
      <c r="DD13" s="669">
        <v>274535</v>
      </c>
      <c r="DE13" s="664"/>
      <c r="DF13" s="664"/>
      <c r="DG13" s="664"/>
      <c r="DH13" s="664"/>
      <c r="DI13" s="664"/>
      <c r="DJ13" s="664"/>
      <c r="DK13" s="664"/>
      <c r="DL13" s="664"/>
      <c r="DM13" s="664"/>
      <c r="DN13" s="664"/>
      <c r="DO13" s="664"/>
      <c r="DP13" s="665"/>
      <c r="DQ13" s="669">
        <v>264575</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238</v>
      </c>
      <c r="S14" s="664"/>
      <c r="T14" s="664"/>
      <c r="U14" s="664"/>
      <c r="V14" s="664"/>
      <c r="W14" s="664"/>
      <c r="X14" s="664"/>
      <c r="Y14" s="665"/>
      <c r="Z14" s="723" t="s">
        <v>128</v>
      </c>
      <c r="AA14" s="723"/>
      <c r="AB14" s="723"/>
      <c r="AC14" s="723"/>
      <c r="AD14" s="724" t="s">
        <v>128</v>
      </c>
      <c r="AE14" s="724"/>
      <c r="AF14" s="724"/>
      <c r="AG14" s="724"/>
      <c r="AH14" s="724"/>
      <c r="AI14" s="724"/>
      <c r="AJ14" s="724"/>
      <c r="AK14" s="724"/>
      <c r="AL14" s="666" t="s">
        <v>128</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39401</v>
      </c>
      <c r="BH14" s="664"/>
      <c r="BI14" s="664"/>
      <c r="BJ14" s="664"/>
      <c r="BK14" s="664"/>
      <c r="BL14" s="664"/>
      <c r="BM14" s="664"/>
      <c r="BN14" s="665"/>
      <c r="BO14" s="723">
        <v>3</v>
      </c>
      <c r="BP14" s="723"/>
      <c r="BQ14" s="723"/>
      <c r="BR14" s="723"/>
      <c r="BS14" s="669" t="s">
        <v>128</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226143</v>
      </c>
      <c r="CS14" s="664"/>
      <c r="CT14" s="664"/>
      <c r="CU14" s="664"/>
      <c r="CV14" s="664"/>
      <c r="CW14" s="664"/>
      <c r="CX14" s="664"/>
      <c r="CY14" s="665"/>
      <c r="CZ14" s="723">
        <v>4.4000000000000004</v>
      </c>
      <c r="DA14" s="723"/>
      <c r="DB14" s="723"/>
      <c r="DC14" s="723"/>
      <c r="DD14" s="669">
        <v>25261</v>
      </c>
      <c r="DE14" s="664"/>
      <c r="DF14" s="664"/>
      <c r="DG14" s="664"/>
      <c r="DH14" s="664"/>
      <c r="DI14" s="664"/>
      <c r="DJ14" s="664"/>
      <c r="DK14" s="664"/>
      <c r="DL14" s="664"/>
      <c r="DM14" s="664"/>
      <c r="DN14" s="664"/>
      <c r="DO14" s="664"/>
      <c r="DP14" s="665"/>
      <c r="DQ14" s="669">
        <v>210816</v>
      </c>
      <c r="DR14" s="664"/>
      <c r="DS14" s="664"/>
      <c r="DT14" s="664"/>
      <c r="DU14" s="664"/>
      <c r="DV14" s="664"/>
      <c r="DW14" s="664"/>
      <c r="DX14" s="664"/>
      <c r="DY14" s="664"/>
      <c r="DZ14" s="664"/>
      <c r="EA14" s="664"/>
      <c r="EB14" s="664"/>
      <c r="EC14" s="704"/>
    </row>
    <row r="15" spans="2:143" ht="11.25" customHeight="1" x14ac:dyDescent="0.15">
      <c r="B15" s="658" t="s">
        <v>258</v>
      </c>
      <c r="C15" s="659"/>
      <c r="D15" s="659"/>
      <c r="E15" s="659"/>
      <c r="F15" s="659"/>
      <c r="G15" s="659"/>
      <c r="H15" s="659"/>
      <c r="I15" s="659"/>
      <c r="J15" s="659"/>
      <c r="K15" s="659"/>
      <c r="L15" s="659"/>
      <c r="M15" s="659"/>
      <c r="N15" s="659"/>
      <c r="O15" s="659"/>
      <c r="P15" s="659"/>
      <c r="Q15" s="660"/>
      <c r="R15" s="661">
        <v>20049</v>
      </c>
      <c r="S15" s="664"/>
      <c r="T15" s="664"/>
      <c r="U15" s="664"/>
      <c r="V15" s="664"/>
      <c r="W15" s="664"/>
      <c r="X15" s="664"/>
      <c r="Y15" s="665"/>
      <c r="Z15" s="723">
        <v>0.4</v>
      </c>
      <c r="AA15" s="723"/>
      <c r="AB15" s="723"/>
      <c r="AC15" s="723"/>
      <c r="AD15" s="724">
        <v>20049</v>
      </c>
      <c r="AE15" s="724"/>
      <c r="AF15" s="724"/>
      <c r="AG15" s="724"/>
      <c r="AH15" s="724"/>
      <c r="AI15" s="724"/>
      <c r="AJ15" s="724"/>
      <c r="AK15" s="724"/>
      <c r="AL15" s="666">
        <v>0.6</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95520</v>
      </c>
      <c r="BH15" s="664"/>
      <c r="BI15" s="664"/>
      <c r="BJ15" s="664"/>
      <c r="BK15" s="664"/>
      <c r="BL15" s="664"/>
      <c r="BM15" s="664"/>
      <c r="BN15" s="665"/>
      <c r="BO15" s="723">
        <v>7.3</v>
      </c>
      <c r="BP15" s="723"/>
      <c r="BQ15" s="723"/>
      <c r="BR15" s="723"/>
      <c r="BS15" s="669" t="s">
        <v>238</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720115</v>
      </c>
      <c r="CS15" s="664"/>
      <c r="CT15" s="664"/>
      <c r="CU15" s="664"/>
      <c r="CV15" s="664"/>
      <c r="CW15" s="664"/>
      <c r="CX15" s="664"/>
      <c r="CY15" s="665"/>
      <c r="CZ15" s="723">
        <v>13.9</v>
      </c>
      <c r="DA15" s="723"/>
      <c r="DB15" s="723"/>
      <c r="DC15" s="723"/>
      <c r="DD15" s="669">
        <v>183591</v>
      </c>
      <c r="DE15" s="664"/>
      <c r="DF15" s="664"/>
      <c r="DG15" s="664"/>
      <c r="DH15" s="664"/>
      <c r="DI15" s="664"/>
      <c r="DJ15" s="664"/>
      <c r="DK15" s="664"/>
      <c r="DL15" s="664"/>
      <c r="DM15" s="664"/>
      <c r="DN15" s="664"/>
      <c r="DO15" s="664"/>
      <c r="DP15" s="665"/>
      <c r="DQ15" s="669">
        <v>505570</v>
      </c>
      <c r="DR15" s="664"/>
      <c r="DS15" s="664"/>
      <c r="DT15" s="664"/>
      <c r="DU15" s="664"/>
      <c r="DV15" s="664"/>
      <c r="DW15" s="664"/>
      <c r="DX15" s="664"/>
      <c r="DY15" s="664"/>
      <c r="DZ15" s="664"/>
      <c r="EA15" s="664"/>
      <c r="EB15" s="664"/>
      <c r="EC15" s="704"/>
    </row>
    <row r="16" spans="2:143" ht="11.25" customHeight="1" x14ac:dyDescent="0.15">
      <c r="B16" s="658" t="s">
        <v>261</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238</v>
      </c>
      <c r="AA16" s="723"/>
      <c r="AB16" s="723"/>
      <c r="AC16" s="723"/>
      <c r="AD16" s="724" t="s">
        <v>128</v>
      </c>
      <c r="AE16" s="724"/>
      <c r="AF16" s="724"/>
      <c r="AG16" s="724"/>
      <c r="AH16" s="724"/>
      <c r="AI16" s="724"/>
      <c r="AJ16" s="724"/>
      <c r="AK16" s="724"/>
      <c r="AL16" s="666" t="s">
        <v>238</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128</v>
      </c>
      <c r="BH16" s="664"/>
      <c r="BI16" s="664"/>
      <c r="BJ16" s="664"/>
      <c r="BK16" s="664"/>
      <c r="BL16" s="664"/>
      <c r="BM16" s="664"/>
      <c r="BN16" s="665"/>
      <c r="BO16" s="723" t="s">
        <v>128</v>
      </c>
      <c r="BP16" s="723"/>
      <c r="BQ16" s="723"/>
      <c r="BR16" s="723"/>
      <c r="BS16" s="669" t="s">
        <v>128</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t="s">
        <v>238</v>
      </c>
      <c r="CS16" s="664"/>
      <c r="CT16" s="664"/>
      <c r="CU16" s="664"/>
      <c r="CV16" s="664"/>
      <c r="CW16" s="664"/>
      <c r="CX16" s="664"/>
      <c r="CY16" s="665"/>
      <c r="CZ16" s="723" t="s">
        <v>128</v>
      </c>
      <c r="DA16" s="723"/>
      <c r="DB16" s="723"/>
      <c r="DC16" s="723"/>
      <c r="DD16" s="669" t="s">
        <v>128</v>
      </c>
      <c r="DE16" s="664"/>
      <c r="DF16" s="664"/>
      <c r="DG16" s="664"/>
      <c r="DH16" s="664"/>
      <c r="DI16" s="664"/>
      <c r="DJ16" s="664"/>
      <c r="DK16" s="664"/>
      <c r="DL16" s="664"/>
      <c r="DM16" s="664"/>
      <c r="DN16" s="664"/>
      <c r="DO16" s="664"/>
      <c r="DP16" s="665"/>
      <c r="DQ16" s="669" t="s">
        <v>238</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v>6477</v>
      </c>
      <c r="S17" s="664"/>
      <c r="T17" s="664"/>
      <c r="U17" s="664"/>
      <c r="V17" s="664"/>
      <c r="W17" s="664"/>
      <c r="X17" s="664"/>
      <c r="Y17" s="665"/>
      <c r="Z17" s="723">
        <v>0.1</v>
      </c>
      <c r="AA17" s="723"/>
      <c r="AB17" s="723"/>
      <c r="AC17" s="723"/>
      <c r="AD17" s="724">
        <v>6477</v>
      </c>
      <c r="AE17" s="724"/>
      <c r="AF17" s="724"/>
      <c r="AG17" s="724"/>
      <c r="AH17" s="724"/>
      <c r="AI17" s="724"/>
      <c r="AJ17" s="724"/>
      <c r="AK17" s="724"/>
      <c r="AL17" s="666">
        <v>0.2</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128</v>
      </c>
      <c r="BP17" s="723"/>
      <c r="BQ17" s="723"/>
      <c r="BR17" s="723"/>
      <c r="BS17" s="669" t="s">
        <v>128</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711230</v>
      </c>
      <c r="CS17" s="664"/>
      <c r="CT17" s="664"/>
      <c r="CU17" s="664"/>
      <c r="CV17" s="664"/>
      <c r="CW17" s="664"/>
      <c r="CX17" s="664"/>
      <c r="CY17" s="665"/>
      <c r="CZ17" s="723">
        <v>13.7</v>
      </c>
      <c r="DA17" s="723"/>
      <c r="DB17" s="723"/>
      <c r="DC17" s="723"/>
      <c r="DD17" s="669" t="s">
        <v>128</v>
      </c>
      <c r="DE17" s="664"/>
      <c r="DF17" s="664"/>
      <c r="DG17" s="664"/>
      <c r="DH17" s="664"/>
      <c r="DI17" s="664"/>
      <c r="DJ17" s="664"/>
      <c r="DK17" s="664"/>
      <c r="DL17" s="664"/>
      <c r="DM17" s="664"/>
      <c r="DN17" s="664"/>
      <c r="DO17" s="664"/>
      <c r="DP17" s="665"/>
      <c r="DQ17" s="669">
        <v>693478</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1964390</v>
      </c>
      <c r="S18" s="664"/>
      <c r="T18" s="664"/>
      <c r="U18" s="664"/>
      <c r="V18" s="664"/>
      <c r="W18" s="664"/>
      <c r="X18" s="664"/>
      <c r="Y18" s="665"/>
      <c r="Z18" s="723">
        <v>36.9</v>
      </c>
      <c r="AA18" s="723"/>
      <c r="AB18" s="723"/>
      <c r="AC18" s="723"/>
      <c r="AD18" s="724">
        <v>1712906</v>
      </c>
      <c r="AE18" s="724"/>
      <c r="AF18" s="724"/>
      <c r="AG18" s="724"/>
      <c r="AH18" s="724"/>
      <c r="AI18" s="724"/>
      <c r="AJ18" s="724"/>
      <c r="AK18" s="724"/>
      <c r="AL18" s="666">
        <v>50.9</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128</v>
      </c>
      <c r="BP18" s="723"/>
      <c r="BQ18" s="723"/>
      <c r="BR18" s="723"/>
      <c r="BS18" s="669" t="s">
        <v>128</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128</v>
      </c>
      <c r="CS18" s="664"/>
      <c r="CT18" s="664"/>
      <c r="CU18" s="664"/>
      <c r="CV18" s="664"/>
      <c r="CW18" s="664"/>
      <c r="CX18" s="664"/>
      <c r="CY18" s="665"/>
      <c r="CZ18" s="723" t="s">
        <v>128</v>
      </c>
      <c r="DA18" s="723"/>
      <c r="DB18" s="723"/>
      <c r="DC18" s="723"/>
      <c r="DD18" s="669" t="s">
        <v>238</v>
      </c>
      <c r="DE18" s="664"/>
      <c r="DF18" s="664"/>
      <c r="DG18" s="664"/>
      <c r="DH18" s="664"/>
      <c r="DI18" s="664"/>
      <c r="DJ18" s="664"/>
      <c r="DK18" s="664"/>
      <c r="DL18" s="664"/>
      <c r="DM18" s="664"/>
      <c r="DN18" s="664"/>
      <c r="DO18" s="664"/>
      <c r="DP18" s="665"/>
      <c r="DQ18" s="669" t="s">
        <v>238</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v>1712906</v>
      </c>
      <c r="S19" s="664"/>
      <c r="T19" s="664"/>
      <c r="U19" s="664"/>
      <c r="V19" s="664"/>
      <c r="W19" s="664"/>
      <c r="X19" s="664"/>
      <c r="Y19" s="665"/>
      <c r="Z19" s="723">
        <v>32.200000000000003</v>
      </c>
      <c r="AA19" s="723"/>
      <c r="AB19" s="723"/>
      <c r="AC19" s="723"/>
      <c r="AD19" s="724">
        <v>1712906</v>
      </c>
      <c r="AE19" s="724"/>
      <c r="AF19" s="724"/>
      <c r="AG19" s="724"/>
      <c r="AH19" s="724"/>
      <c r="AI19" s="724"/>
      <c r="AJ19" s="724"/>
      <c r="AK19" s="724"/>
      <c r="AL19" s="666">
        <v>50.9</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1574</v>
      </c>
      <c r="BH19" s="664"/>
      <c r="BI19" s="664"/>
      <c r="BJ19" s="664"/>
      <c r="BK19" s="664"/>
      <c r="BL19" s="664"/>
      <c r="BM19" s="664"/>
      <c r="BN19" s="665"/>
      <c r="BO19" s="723">
        <v>0.1</v>
      </c>
      <c r="BP19" s="723"/>
      <c r="BQ19" s="723"/>
      <c r="BR19" s="723"/>
      <c r="BS19" s="669" t="s">
        <v>128</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238</v>
      </c>
      <c r="CS19" s="664"/>
      <c r="CT19" s="664"/>
      <c r="CU19" s="664"/>
      <c r="CV19" s="664"/>
      <c r="CW19" s="664"/>
      <c r="CX19" s="664"/>
      <c r="CY19" s="665"/>
      <c r="CZ19" s="723" t="s">
        <v>128</v>
      </c>
      <c r="DA19" s="723"/>
      <c r="DB19" s="723"/>
      <c r="DC19" s="723"/>
      <c r="DD19" s="669" t="s">
        <v>128</v>
      </c>
      <c r="DE19" s="664"/>
      <c r="DF19" s="664"/>
      <c r="DG19" s="664"/>
      <c r="DH19" s="664"/>
      <c r="DI19" s="664"/>
      <c r="DJ19" s="664"/>
      <c r="DK19" s="664"/>
      <c r="DL19" s="664"/>
      <c r="DM19" s="664"/>
      <c r="DN19" s="664"/>
      <c r="DO19" s="664"/>
      <c r="DP19" s="665"/>
      <c r="DQ19" s="669" t="s">
        <v>238</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197395</v>
      </c>
      <c r="S20" s="664"/>
      <c r="T20" s="664"/>
      <c r="U20" s="664"/>
      <c r="V20" s="664"/>
      <c r="W20" s="664"/>
      <c r="X20" s="664"/>
      <c r="Y20" s="665"/>
      <c r="Z20" s="723">
        <v>3.7</v>
      </c>
      <c r="AA20" s="723"/>
      <c r="AB20" s="723"/>
      <c r="AC20" s="723"/>
      <c r="AD20" s="724" t="s">
        <v>238</v>
      </c>
      <c r="AE20" s="724"/>
      <c r="AF20" s="724"/>
      <c r="AG20" s="724"/>
      <c r="AH20" s="724"/>
      <c r="AI20" s="724"/>
      <c r="AJ20" s="724"/>
      <c r="AK20" s="724"/>
      <c r="AL20" s="666" t="s">
        <v>128</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1574</v>
      </c>
      <c r="BH20" s="664"/>
      <c r="BI20" s="664"/>
      <c r="BJ20" s="664"/>
      <c r="BK20" s="664"/>
      <c r="BL20" s="664"/>
      <c r="BM20" s="664"/>
      <c r="BN20" s="665"/>
      <c r="BO20" s="723">
        <v>0.1</v>
      </c>
      <c r="BP20" s="723"/>
      <c r="BQ20" s="723"/>
      <c r="BR20" s="723"/>
      <c r="BS20" s="669" t="s">
        <v>238</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5193224</v>
      </c>
      <c r="CS20" s="664"/>
      <c r="CT20" s="664"/>
      <c r="CU20" s="664"/>
      <c r="CV20" s="664"/>
      <c r="CW20" s="664"/>
      <c r="CX20" s="664"/>
      <c r="CY20" s="665"/>
      <c r="CZ20" s="723">
        <v>100</v>
      </c>
      <c r="DA20" s="723"/>
      <c r="DB20" s="723"/>
      <c r="DC20" s="723"/>
      <c r="DD20" s="669">
        <v>534352</v>
      </c>
      <c r="DE20" s="664"/>
      <c r="DF20" s="664"/>
      <c r="DG20" s="664"/>
      <c r="DH20" s="664"/>
      <c r="DI20" s="664"/>
      <c r="DJ20" s="664"/>
      <c r="DK20" s="664"/>
      <c r="DL20" s="664"/>
      <c r="DM20" s="664"/>
      <c r="DN20" s="664"/>
      <c r="DO20" s="664"/>
      <c r="DP20" s="665"/>
      <c r="DQ20" s="669">
        <v>4024296</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v>54089</v>
      </c>
      <c r="S21" s="664"/>
      <c r="T21" s="664"/>
      <c r="U21" s="664"/>
      <c r="V21" s="664"/>
      <c r="W21" s="664"/>
      <c r="X21" s="664"/>
      <c r="Y21" s="665"/>
      <c r="Z21" s="723">
        <v>1</v>
      </c>
      <c r="AA21" s="723"/>
      <c r="AB21" s="723"/>
      <c r="AC21" s="723"/>
      <c r="AD21" s="724" t="s">
        <v>238</v>
      </c>
      <c r="AE21" s="724"/>
      <c r="AF21" s="724"/>
      <c r="AG21" s="724"/>
      <c r="AH21" s="724"/>
      <c r="AI21" s="724"/>
      <c r="AJ21" s="724"/>
      <c r="AK21" s="724"/>
      <c r="AL21" s="666" t="s">
        <v>128</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v>1574</v>
      </c>
      <c r="BH21" s="664"/>
      <c r="BI21" s="664"/>
      <c r="BJ21" s="664"/>
      <c r="BK21" s="664"/>
      <c r="BL21" s="664"/>
      <c r="BM21" s="664"/>
      <c r="BN21" s="665"/>
      <c r="BO21" s="723">
        <v>0.1</v>
      </c>
      <c r="BP21" s="723"/>
      <c r="BQ21" s="723"/>
      <c r="BR21" s="723"/>
      <c r="BS21" s="669" t="s">
        <v>238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278</v>
      </c>
      <c r="C22" s="659"/>
      <c r="D22" s="659"/>
      <c r="E22" s="659"/>
      <c r="F22" s="659"/>
      <c r="G22" s="659"/>
      <c r="H22" s="659"/>
      <c r="I22" s="659"/>
      <c r="J22" s="659"/>
      <c r="K22" s="659"/>
      <c r="L22" s="659"/>
      <c r="M22" s="659"/>
      <c r="N22" s="659"/>
      <c r="O22" s="659"/>
      <c r="P22" s="659"/>
      <c r="Q22" s="660"/>
      <c r="R22" s="661">
        <v>3610305</v>
      </c>
      <c r="S22" s="664"/>
      <c r="T22" s="664"/>
      <c r="U22" s="664"/>
      <c r="V22" s="664"/>
      <c r="W22" s="664"/>
      <c r="X22" s="664"/>
      <c r="Y22" s="665"/>
      <c r="Z22" s="723">
        <v>67.8</v>
      </c>
      <c r="AA22" s="723"/>
      <c r="AB22" s="723"/>
      <c r="AC22" s="723"/>
      <c r="AD22" s="724">
        <v>3358821</v>
      </c>
      <c r="AE22" s="724"/>
      <c r="AF22" s="724"/>
      <c r="AG22" s="724"/>
      <c r="AH22" s="724"/>
      <c r="AI22" s="724"/>
      <c r="AJ22" s="724"/>
      <c r="AK22" s="724"/>
      <c r="AL22" s="666">
        <v>99.8</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238</v>
      </c>
      <c r="BP22" s="723"/>
      <c r="BQ22" s="723"/>
      <c r="BR22" s="723"/>
      <c r="BS22" s="669" t="s">
        <v>238</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281</v>
      </c>
      <c r="C23" s="659"/>
      <c r="D23" s="659"/>
      <c r="E23" s="659"/>
      <c r="F23" s="659"/>
      <c r="G23" s="659"/>
      <c r="H23" s="659"/>
      <c r="I23" s="659"/>
      <c r="J23" s="659"/>
      <c r="K23" s="659"/>
      <c r="L23" s="659"/>
      <c r="M23" s="659"/>
      <c r="N23" s="659"/>
      <c r="O23" s="659"/>
      <c r="P23" s="659"/>
      <c r="Q23" s="660"/>
      <c r="R23" s="661">
        <v>1528</v>
      </c>
      <c r="S23" s="664"/>
      <c r="T23" s="664"/>
      <c r="U23" s="664"/>
      <c r="V23" s="664"/>
      <c r="W23" s="664"/>
      <c r="X23" s="664"/>
      <c r="Y23" s="665"/>
      <c r="Z23" s="723">
        <v>0</v>
      </c>
      <c r="AA23" s="723"/>
      <c r="AB23" s="723"/>
      <c r="AC23" s="723"/>
      <c r="AD23" s="724">
        <v>1528</v>
      </c>
      <c r="AE23" s="724"/>
      <c r="AF23" s="724"/>
      <c r="AG23" s="724"/>
      <c r="AH23" s="724"/>
      <c r="AI23" s="724"/>
      <c r="AJ23" s="724"/>
      <c r="AK23" s="724"/>
      <c r="AL23" s="666">
        <v>0</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128</v>
      </c>
      <c r="BH23" s="664"/>
      <c r="BI23" s="664"/>
      <c r="BJ23" s="664"/>
      <c r="BK23" s="664"/>
      <c r="BL23" s="664"/>
      <c r="BM23" s="664"/>
      <c r="BN23" s="665"/>
      <c r="BO23" s="723" t="s">
        <v>238</v>
      </c>
      <c r="BP23" s="723"/>
      <c r="BQ23" s="723"/>
      <c r="BR23" s="723"/>
      <c r="BS23" s="669" t="s">
        <v>238</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58" t="s">
        <v>288</v>
      </c>
      <c r="C24" s="659"/>
      <c r="D24" s="659"/>
      <c r="E24" s="659"/>
      <c r="F24" s="659"/>
      <c r="G24" s="659"/>
      <c r="H24" s="659"/>
      <c r="I24" s="659"/>
      <c r="J24" s="659"/>
      <c r="K24" s="659"/>
      <c r="L24" s="659"/>
      <c r="M24" s="659"/>
      <c r="N24" s="659"/>
      <c r="O24" s="659"/>
      <c r="P24" s="659"/>
      <c r="Q24" s="660"/>
      <c r="R24" s="661">
        <v>8279</v>
      </c>
      <c r="S24" s="664"/>
      <c r="T24" s="664"/>
      <c r="U24" s="664"/>
      <c r="V24" s="664"/>
      <c r="W24" s="664"/>
      <c r="X24" s="664"/>
      <c r="Y24" s="665"/>
      <c r="Z24" s="723">
        <v>0.2</v>
      </c>
      <c r="AA24" s="723"/>
      <c r="AB24" s="723"/>
      <c r="AC24" s="723"/>
      <c r="AD24" s="724" t="s">
        <v>128</v>
      </c>
      <c r="AE24" s="724"/>
      <c r="AF24" s="724"/>
      <c r="AG24" s="724"/>
      <c r="AH24" s="724"/>
      <c r="AI24" s="724"/>
      <c r="AJ24" s="724"/>
      <c r="AK24" s="724"/>
      <c r="AL24" s="666" t="s">
        <v>128</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238</v>
      </c>
      <c r="BH24" s="664"/>
      <c r="BI24" s="664"/>
      <c r="BJ24" s="664"/>
      <c r="BK24" s="664"/>
      <c r="BL24" s="664"/>
      <c r="BM24" s="664"/>
      <c r="BN24" s="665"/>
      <c r="BO24" s="723" t="s">
        <v>238</v>
      </c>
      <c r="BP24" s="723"/>
      <c r="BQ24" s="723"/>
      <c r="BR24" s="723"/>
      <c r="BS24" s="669" t="s">
        <v>238</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2420855</v>
      </c>
      <c r="CS24" s="727"/>
      <c r="CT24" s="727"/>
      <c r="CU24" s="727"/>
      <c r="CV24" s="727"/>
      <c r="CW24" s="727"/>
      <c r="CX24" s="727"/>
      <c r="CY24" s="773"/>
      <c r="CZ24" s="774">
        <v>46.6</v>
      </c>
      <c r="DA24" s="743"/>
      <c r="DB24" s="743"/>
      <c r="DC24" s="777"/>
      <c r="DD24" s="772">
        <v>1991574</v>
      </c>
      <c r="DE24" s="727"/>
      <c r="DF24" s="727"/>
      <c r="DG24" s="727"/>
      <c r="DH24" s="727"/>
      <c r="DI24" s="727"/>
      <c r="DJ24" s="727"/>
      <c r="DK24" s="773"/>
      <c r="DL24" s="772">
        <v>1991574</v>
      </c>
      <c r="DM24" s="727"/>
      <c r="DN24" s="727"/>
      <c r="DO24" s="727"/>
      <c r="DP24" s="727"/>
      <c r="DQ24" s="727"/>
      <c r="DR24" s="727"/>
      <c r="DS24" s="727"/>
      <c r="DT24" s="727"/>
      <c r="DU24" s="727"/>
      <c r="DV24" s="773"/>
      <c r="DW24" s="774">
        <v>56</v>
      </c>
      <c r="DX24" s="743"/>
      <c r="DY24" s="743"/>
      <c r="DZ24" s="743"/>
      <c r="EA24" s="743"/>
      <c r="EB24" s="743"/>
      <c r="EC24" s="775"/>
    </row>
    <row r="25" spans="2:133" ht="11.25" customHeight="1" x14ac:dyDescent="0.15">
      <c r="B25" s="658" t="s">
        <v>291</v>
      </c>
      <c r="C25" s="659"/>
      <c r="D25" s="659"/>
      <c r="E25" s="659"/>
      <c r="F25" s="659"/>
      <c r="G25" s="659"/>
      <c r="H25" s="659"/>
      <c r="I25" s="659"/>
      <c r="J25" s="659"/>
      <c r="K25" s="659"/>
      <c r="L25" s="659"/>
      <c r="M25" s="659"/>
      <c r="N25" s="659"/>
      <c r="O25" s="659"/>
      <c r="P25" s="659"/>
      <c r="Q25" s="660"/>
      <c r="R25" s="661">
        <v>93726</v>
      </c>
      <c r="S25" s="664"/>
      <c r="T25" s="664"/>
      <c r="U25" s="664"/>
      <c r="V25" s="664"/>
      <c r="W25" s="664"/>
      <c r="X25" s="664"/>
      <c r="Y25" s="665"/>
      <c r="Z25" s="723">
        <v>1.8</v>
      </c>
      <c r="AA25" s="723"/>
      <c r="AB25" s="723"/>
      <c r="AC25" s="723"/>
      <c r="AD25" s="724">
        <v>3863</v>
      </c>
      <c r="AE25" s="724"/>
      <c r="AF25" s="724"/>
      <c r="AG25" s="724"/>
      <c r="AH25" s="724"/>
      <c r="AI25" s="724"/>
      <c r="AJ25" s="724"/>
      <c r="AK25" s="724"/>
      <c r="AL25" s="666">
        <v>0.1</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238</v>
      </c>
      <c r="BP25" s="723"/>
      <c r="BQ25" s="723"/>
      <c r="BR25" s="723"/>
      <c r="BS25" s="669" t="s">
        <v>128</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1216137</v>
      </c>
      <c r="CS25" s="662"/>
      <c r="CT25" s="662"/>
      <c r="CU25" s="662"/>
      <c r="CV25" s="662"/>
      <c r="CW25" s="662"/>
      <c r="CX25" s="662"/>
      <c r="CY25" s="663"/>
      <c r="CZ25" s="666">
        <v>23.4</v>
      </c>
      <c r="DA25" s="695"/>
      <c r="DB25" s="695"/>
      <c r="DC25" s="696"/>
      <c r="DD25" s="669">
        <v>1137998</v>
      </c>
      <c r="DE25" s="662"/>
      <c r="DF25" s="662"/>
      <c r="DG25" s="662"/>
      <c r="DH25" s="662"/>
      <c r="DI25" s="662"/>
      <c r="DJ25" s="662"/>
      <c r="DK25" s="663"/>
      <c r="DL25" s="669">
        <v>1137998</v>
      </c>
      <c r="DM25" s="662"/>
      <c r="DN25" s="662"/>
      <c r="DO25" s="662"/>
      <c r="DP25" s="662"/>
      <c r="DQ25" s="662"/>
      <c r="DR25" s="662"/>
      <c r="DS25" s="662"/>
      <c r="DT25" s="662"/>
      <c r="DU25" s="662"/>
      <c r="DV25" s="663"/>
      <c r="DW25" s="666">
        <v>32</v>
      </c>
      <c r="DX25" s="695"/>
      <c r="DY25" s="695"/>
      <c r="DZ25" s="695"/>
      <c r="EA25" s="695"/>
      <c r="EB25" s="695"/>
      <c r="EC25" s="697"/>
    </row>
    <row r="26" spans="2:133" ht="11.25" customHeight="1" x14ac:dyDescent="0.15">
      <c r="B26" s="658" t="s">
        <v>294</v>
      </c>
      <c r="C26" s="659"/>
      <c r="D26" s="659"/>
      <c r="E26" s="659"/>
      <c r="F26" s="659"/>
      <c r="G26" s="659"/>
      <c r="H26" s="659"/>
      <c r="I26" s="659"/>
      <c r="J26" s="659"/>
      <c r="K26" s="659"/>
      <c r="L26" s="659"/>
      <c r="M26" s="659"/>
      <c r="N26" s="659"/>
      <c r="O26" s="659"/>
      <c r="P26" s="659"/>
      <c r="Q26" s="660"/>
      <c r="R26" s="661">
        <v>15119</v>
      </c>
      <c r="S26" s="664"/>
      <c r="T26" s="664"/>
      <c r="U26" s="664"/>
      <c r="V26" s="664"/>
      <c r="W26" s="664"/>
      <c r="X26" s="664"/>
      <c r="Y26" s="665"/>
      <c r="Z26" s="723">
        <v>0.3</v>
      </c>
      <c r="AA26" s="723"/>
      <c r="AB26" s="723"/>
      <c r="AC26" s="723"/>
      <c r="AD26" s="724" t="s">
        <v>238</v>
      </c>
      <c r="AE26" s="724"/>
      <c r="AF26" s="724"/>
      <c r="AG26" s="724"/>
      <c r="AH26" s="724"/>
      <c r="AI26" s="724"/>
      <c r="AJ26" s="724"/>
      <c r="AK26" s="724"/>
      <c r="AL26" s="666" t="s">
        <v>128</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238</v>
      </c>
      <c r="BP26" s="723"/>
      <c r="BQ26" s="723"/>
      <c r="BR26" s="723"/>
      <c r="BS26" s="669" t="s">
        <v>128</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776380</v>
      </c>
      <c r="CS26" s="664"/>
      <c r="CT26" s="664"/>
      <c r="CU26" s="664"/>
      <c r="CV26" s="664"/>
      <c r="CW26" s="664"/>
      <c r="CX26" s="664"/>
      <c r="CY26" s="665"/>
      <c r="CZ26" s="666">
        <v>14.9</v>
      </c>
      <c r="DA26" s="695"/>
      <c r="DB26" s="695"/>
      <c r="DC26" s="696"/>
      <c r="DD26" s="669">
        <v>704378</v>
      </c>
      <c r="DE26" s="664"/>
      <c r="DF26" s="664"/>
      <c r="DG26" s="664"/>
      <c r="DH26" s="664"/>
      <c r="DI26" s="664"/>
      <c r="DJ26" s="664"/>
      <c r="DK26" s="665"/>
      <c r="DL26" s="669" t="s">
        <v>128</v>
      </c>
      <c r="DM26" s="664"/>
      <c r="DN26" s="664"/>
      <c r="DO26" s="664"/>
      <c r="DP26" s="664"/>
      <c r="DQ26" s="664"/>
      <c r="DR26" s="664"/>
      <c r="DS26" s="664"/>
      <c r="DT26" s="664"/>
      <c r="DU26" s="664"/>
      <c r="DV26" s="665"/>
      <c r="DW26" s="666" t="s">
        <v>238</v>
      </c>
      <c r="DX26" s="695"/>
      <c r="DY26" s="695"/>
      <c r="DZ26" s="695"/>
      <c r="EA26" s="695"/>
      <c r="EB26" s="695"/>
      <c r="EC26" s="697"/>
    </row>
    <row r="27" spans="2:133" ht="11.25" customHeight="1" x14ac:dyDescent="0.15">
      <c r="B27" s="658" t="s">
        <v>297</v>
      </c>
      <c r="C27" s="659"/>
      <c r="D27" s="659"/>
      <c r="E27" s="659"/>
      <c r="F27" s="659"/>
      <c r="G27" s="659"/>
      <c r="H27" s="659"/>
      <c r="I27" s="659"/>
      <c r="J27" s="659"/>
      <c r="K27" s="659"/>
      <c r="L27" s="659"/>
      <c r="M27" s="659"/>
      <c r="N27" s="659"/>
      <c r="O27" s="659"/>
      <c r="P27" s="659"/>
      <c r="Q27" s="660"/>
      <c r="R27" s="661">
        <v>351794</v>
      </c>
      <c r="S27" s="664"/>
      <c r="T27" s="664"/>
      <c r="U27" s="664"/>
      <c r="V27" s="664"/>
      <c r="W27" s="664"/>
      <c r="X27" s="664"/>
      <c r="Y27" s="665"/>
      <c r="Z27" s="723">
        <v>6.6</v>
      </c>
      <c r="AA27" s="723"/>
      <c r="AB27" s="723"/>
      <c r="AC27" s="723"/>
      <c r="AD27" s="724" t="s">
        <v>128</v>
      </c>
      <c r="AE27" s="724"/>
      <c r="AF27" s="724"/>
      <c r="AG27" s="724"/>
      <c r="AH27" s="724"/>
      <c r="AI27" s="724"/>
      <c r="AJ27" s="724"/>
      <c r="AK27" s="724"/>
      <c r="AL27" s="666" t="s">
        <v>128</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1313915</v>
      </c>
      <c r="BH27" s="664"/>
      <c r="BI27" s="664"/>
      <c r="BJ27" s="664"/>
      <c r="BK27" s="664"/>
      <c r="BL27" s="664"/>
      <c r="BM27" s="664"/>
      <c r="BN27" s="665"/>
      <c r="BO27" s="723">
        <v>100</v>
      </c>
      <c r="BP27" s="723"/>
      <c r="BQ27" s="723"/>
      <c r="BR27" s="723"/>
      <c r="BS27" s="669" t="s">
        <v>128</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493488</v>
      </c>
      <c r="CS27" s="662"/>
      <c r="CT27" s="662"/>
      <c r="CU27" s="662"/>
      <c r="CV27" s="662"/>
      <c r="CW27" s="662"/>
      <c r="CX27" s="662"/>
      <c r="CY27" s="663"/>
      <c r="CZ27" s="666">
        <v>9.5</v>
      </c>
      <c r="DA27" s="695"/>
      <c r="DB27" s="695"/>
      <c r="DC27" s="696"/>
      <c r="DD27" s="669">
        <v>160098</v>
      </c>
      <c r="DE27" s="662"/>
      <c r="DF27" s="662"/>
      <c r="DG27" s="662"/>
      <c r="DH27" s="662"/>
      <c r="DI27" s="662"/>
      <c r="DJ27" s="662"/>
      <c r="DK27" s="663"/>
      <c r="DL27" s="669">
        <v>160098</v>
      </c>
      <c r="DM27" s="662"/>
      <c r="DN27" s="662"/>
      <c r="DO27" s="662"/>
      <c r="DP27" s="662"/>
      <c r="DQ27" s="662"/>
      <c r="DR27" s="662"/>
      <c r="DS27" s="662"/>
      <c r="DT27" s="662"/>
      <c r="DU27" s="662"/>
      <c r="DV27" s="663"/>
      <c r="DW27" s="666">
        <v>4.5</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128</v>
      </c>
      <c r="AA28" s="723"/>
      <c r="AB28" s="723"/>
      <c r="AC28" s="723"/>
      <c r="AD28" s="724" t="s">
        <v>238</v>
      </c>
      <c r="AE28" s="724"/>
      <c r="AF28" s="724"/>
      <c r="AG28" s="724"/>
      <c r="AH28" s="724"/>
      <c r="AI28" s="724"/>
      <c r="AJ28" s="724"/>
      <c r="AK28" s="724"/>
      <c r="AL28" s="666" t="s">
        <v>238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711230</v>
      </c>
      <c r="CS28" s="664"/>
      <c r="CT28" s="664"/>
      <c r="CU28" s="664"/>
      <c r="CV28" s="664"/>
      <c r="CW28" s="664"/>
      <c r="CX28" s="664"/>
      <c r="CY28" s="665"/>
      <c r="CZ28" s="666">
        <v>13.7</v>
      </c>
      <c r="DA28" s="695"/>
      <c r="DB28" s="695"/>
      <c r="DC28" s="696"/>
      <c r="DD28" s="669">
        <v>693478</v>
      </c>
      <c r="DE28" s="664"/>
      <c r="DF28" s="664"/>
      <c r="DG28" s="664"/>
      <c r="DH28" s="664"/>
      <c r="DI28" s="664"/>
      <c r="DJ28" s="664"/>
      <c r="DK28" s="665"/>
      <c r="DL28" s="669">
        <v>693478</v>
      </c>
      <c r="DM28" s="664"/>
      <c r="DN28" s="664"/>
      <c r="DO28" s="664"/>
      <c r="DP28" s="664"/>
      <c r="DQ28" s="664"/>
      <c r="DR28" s="664"/>
      <c r="DS28" s="664"/>
      <c r="DT28" s="664"/>
      <c r="DU28" s="664"/>
      <c r="DV28" s="665"/>
      <c r="DW28" s="666">
        <v>19.5</v>
      </c>
      <c r="DX28" s="695"/>
      <c r="DY28" s="695"/>
      <c r="DZ28" s="695"/>
      <c r="EA28" s="695"/>
      <c r="EB28" s="695"/>
      <c r="EC28" s="697"/>
    </row>
    <row r="29" spans="2:133" ht="11.25" customHeight="1" x14ac:dyDescent="0.15">
      <c r="B29" s="658" t="s">
        <v>302</v>
      </c>
      <c r="C29" s="659"/>
      <c r="D29" s="659"/>
      <c r="E29" s="659"/>
      <c r="F29" s="659"/>
      <c r="G29" s="659"/>
      <c r="H29" s="659"/>
      <c r="I29" s="659"/>
      <c r="J29" s="659"/>
      <c r="K29" s="659"/>
      <c r="L29" s="659"/>
      <c r="M29" s="659"/>
      <c r="N29" s="659"/>
      <c r="O29" s="659"/>
      <c r="P29" s="659"/>
      <c r="Q29" s="660"/>
      <c r="R29" s="661">
        <v>282733</v>
      </c>
      <c r="S29" s="664"/>
      <c r="T29" s="664"/>
      <c r="U29" s="664"/>
      <c r="V29" s="664"/>
      <c r="W29" s="664"/>
      <c r="X29" s="664"/>
      <c r="Y29" s="665"/>
      <c r="Z29" s="723">
        <v>5.3</v>
      </c>
      <c r="AA29" s="723"/>
      <c r="AB29" s="723"/>
      <c r="AC29" s="723"/>
      <c r="AD29" s="724" t="s">
        <v>238</v>
      </c>
      <c r="AE29" s="724"/>
      <c r="AF29" s="724"/>
      <c r="AG29" s="724"/>
      <c r="AH29" s="724"/>
      <c r="AI29" s="724"/>
      <c r="AJ29" s="724"/>
      <c r="AK29" s="724"/>
      <c r="AL29" s="666" t="s">
        <v>238</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306</v>
      </c>
      <c r="CG29" s="702"/>
      <c r="CH29" s="702"/>
      <c r="CI29" s="702"/>
      <c r="CJ29" s="702"/>
      <c r="CK29" s="702"/>
      <c r="CL29" s="702"/>
      <c r="CM29" s="702"/>
      <c r="CN29" s="702"/>
      <c r="CO29" s="702"/>
      <c r="CP29" s="702"/>
      <c r="CQ29" s="703"/>
      <c r="CR29" s="661">
        <v>711230</v>
      </c>
      <c r="CS29" s="662"/>
      <c r="CT29" s="662"/>
      <c r="CU29" s="662"/>
      <c r="CV29" s="662"/>
      <c r="CW29" s="662"/>
      <c r="CX29" s="662"/>
      <c r="CY29" s="663"/>
      <c r="CZ29" s="666">
        <v>13.7</v>
      </c>
      <c r="DA29" s="695"/>
      <c r="DB29" s="695"/>
      <c r="DC29" s="696"/>
      <c r="DD29" s="669">
        <v>693478</v>
      </c>
      <c r="DE29" s="662"/>
      <c r="DF29" s="662"/>
      <c r="DG29" s="662"/>
      <c r="DH29" s="662"/>
      <c r="DI29" s="662"/>
      <c r="DJ29" s="662"/>
      <c r="DK29" s="663"/>
      <c r="DL29" s="669">
        <v>693478</v>
      </c>
      <c r="DM29" s="662"/>
      <c r="DN29" s="662"/>
      <c r="DO29" s="662"/>
      <c r="DP29" s="662"/>
      <c r="DQ29" s="662"/>
      <c r="DR29" s="662"/>
      <c r="DS29" s="662"/>
      <c r="DT29" s="662"/>
      <c r="DU29" s="662"/>
      <c r="DV29" s="663"/>
      <c r="DW29" s="666">
        <v>19.5</v>
      </c>
      <c r="DX29" s="695"/>
      <c r="DY29" s="695"/>
      <c r="DZ29" s="695"/>
      <c r="EA29" s="695"/>
      <c r="EB29" s="695"/>
      <c r="EC29" s="697"/>
    </row>
    <row r="30" spans="2:133" ht="11.25" customHeight="1" x14ac:dyDescent="0.15">
      <c r="B30" s="658" t="s">
        <v>307</v>
      </c>
      <c r="C30" s="659"/>
      <c r="D30" s="659"/>
      <c r="E30" s="659"/>
      <c r="F30" s="659"/>
      <c r="G30" s="659"/>
      <c r="H30" s="659"/>
      <c r="I30" s="659"/>
      <c r="J30" s="659"/>
      <c r="K30" s="659"/>
      <c r="L30" s="659"/>
      <c r="M30" s="659"/>
      <c r="N30" s="659"/>
      <c r="O30" s="659"/>
      <c r="P30" s="659"/>
      <c r="Q30" s="660"/>
      <c r="R30" s="661">
        <v>17364</v>
      </c>
      <c r="S30" s="664"/>
      <c r="T30" s="664"/>
      <c r="U30" s="664"/>
      <c r="V30" s="664"/>
      <c r="W30" s="664"/>
      <c r="X30" s="664"/>
      <c r="Y30" s="665"/>
      <c r="Z30" s="723">
        <v>0.3</v>
      </c>
      <c r="AA30" s="723"/>
      <c r="AB30" s="723"/>
      <c r="AC30" s="723"/>
      <c r="AD30" s="724">
        <v>1272</v>
      </c>
      <c r="AE30" s="724"/>
      <c r="AF30" s="724"/>
      <c r="AG30" s="724"/>
      <c r="AH30" s="724"/>
      <c r="AI30" s="724"/>
      <c r="AJ30" s="724"/>
      <c r="AK30" s="724"/>
      <c r="AL30" s="666">
        <v>0</v>
      </c>
      <c r="AM30" s="667"/>
      <c r="AN30" s="667"/>
      <c r="AO30" s="725"/>
      <c r="AP30" s="751" t="s">
        <v>308</v>
      </c>
      <c r="AQ30" s="752"/>
      <c r="AR30" s="752"/>
      <c r="AS30" s="752"/>
      <c r="AT30" s="757" t="s">
        <v>309</v>
      </c>
      <c r="AU30" s="230"/>
      <c r="AV30" s="230"/>
      <c r="AW30" s="230"/>
      <c r="AX30" s="760" t="s">
        <v>187</v>
      </c>
      <c r="AY30" s="761"/>
      <c r="AZ30" s="761"/>
      <c r="BA30" s="761"/>
      <c r="BB30" s="761"/>
      <c r="BC30" s="761"/>
      <c r="BD30" s="761"/>
      <c r="BE30" s="761"/>
      <c r="BF30" s="762"/>
      <c r="BG30" s="741">
        <v>98.7</v>
      </c>
      <c r="BH30" s="742"/>
      <c r="BI30" s="742"/>
      <c r="BJ30" s="742"/>
      <c r="BK30" s="742"/>
      <c r="BL30" s="742"/>
      <c r="BM30" s="743">
        <v>95.9</v>
      </c>
      <c r="BN30" s="742"/>
      <c r="BO30" s="742"/>
      <c r="BP30" s="742"/>
      <c r="BQ30" s="744"/>
      <c r="BR30" s="741">
        <v>99.1</v>
      </c>
      <c r="BS30" s="742"/>
      <c r="BT30" s="742"/>
      <c r="BU30" s="742"/>
      <c r="BV30" s="742"/>
      <c r="BW30" s="742"/>
      <c r="BX30" s="743">
        <v>96.4</v>
      </c>
      <c r="BY30" s="742"/>
      <c r="BZ30" s="742"/>
      <c r="CA30" s="742"/>
      <c r="CB30" s="744"/>
      <c r="CD30" s="747"/>
      <c r="CE30" s="748"/>
      <c r="CF30" s="705" t="s">
        <v>310</v>
      </c>
      <c r="CG30" s="702"/>
      <c r="CH30" s="702"/>
      <c r="CI30" s="702"/>
      <c r="CJ30" s="702"/>
      <c r="CK30" s="702"/>
      <c r="CL30" s="702"/>
      <c r="CM30" s="702"/>
      <c r="CN30" s="702"/>
      <c r="CO30" s="702"/>
      <c r="CP30" s="702"/>
      <c r="CQ30" s="703"/>
      <c r="CR30" s="661">
        <v>647641</v>
      </c>
      <c r="CS30" s="664"/>
      <c r="CT30" s="664"/>
      <c r="CU30" s="664"/>
      <c r="CV30" s="664"/>
      <c r="CW30" s="664"/>
      <c r="CX30" s="664"/>
      <c r="CY30" s="665"/>
      <c r="CZ30" s="666">
        <v>12.5</v>
      </c>
      <c r="DA30" s="695"/>
      <c r="DB30" s="695"/>
      <c r="DC30" s="696"/>
      <c r="DD30" s="669">
        <v>629889</v>
      </c>
      <c r="DE30" s="664"/>
      <c r="DF30" s="664"/>
      <c r="DG30" s="664"/>
      <c r="DH30" s="664"/>
      <c r="DI30" s="664"/>
      <c r="DJ30" s="664"/>
      <c r="DK30" s="665"/>
      <c r="DL30" s="669">
        <v>629889</v>
      </c>
      <c r="DM30" s="664"/>
      <c r="DN30" s="664"/>
      <c r="DO30" s="664"/>
      <c r="DP30" s="664"/>
      <c r="DQ30" s="664"/>
      <c r="DR30" s="664"/>
      <c r="DS30" s="664"/>
      <c r="DT30" s="664"/>
      <c r="DU30" s="664"/>
      <c r="DV30" s="665"/>
      <c r="DW30" s="666">
        <v>17.7</v>
      </c>
      <c r="DX30" s="695"/>
      <c r="DY30" s="695"/>
      <c r="DZ30" s="695"/>
      <c r="EA30" s="695"/>
      <c r="EB30" s="695"/>
      <c r="EC30" s="697"/>
    </row>
    <row r="31" spans="2:133" ht="11.25" customHeight="1" x14ac:dyDescent="0.15">
      <c r="B31" s="658" t="s">
        <v>311</v>
      </c>
      <c r="C31" s="659"/>
      <c r="D31" s="659"/>
      <c r="E31" s="659"/>
      <c r="F31" s="659"/>
      <c r="G31" s="659"/>
      <c r="H31" s="659"/>
      <c r="I31" s="659"/>
      <c r="J31" s="659"/>
      <c r="K31" s="659"/>
      <c r="L31" s="659"/>
      <c r="M31" s="659"/>
      <c r="N31" s="659"/>
      <c r="O31" s="659"/>
      <c r="P31" s="659"/>
      <c r="Q31" s="660"/>
      <c r="R31" s="661">
        <v>14582</v>
      </c>
      <c r="S31" s="664"/>
      <c r="T31" s="664"/>
      <c r="U31" s="664"/>
      <c r="V31" s="664"/>
      <c r="W31" s="664"/>
      <c r="X31" s="664"/>
      <c r="Y31" s="665"/>
      <c r="Z31" s="723">
        <v>0.3</v>
      </c>
      <c r="AA31" s="723"/>
      <c r="AB31" s="723"/>
      <c r="AC31" s="723"/>
      <c r="AD31" s="724" t="s">
        <v>238</v>
      </c>
      <c r="AE31" s="724"/>
      <c r="AF31" s="724"/>
      <c r="AG31" s="724"/>
      <c r="AH31" s="724"/>
      <c r="AI31" s="724"/>
      <c r="AJ31" s="724"/>
      <c r="AK31" s="724"/>
      <c r="AL31" s="666" t="s">
        <v>238</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98.6</v>
      </c>
      <c r="BH31" s="662"/>
      <c r="BI31" s="662"/>
      <c r="BJ31" s="662"/>
      <c r="BK31" s="662"/>
      <c r="BL31" s="662"/>
      <c r="BM31" s="667">
        <v>95.3</v>
      </c>
      <c r="BN31" s="740"/>
      <c r="BO31" s="740"/>
      <c r="BP31" s="740"/>
      <c r="BQ31" s="701"/>
      <c r="BR31" s="739">
        <v>98.7</v>
      </c>
      <c r="BS31" s="662"/>
      <c r="BT31" s="662"/>
      <c r="BU31" s="662"/>
      <c r="BV31" s="662"/>
      <c r="BW31" s="662"/>
      <c r="BX31" s="667">
        <v>95.3</v>
      </c>
      <c r="BY31" s="740"/>
      <c r="BZ31" s="740"/>
      <c r="CA31" s="740"/>
      <c r="CB31" s="701"/>
      <c r="CD31" s="747"/>
      <c r="CE31" s="748"/>
      <c r="CF31" s="705" t="s">
        <v>314</v>
      </c>
      <c r="CG31" s="702"/>
      <c r="CH31" s="702"/>
      <c r="CI31" s="702"/>
      <c r="CJ31" s="702"/>
      <c r="CK31" s="702"/>
      <c r="CL31" s="702"/>
      <c r="CM31" s="702"/>
      <c r="CN31" s="702"/>
      <c r="CO31" s="702"/>
      <c r="CP31" s="702"/>
      <c r="CQ31" s="703"/>
      <c r="CR31" s="661">
        <v>63589</v>
      </c>
      <c r="CS31" s="662"/>
      <c r="CT31" s="662"/>
      <c r="CU31" s="662"/>
      <c r="CV31" s="662"/>
      <c r="CW31" s="662"/>
      <c r="CX31" s="662"/>
      <c r="CY31" s="663"/>
      <c r="CZ31" s="666">
        <v>1.2</v>
      </c>
      <c r="DA31" s="695"/>
      <c r="DB31" s="695"/>
      <c r="DC31" s="696"/>
      <c r="DD31" s="669">
        <v>63589</v>
      </c>
      <c r="DE31" s="662"/>
      <c r="DF31" s="662"/>
      <c r="DG31" s="662"/>
      <c r="DH31" s="662"/>
      <c r="DI31" s="662"/>
      <c r="DJ31" s="662"/>
      <c r="DK31" s="663"/>
      <c r="DL31" s="669">
        <v>63589</v>
      </c>
      <c r="DM31" s="662"/>
      <c r="DN31" s="662"/>
      <c r="DO31" s="662"/>
      <c r="DP31" s="662"/>
      <c r="DQ31" s="662"/>
      <c r="DR31" s="662"/>
      <c r="DS31" s="662"/>
      <c r="DT31" s="662"/>
      <c r="DU31" s="662"/>
      <c r="DV31" s="663"/>
      <c r="DW31" s="666">
        <v>1.8</v>
      </c>
      <c r="DX31" s="695"/>
      <c r="DY31" s="695"/>
      <c r="DZ31" s="695"/>
      <c r="EA31" s="695"/>
      <c r="EB31" s="695"/>
      <c r="EC31" s="697"/>
    </row>
    <row r="32" spans="2:133" ht="11.25" customHeight="1" x14ac:dyDescent="0.15">
      <c r="B32" s="658" t="s">
        <v>315</v>
      </c>
      <c r="C32" s="659"/>
      <c r="D32" s="659"/>
      <c r="E32" s="659"/>
      <c r="F32" s="659"/>
      <c r="G32" s="659"/>
      <c r="H32" s="659"/>
      <c r="I32" s="659"/>
      <c r="J32" s="659"/>
      <c r="K32" s="659"/>
      <c r="L32" s="659"/>
      <c r="M32" s="659"/>
      <c r="N32" s="659"/>
      <c r="O32" s="659"/>
      <c r="P32" s="659"/>
      <c r="Q32" s="660"/>
      <c r="R32" s="661">
        <v>256338</v>
      </c>
      <c r="S32" s="664"/>
      <c r="T32" s="664"/>
      <c r="U32" s="664"/>
      <c r="V32" s="664"/>
      <c r="W32" s="664"/>
      <c r="X32" s="664"/>
      <c r="Y32" s="665"/>
      <c r="Z32" s="723">
        <v>4.8</v>
      </c>
      <c r="AA32" s="723"/>
      <c r="AB32" s="723"/>
      <c r="AC32" s="723"/>
      <c r="AD32" s="724" t="s">
        <v>238</v>
      </c>
      <c r="AE32" s="724"/>
      <c r="AF32" s="724"/>
      <c r="AG32" s="724"/>
      <c r="AH32" s="724"/>
      <c r="AI32" s="724"/>
      <c r="AJ32" s="724"/>
      <c r="AK32" s="724"/>
      <c r="AL32" s="666" t="s">
        <v>238</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98.7</v>
      </c>
      <c r="BH32" s="677"/>
      <c r="BI32" s="677"/>
      <c r="BJ32" s="677"/>
      <c r="BK32" s="677"/>
      <c r="BL32" s="677"/>
      <c r="BM32" s="721">
        <v>96.1</v>
      </c>
      <c r="BN32" s="677"/>
      <c r="BO32" s="677"/>
      <c r="BP32" s="677"/>
      <c r="BQ32" s="714"/>
      <c r="BR32" s="738">
        <v>99.2</v>
      </c>
      <c r="BS32" s="677"/>
      <c r="BT32" s="677"/>
      <c r="BU32" s="677"/>
      <c r="BV32" s="677"/>
      <c r="BW32" s="677"/>
      <c r="BX32" s="721">
        <v>96.9</v>
      </c>
      <c r="BY32" s="677"/>
      <c r="BZ32" s="677"/>
      <c r="CA32" s="677"/>
      <c r="CB32" s="714"/>
      <c r="CD32" s="749"/>
      <c r="CE32" s="750"/>
      <c r="CF32" s="705" t="s">
        <v>317</v>
      </c>
      <c r="CG32" s="702"/>
      <c r="CH32" s="702"/>
      <c r="CI32" s="702"/>
      <c r="CJ32" s="702"/>
      <c r="CK32" s="702"/>
      <c r="CL32" s="702"/>
      <c r="CM32" s="702"/>
      <c r="CN32" s="702"/>
      <c r="CO32" s="702"/>
      <c r="CP32" s="702"/>
      <c r="CQ32" s="703"/>
      <c r="CR32" s="661" t="s">
        <v>128</v>
      </c>
      <c r="CS32" s="664"/>
      <c r="CT32" s="664"/>
      <c r="CU32" s="664"/>
      <c r="CV32" s="664"/>
      <c r="CW32" s="664"/>
      <c r="CX32" s="664"/>
      <c r="CY32" s="665"/>
      <c r="CZ32" s="666" t="s">
        <v>238</v>
      </c>
      <c r="DA32" s="695"/>
      <c r="DB32" s="695"/>
      <c r="DC32" s="696"/>
      <c r="DD32" s="669" t="s">
        <v>128</v>
      </c>
      <c r="DE32" s="664"/>
      <c r="DF32" s="664"/>
      <c r="DG32" s="664"/>
      <c r="DH32" s="664"/>
      <c r="DI32" s="664"/>
      <c r="DJ32" s="664"/>
      <c r="DK32" s="665"/>
      <c r="DL32" s="669" t="s">
        <v>128</v>
      </c>
      <c r="DM32" s="664"/>
      <c r="DN32" s="664"/>
      <c r="DO32" s="664"/>
      <c r="DP32" s="664"/>
      <c r="DQ32" s="664"/>
      <c r="DR32" s="664"/>
      <c r="DS32" s="664"/>
      <c r="DT32" s="664"/>
      <c r="DU32" s="664"/>
      <c r="DV32" s="665"/>
      <c r="DW32" s="666" t="s">
        <v>128</v>
      </c>
      <c r="DX32" s="695"/>
      <c r="DY32" s="695"/>
      <c r="DZ32" s="695"/>
      <c r="EA32" s="695"/>
      <c r="EB32" s="695"/>
      <c r="EC32" s="697"/>
    </row>
    <row r="33" spans="2:133" ht="11.25" customHeight="1" x14ac:dyDescent="0.15">
      <c r="B33" s="658" t="s">
        <v>318</v>
      </c>
      <c r="C33" s="659"/>
      <c r="D33" s="659"/>
      <c r="E33" s="659"/>
      <c r="F33" s="659"/>
      <c r="G33" s="659"/>
      <c r="H33" s="659"/>
      <c r="I33" s="659"/>
      <c r="J33" s="659"/>
      <c r="K33" s="659"/>
      <c r="L33" s="659"/>
      <c r="M33" s="659"/>
      <c r="N33" s="659"/>
      <c r="O33" s="659"/>
      <c r="P33" s="659"/>
      <c r="Q33" s="660"/>
      <c r="R33" s="661">
        <v>83587</v>
      </c>
      <c r="S33" s="664"/>
      <c r="T33" s="664"/>
      <c r="U33" s="664"/>
      <c r="V33" s="664"/>
      <c r="W33" s="664"/>
      <c r="X33" s="664"/>
      <c r="Y33" s="665"/>
      <c r="Z33" s="723">
        <v>1.6</v>
      </c>
      <c r="AA33" s="723"/>
      <c r="AB33" s="723"/>
      <c r="AC33" s="723"/>
      <c r="AD33" s="724" t="s">
        <v>128</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2238017</v>
      </c>
      <c r="CS33" s="662"/>
      <c r="CT33" s="662"/>
      <c r="CU33" s="662"/>
      <c r="CV33" s="662"/>
      <c r="CW33" s="662"/>
      <c r="CX33" s="662"/>
      <c r="CY33" s="663"/>
      <c r="CZ33" s="666">
        <v>43.1</v>
      </c>
      <c r="DA33" s="695"/>
      <c r="DB33" s="695"/>
      <c r="DC33" s="696"/>
      <c r="DD33" s="669">
        <v>1903044</v>
      </c>
      <c r="DE33" s="662"/>
      <c r="DF33" s="662"/>
      <c r="DG33" s="662"/>
      <c r="DH33" s="662"/>
      <c r="DI33" s="662"/>
      <c r="DJ33" s="662"/>
      <c r="DK33" s="663"/>
      <c r="DL33" s="669">
        <v>1376570</v>
      </c>
      <c r="DM33" s="662"/>
      <c r="DN33" s="662"/>
      <c r="DO33" s="662"/>
      <c r="DP33" s="662"/>
      <c r="DQ33" s="662"/>
      <c r="DR33" s="662"/>
      <c r="DS33" s="662"/>
      <c r="DT33" s="662"/>
      <c r="DU33" s="662"/>
      <c r="DV33" s="663"/>
      <c r="DW33" s="666">
        <v>38.700000000000003</v>
      </c>
      <c r="DX33" s="695"/>
      <c r="DY33" s="695"/>
      <c r="DZ33" s="695"/>
      <c r="EA33" s="695"/>
      <c r="EB33" s="695"/>
      <c r="EC33" s="697"/>
    </row>
    <row r="34" spans="2:133" ht="11.25" customHeight="1" x14ac:dyDescent="0.15">
      <c r="B34" s="658" t="s">
        <v>320</v>
      </c>
      <c r="C34" s="659"/>
      <c r="D34" s="659"/>
      <c r="E34" s="659"/>
      <c r="F34" s="659"/>
      <c r="G34" s="659"/>
      <c r="H34" s="659"/>
      <c r="I34" s="659"/>
      <c r="J34" s="659"/>
      <c r="K34" s="659"/>
      <c r="L34" s="659"/>
      <c r="M34" s="659"/>
      <c r="N34" s="659"/>
      <c r="O34" s="659"/>
      <c r="P34" s="659"/>
      <c r="Q34" s="660"/>
      <c r="R34" s="661">
        <v>116588</v>
      </c>
      <c r="S34" s="664"/>
      <c r="T34" s="664"/>
      <c r="U34" s="664"/>
      <c r="V34" s="664"/>
      <c r="W34" s="664"/>
      <c r="X34" s="664"/>
      <c r="Y34" s="665"/>
      <c r="Z34" s="723">
        <v>2.2000000000000002</v>
      </c>
      <c r="AA34" s="723"/>
      <c r="AB34" s="723"/>
      <c r="AC34" s="723"/>
      <c r="AD34" s="724">
        <v>8</v>
      </c>
      <c r="AE34" s="724"/>
      <c r="AF34" s="724"/>
      <c r="AG34" s="724"/>
      <c r="AH34" s="724"/>
      <c r="AI34" s="724"/>
      <c r="AJ34" s="724"/>
      <c r="AK34" s="724"/>
      <c r="AL34" s="666">
        <v>0</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842887</v>
      </c>
      <c r="CS34" s="664"/>
      <c r="CT34" s="664"/>
      <c r="CU34" s="664"/>
      <c r="CV34" s="664"/>
      <c r="CW34" s="664"/>
      <c r="CX34" s="664"/>
      <c r="CY34" s="665"/>
      <c r="CZ34" s="666">
        <v>16.2</v>
      </c>
      <c r="DA34" s="695"/>
      <c r="DB34" s="695"/>
      <c r="DC34" s="696"/>
      <c r="DD34" s="669">
        <v>687197</v>
      </c>
      <c r="DE34" s="664"/>
      <c r="DF34" s="664"/>
      <c r="DG34" s="664"/>
      <c r="DH34" s="664"/>
      <c r="DI34" s="664"/>
      <c r="DJ34" s="664"/>
      <c r="DK34" s="665"/>
      <c r="DL34" s="669">
        <v>388850</v>
      </c>
      <c r="DM34" s="664"/>
      <c r="DN34" s="664"/>
      <c r="DO34" s="664"/>
      <c r="DP34" s="664"/>
      <c r="DQ34" s="664"/>
      <c r="DR34" s="664"/>
      <c r="DS34" s="664"/>
      <c r="DT34" s="664"/>
      <c r="DU34" s="664"/>
      <c r="DV34" s="665"/>
      <c r="DW34" s="666">
        <v>10.9</v>
      </c>
      <c r="DX34" s="695"/>
      <c r="DY34" s="695"/>
      <c r="DZ34" s="695"/>
      <c r="EA34" s="695"/>
      <c r="EB34" s="695"/>
      <c r="EC34" s="697"/>
    </row>
    <row r="35" spans="2:133" ht="11.25" customHeight="1" x14ac:dyDescent="0.15">
      <c r="B35" s="658" t="s">
        <v>324</v>
      </c>
      <c r="C35" s="659"/>
      <c r="D35" s="659"/>
      <c r="E35" s="659"/>
      <c r="F35" s="659"/>
      <c r="G35" s="659"/>
      <c r="H35" s="659"/>
      <c r="I35" s="659"/>
      <c r="J35" s="659"/>
      <c r="K35" s="659"/>
      <c r="L35" s="659"/>
      <c r="M35" s="659"/>
      <c r="N35" s="659"/>
      <c r="O35" s="659"/>
      <c r="P35" s="659"/>
      <c r="Q35" s="660"/>
      <c r="R35" s="661">
        <v>472600</v>
      </c>
      <c r="S35" s="664"/>
      <c r="T35" s="664"/>
      <c r="U35" s="664"/>
      <c r="V35" s="664"/>
      <c r="W35" s="664"/>
      <c r="X35" s="664"/>
      <c r="Y35" s="665"/>
      <c r="Z35" s="723">
        <v>8.9</v>
      </c>
      <c r="AA35" s="723"/>
      <c r="AB35" s="723"/>
      <c r="AC35" s="723"/>
      <c r="AD35" s="724" t="s">
        <v>128</v>
      </c>
      <c r="AE35" s="724"/>
      <c r="AF35" s="724"/>
      <c r="AG35" s="724"/>
      <c r="AH35" s="724"/>
      <c r="AI35" s="724"/>
      <c r="AJ35" s="724"/>
      <c r="AK35" s="724"/>
      <c r="AL35" s="666" t="s">
        <v>128</v>
      </c>
      <c r="AM35" s="667"/>
      <c r="AN35" s="667"/>
      <c r="AO35" s="725"/>
      <c r="AP35" s="234"/>
      <c r="AQ35" s="729" t="s">
        <v>325</v>
      </c>
      <c r="AR35" s="730"/>
      <c r="AS35" s="730"/>
      <c r="AT35" s="730"/>
      <c r="AU35" s="730"/>
      <c r="AV35" s="730"/>
      <c r="AW35" s="730"/>
      <c r="AX35" s="730"/>
      <c r="AY35" s="731"/>
      <c r="AZ35" s="726">
        <v>842853</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13705</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41200</v>
      </c>
      <c r="CS35" s="662"/>
      <c r="CT35" s="662"/>
      <c r="CU35" s="662"/>
      <c r="CV35" s="662"/>
      <c r="CW35" s="662"/>
      <c r="CX35" s="662"/>
      <c r="CY35" s="663"/>
      <c r="CZ35" s="666">
        <v>0.8</v>
      </c>
      <c r="DA35" s="695"/>
      <c r="DB35" s="695"/>
      <c r="DC35" s="696"/>
      <c r="DD35" s="669">
        <v>22920</v>
      </c>
      <c r="DE35" s="662"/>
      <c r="DF35" s="662"/>
      <c r="DG35" s="662"/>
      <c r="DH35" s="662"/>
      <c r="DI35" s="662"/>
      <c r="DJ35" s="662"/>
      <c r="DK35" s="663"/>
      <c r="DL35" s="669">
        <v>22920</v>
      </c>
      <c r="DM35" s="662"/>
      <c r="DN35" s="662"/>
      <c r="DO35" s="662"/>
      <c r="DP35" s="662"/>
      <c r="DQ35" s="662"/>
      <c r="DR35" s="662"/>
      <c r="DS35" s="662"/>
      <c r="DT35" s="662"/>
      <c r="DU35" s="662"/>
      <c r="DV35" s="663"/>
      <c r="DW35" s="666">
        <v>0.6</v>
      </c>
      <c r="DX35" s="695"/>
      <c r="DY35" s="695"/>
      <c r="DZ35" s="695"/>
      <c r="EA35" s="695"/>
      <c r="EB35" s="695"/>
      <c r="EC35" s="697"/>
    </row>
    <row r="36" spans="2:133" ht="11.25" customHeight="1" x14ac:dyDescent="0.15">
      <c r="B36" s="658" t="s">
        <v>328</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128</v>
      </c>
      <c r="AA36" s="723"/>
      <c r="AB36" s="723"/>
      <c r="AC36" s="723"/>
      <c r="AD36" s="724" t="s">
        <v>238</v>
      </c>
      <c r="AE36" s="724"/>
      <c r="AF36" s="724"/>
      <c r="AG36" s="724"/>
      <c r="AH36" s="724"/>
      <c r="AI36" s="724"/>
      <c r="AJ36" s="724"/>
      <c r="AK36" s="724"/>
      <c r="AL36" s="666" t="s">
        <v>128</v>
      </c>
      <c r="AM36" s="667"/>
      <c r="AN36" s="667"/>
      <c r="AO36" s="725"/>
      <c r="AQ36" s="698" t="s">
        <v>329</v>
      </c>
      <c r="AR36" s="699"/>
      <c r="AS36" s="699"/>
      <c r="AT36" s="699"/>
      <c r="AU36" s="699"/>
      <c r="AV36" s="699"/>
      <c r="AW36" s="699"/>
      <c r="AX36" s="699"/>
      <c r="AY36" s="700"/>
      <c r="AZ36" s="661">
        <v>208079</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-1373</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662552</v>
      </c>
      <c r="CS36" s="664"/>
      <c r="CT36" s="664"/>
      <c r="CU36" s="664"/>
      <c r="CV36" s="664"/>
      <c r="CW36" s="664"/>
      <c r="CX36" s="664"/>
      <c r="CY36" s="665"/>
      <c r="CZ36" s="666">
        <v>12.8</v>
      </c>
      <c r="DA36" s="695"/>
      <c r="DB36" s="695"/>
      <c r="DC36" s="696"/>
      <c r="DD36" s="669">
        <v>601578</v>
      </c>
      <c r="DE36" s="664"/>
      <c r="DF36" s="664"/>
      <c r="DG36" s="664"/>
      <c r="DH36" s="664"/>
      <c r="DI36" s="664"/>
      <c r="DJ36" s="664"/>
      <c r="DK36" s="665"/>
      <c r="DL36" s="669">
        <v>431185</v>
      </c>
      <c r="DM36" s="664"/>
      <c r="DN36" s="664"/>
      <c r="DO36" s="664"/>
      <c r="DP36" s="664"/>
      <c r="DQ36" s="664"/>
      <c r="DR36" s="664"/>
      <c r="DS36" s="664"/>
      <c r="DT36" s="664"/>
      <c r="DU36" s="664"/>
      <c r="DV36" s="665"/>
      <c r="DW36" s="666">
        <v>12.1</v>
      </c>
      <c r="DX36" s="695"/>
      <c r="DY36" s="695"/>
      <c r="DZ36" s="695"/>
      <c r="EA36" s="695"/>
      <c r="EB36" s="695"/>
      <c r="EC36" s="697"/>
    </row>
    <row r="37" spans="2:133" ht="11.25" customHeight="1" x14ac:dyDescent="0.15">
      <c r="B37" s="658" t="s">
        <v>332</v>
      </c>
      <c r="C37" s="659"/>
      <c r="D37" s="659"/>
      <c r="E37" s="659"/>
      <c r="F37" s="659"/>
      <c r="G37" s="659"/>
      <c r="H37" s="659"/>
      <c r="I37" s="659"/>
      <c r="J37" s="659"/>
      <c r="K37" s="659"/>
      <c r="L37" s="659"/>
      <c r="M37" s="659"/>
      <c r="N37" s="659"/>
      <c r="O37" s="659"/>
      <c r="P37" s="659"/>
      <c r="Q37" s="660"/>
      <c r="R37" s="661">
        <v>187800</v>
      </c>
      <c r="S37" s="664"/>
      <c r="T37" s="664"/>
      <c r="U37" s="664"/>
      <c r="V37" s="664"/>
      <c r="W37" s="664"/>
      <c r="X37" s="664"/>
      <c r="Y37" s="665"/>
      <c r="Z37" s="723">
        <v>3.5</v>
      </c>
      <c r="AA37" s="723"/>
      <c r="AB37" s="723"/>
      <c r="AC37" s="723"/>
      <c r="AD37" s="724" t="s">
        <v>238</v>
      </c>
      <c r="AE37" s="724"/>
      <c r="AF37" s="724"/>
      <c r="AG37" s="724"/>
      <c r="AH37" s="724"/>
      <c r="AI37" s="724"/>
      <c r="AJ37" s="724"/>
      <c r="AK37" s="724"/>
      <c r="AL37" s="666" t="s">
        <v>238</v>
      </c>
      <c r="AM37" s="667"/>
      <c r="AN37" s="667"/>
      <c r="AO37" s="725"/>
      <c r="AQ37" s="698" t="s">
        <v>333</v>
      </c>
      <c r="AR37" s="699"/>
      <c r="AS37" s="699"/>
      <c r="AT37" s="699"/>
      <c r="AU37" s="699"/>
      <c r="AV37" s="699"/>
      <c r="AW37" s="699"/>
      <c r="AX37" s="699"/>
      <c r="AY37" s="700"/>
      <c r="AZ37" s="661">
        <v>149913</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1538</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287849</v>
      </c>
      <c r="CS37" s="662"/>
      <c r="CT37" s="662"/>
      <c r="CU37" s="662"/>
      <c r="CV37" s="662"/>
      <c r="CW37" s="662"/>
      <c r="CX37" s="662"/>
      <c r="CY37" s="663"/>
      <c r="CZ37" s="666">
        <v>5.5</v>
      </c>
      <c r="DA37" s="695"/>
      <c r="DB37" s="695"/>
      <c r="DC37" s="696"/>
      <c r="DD37" s="669">
        <v>287849</v>
      </c>
      <c r="DE37" s="662"/>
      <c r="DF37" s="662"/>
      <c r="DG37" s="662"/>
      <c r="DH37" s="662"/>
      <c r="DI37" s="662"/>
      <c r="DJ37" s="662"/>
      <c r="DK37" s="663"/>
      <c r="DL37" s="669">
        <v>227314</v>
      </c>
      <c r="DM37" s="662"/>
      <c r="DN37" s="662"/>
      <c r="DO37" s="662"/>
      <c r="DP37" s="662"/>
      <c r="DQ37" s="662"/>
      <c r="DR37" s="662"/>
      <c r="DS37" s="662"/>
      <c r="DT37" s="662"/>
      <c r="DU37" s="662"/>
      <c r="DV37" s="663"/>
      <c r="DW37" s="666">
        <v>6.4</v>
      </c>
      <c r="DX37" s="695"/>
      <c r="DY37" s="695"/>
      <c r="DZ37" s="695"/>
      <c r="EA37" s="695"/>
      <c r="EB37" s="695"/>
      <c r="EC37" s="697"/>
    </row>
    <row r="38" spans="2:133" ht="11.25" customHeight="1" x14ac:dyDescent="0.15">
      <c r="B38" s="673" t="s">
        <v>336</v>
      </c>
      <c r="C38" s="674"/>
      <c r="D38" s="674"/>
      <c r="E38" s="674"/>
      <c r="F38" s="674"/>
      <c r="G38" s="674"/>
      <c r="H38" s="674"/>
      <c r="I38" s="674"/>
      <c r="J38" s="674"/>
      <c r="K38" s="674"/>
      <c r="L38" s="674"/>
      <c r="M38" s="674"/>
      <c r="N38" s="674"/>
      <c r="O38" s="674"/>
      <c r="P38" s="674"/>
      <c r="Q38" s="675"/>
      <c r="R38" s="676">
        <v>5324543</v>
      </c>
      <c r="S38" s="713"/>
      <c r="T38" s="713"/>
      <c r="U38" s="713"/>
      <c r="V38" s="713"/>
      <c r="W38" s="713"/>
      <c r="X38" s="713"/>
      <c r="Y38" s="718"/>
      <c r="Z38" s="719">
        <v>100</v>
      </c>
      <c r="AA38" s="719"/>
      <c r="AB38" s="719"/>
      <c r="AC38" s="719"/>
      <c r="AD38" s="720">
        <v>3365492</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52323</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2588</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582451</v>
      </c>
      <c r="CS38" s="664"/>
      <c r="CT38" s="664"/>
      <c r="CU38" s="664"/>
      <c r="CV38" s="664"/>
      <c r="CW38" s="664"/>
      <c r="CX38" s="664"/>
      <c r="CY38" s="665"/>
      <c r="CZ38" s="666">
        <v>11.2</v>
      </c>
      <c r="DA38" s="695"/>
      <c r="DB38" s="695"/>
      <c r="DC38" s="696"/>
      <c r="DD38" s="669">
        <v>508486</v>
      </c>
      <c r="DE38" s="664"/>
      <c r="DF38" s="664"/>
      <c r="DG38" s="664"/>
      <c r="DH38" s="664"/>
      <c r="DI38" s="664"/>
      <c r="DJ38" s="664"/>
      <c r="DK38" s="665"/>
      <c r="DL38" s="669">
        <v>482569</v>
      </c>
      <c r="DM38" s="664"/>
      <c r="DN38" s="664"/>
      <c r="DO38" s="664"/>
      <c r="DP38" s="664"/>
      <c r="DQ38" s="664"/>
      <c r="DR38" s="664"/>
      <c r="DS38" s="664"/>
      <c r="DT38" s="664"/>
      <c r="DU38" s="664"/>
      <c r="DV38" s="665"/>
      <c r="DW38" s="666">
        <v>13.6</v>
      </c>
      <c r="DX38" s="695"/>
      <c r="DY38" s="695"/>
      <c r="DZ38" s="695"/>
      <c r="EA38" s="695"/>
      <c r="EB38" s="695"/>
      <c r="EC38" s="697"/>
    </row>
    <row r="39" spans="2:133" ht="11.25" customHeight="1" x14ac:dyDescent="0.15">
      <c r="AQ39" s="698" t="s">
        <v>340</v>
      </c>
      <c r="AR39" s="699"/>
      <c r="AS39" s="699"/>
      <c r="AT39" s="699"/>
      <c r="AU39" s="699"/>
      <c r="AV39" s="699"/>
      <c r="AW39" s="699"/>
      <c r="AX39" s="699"/>
      <c r="AY39" s="700"/>
      <c r="AZ39" s="661">
        <v>716</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79</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64</v>
      </c>
      <c r="CS39" s="662"/>
      <c r="CT39" s="662"/>
      <c r="CU39" s="662"/>
      <c r="CV39" s="662"/>
      <c r="CW39" s="662"/>
      <c r="CX39" s="662"/>
      <c r="CY39" s="663"/>
      <c r="CZ39" s="666">
        <v>0</v>
      </c>
      <c r="DA39" s="695"/>
      <c r="DB39" s="695"/>
      <c r="DC39" s="696"/>
      <c r="DD39" s="669" t="s">
        <v>128</v>
      </c>
      <c r="DE39" s="662"/>
      <c r="DF39" s="662"/>
      <c r="DG39" s="662"/>
      <c r="DH39" s="662"/>
      <c r="DI39" s="662"/>
      <c r="DJ39" s="662"/>
      <c r="DK39" s="663"/>
      <c r="DL39" s="669" t="s">
        <v>128</v>
      </c>
      <c r="DM39" s="662"/>
      <c r="DN39" s="662"/>
      <c r="DO39" s="662"/>
      <c r="DP39" s="662"/>
      <c r="DQ39" s="662"/>
      <c r="DR39" s="662"/>
      <c r="DS39" s="662"/>
      <c r="DT39" s="662"/>
      <c r="DU39" s="662"/>
      <c r="DV39" s="663"/>
      <c r="DW39" s="666" t="s">
        <v>238</v>
      </c>
      <c r="DX39" s="695"/>
      <c r="DY39" s="695"/>
      <c r="DZ39" s="695"/>
      <c r="EA39" s="695"/>
      <c r="EB39" s="695"/>
      <c r="EC39" s="697"/>
    </row>
    <row r="40" spans="2:133" ht="11.25" customHeight="1" x14ac:dyDescent="0.15">
      <c r="AQ40" s="698" t="s">
        <v>344</v>
      </c>
      <c r="AR40" s="699"/>
      <c r="AS40" s="699"/>
      <c r="AT40" s="699"/>
      <c r="AU40" s="699"/>
      <c r="AV40" s="699"/>
      <c r="AW40" s="699"/>
      <c r="AX40" s="699"/>
      <c r="AY40" s="700"/>
      <c r="AZ40" s="661">
        <v>89354</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238</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108863</v>
      </c>
      <c r="CS40" s="664"/>
      <c r="CT40" s="664"/>
      <c r="CU40" s="664"/>
      <c r="CV40" s="664"/>
      <c r="CW40" s="664"/>
      <c r="CX40" s="664"/>
      <c r="CY40" s="665"/>
      <c r="CZ40" s="666">
        <v>2.1</v>
      </c>
      <c r="DA40" s="695"/>
      <c r="DB40" s="695"/>
      <c r="DC40" s="696"/>
      <c r="DD40" s="669">
        <v>82863</v>
      </c>
      <c r="DE40" s="664"/>
      <c r="DF40" s="664"/>
      <c r="DG40" s="664"/>
      <c r="DH40" s="664"/>
      <c r="DI40" s="664"/>
      <c r="DJ40" s="664"/>
      <c r="DK40" s="665"/>
      <c r="DL40" s="669">
        <v>51046</v>
      </c>
      <c r="DM40" s="664"/>
      <c r="DN40" s="664"/>
      <c r="DO40" s="664"/>
      <c r="DP40" s="664"/>
      <c r="DQ40" s="664"/>
      <c r="DR40" s="664"/>
      <c r="DS40" s="664"/>
      <c r="DT40" s="664"/>
      <c r="DU40" s="664"/>
      <c r="DV40" s="665"/>
      <c r="DW40" s="666">
        <v>1.4</v>
      </c>
      <c r="DX40" s="695"/>
      <c r="DY40" s="695"/>
      <c r="DZ40" s="695"/>
      <c r="EA40" s="695"/>
      <c r="EB40" s="695"/>
      <c r="EC40" s="697"/>
    </row>
    <row r="41" spans="2:133" ht="11.25" customHeight="1" x14ac:dyDescent="0.15">
      <c r="AQ41" s="710" t="s">
        <v>347</v>
      </c>
      <c r="AR41" s="711"/>
      <c r="AS41" s="711"/>
      <c r="AT41" s="711"/>
      <c r="AU41" s="711"/>
      <c r="AV41" s="711"/>
      <c r="AW41" s="711"/>
      <c r="AX41" s="711"/>
      <c r="AY41" s="712"/>
      <c r="AZ41" s="676">
        <v>342468</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357</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128</v>
      </c>
      <c r="DA41" s="695"/>
      <c r="DB41" s="695"/>
      <c r="DC41" s="696"/>
      <c r="DD41" s="669" t="s">
        <v>128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534352</v>
      </c>
      <c r="CS42" s="664"/>
      <c r="CT42" s="664"/>
      <c r="CU42" s="664"/>
      <c r="CV42" s="664"/>
      <c r="CW42" s="664"/>
      <c r="CX42" s="664"/>
      <c r="CY42" s="665"/>
      <c r="CZ42" s="666">
        <v>10.3</v>
      </c>
      <c r="DA42" s="667"/>
      <c r="DB42" s="667"/>
      <c r="DC42" s="668"/>
      <c r="DD42" s="669">
        <v>129678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38185</v>
      </c>
      <c r="CS43" s="662"/>
      <c r="CT43" s="662"/>
      <c r="CU43" s="662"/>
      <c r="CV43" s="662"/>
      <c r="CW43" s="662"/>
      <c r="CX43" s="662"/>
      <c r="CY43" s="663"/>
      <c r="CZ43" s="666">
        <v>0.7</v>
      </c>
      <c r="DA43" s="695"/>
      <c r="DB43" s="695"/>
      <c r="DC43" s="696"/>
      <c r="DD43" s="669">
        <v>38185</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354</v>
      </c>
      <c r="CD44" s="689" t="s">
        <v>305</v>
      </c>
      <c r="CE44" s="690"/>
      <c r="CF44" s="658" t="s">
        <v>355</v>
      </c>
      <c r="CG44" s="659"/>
      <c r="CH44" s="659"/>
      <c r="CI44" s="659"/>
      <c r="CJ44" s="659"/>
      <c r="CK44" s="659"/>
      <c r="CL44" s="659"/>
      <c r="CM44" s="659"/>
      <c r="CN44" s="659"/>
      <c r="CO44" s="659"/>
      <c r="CP44" s="659"/>
      <c r="CQ44" s="660"/>
      <c r="CR44" s="661">
        <v>534352</v>
      </c>
      <c r="CS44" s="664"/>
      <c r="CT44" s="664"/>
      <c r="CU44" s="664"/>
      <c r="CV44" s="664"/>
      <c r="CW44" s="664"/>
      <c r="CX44" s="664"/>
      <c r="CY44" s="665"/>
      <c r="CZ44" s="666">
        <v>10.3</v>
      </c>
      <c r="DA44" s="667"/>
      <c r="DB44" s="667"/>
      <c r="DC44" s="668"/>
      <c r="DD44" s="669">
        <v>129678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356</v>
      </c>
      <c r="CG45" s="659"/>
      <c r="CH45" s="659"/>
      <c r="CI45" s="659"/>
      <c r="CJ45" s="659"/>
      <c r="CK45" s="659"/>
      <c r="CL45" s="659"/>
      <c r="CM45" s="659"/>
      <c r="CN45" s="659"/>
      <c r="CO45" s="659"/>
      <c r="CP45" s="659"/>
      <c r="CQ45" s="660"/>
      <c r="CR45" s="661">
        <v>151568</v>
      </c>
      <c r="CS45" s="662"/>
      <c r="CT45" s="662"/>
      <c r="CU45" s="662"/>
      <c r="CV45" s="662"/>
      <c r="CW45" s="662"/>
      <c r="CX45" s="662"/>
      <c r="CY45" s="663"/>
      <c r="CZ45" s="666">
        <v>2.9</v>
      </c>
      <c r="DA45" s="695"/>
      <c r="DB45" s="695"/>
      <c r="DC45" s="696"/>
      <c r="DD45" s="669">
        <v>13963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357</v>
      </c>
      <c r="CG46" s="659"/>
      <c r="CH46" s="659"/>
      <c r="CI46" s="659"/>
      <c r="CJ46" s="659"/>
      <c r="CK46" s="659"/>
      <c r="CL46" s="659"/>
      <c r="CM46" s="659"/>
      <c r="CN46" s="659"/>
      <c r="CO46" s="659"/>
      <c r="CP46" s="659"/>
      <c r="CQ46" s="660"/>
      <c r="CR46" s="661">
        <v>349321</v>
      </c>
      <c r="CS46" s="664"/>
      <c r="CT46" s="664"/>
      <c r="CU46" s="664"/>
      <c r="CV46" s="664"/>
      <c r="CW46" s="664"/>
      <c r="CX46" s="664"/>
      <c r="CY46" s="665"/>
      <c r="CZ46" s="666">
        <v>6.7</v>
      </c>
      <c r="DA46" s="667"/>
      <c r="DB46" s="667"/>
      <c r="DC46" s="668"/>
      <c r="DD46" s="669">
        <v>114679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358</v>
      </c>
      <c r="CG47" s="659"/>
      <c r="CH47" s="659"/>
      <c r="CI47" s="659"/>
      <c r="CJ47" s="659"/>
      <c r="CK47" s="659"/>
      <c r="CL47" s="659"/>
      <c r="CM47" s="659"/>
      <c r="CN47" s="659"/>
      <c r="CO47" s="659"/>
      <c r="CP47" s="659"/>
      <c r="CQ47" s="660"/>
      <c r="CR47" s="661" t="s">
        <v>238</v>
      </c>
      <c r="CS47" s="662"/>
      <c r="CT47" s="662"/>
      <c r="CU47" s="662"/>
      <c r="CV47" s="662"/>
      <c r="CW47" s="662"/>
      <c r="CX47" s="662"/>
      <c r="CY47" s="663"/>
      <c r="CZ47" s="666" t="s">
        <v>238</v>
      </c>
      <c r="DA47" s="695"/>
      <c r="DB47" s="695"/>
      <c r="DC47" s="696"/>
      <c r="DD47" s="669" t="s">
        <v>238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359</v>
      </c>
      <c r="CG48" s="659"/>
      <c r="CH48" s="659"/>
      <c r="CI48" s="659"/>
      <c r="CJ48" s="659"/>
      <c r="CK48" s="659"/>
      <c r="CL48" s="659"/>
      <c r="CM48" s="659"/>
      <c r="CN48" s="659"/>
      <c r="CO48" s="659"/>
      <c r="CP48" s="659"/>
      <c r="CQ48" s="660"/>
      <c r="CR48" s="661" t="s">
        <v>128</v>
      </c>
      <c r="CS48" s="664"/>
      <c r="CT48" s="664"/>
      <c r="CU48" s="664"/>
      <c r="CV48" s="664"/>
      <c r="CW48" s="664"/>
      <c r="CX48" s="664"/>
      <c r="CY48" s="665"/>
      <c r="CZ48" s="666" t="s">
        <v>128</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360</v>
      </c>
      <c r="CE49" s="674"/>
      <c r="CF49" s="674"/>
      <c r="CG49" s="674"/>
      <c r="CH49" s="674"/>
      <c r="CI49" s="674"/>
      <c r="CJ49" s="674"/>
      <c r="CK49" s="674"/>
      <c r="CL49" s="674"/>
      <c r="CM49" s="674"/>
      <c r="CN49" s="674"/>
      <c r="CO49" s="674"/>
      <c r="CP49" s="674"/>
      <c r="CQ49" s="675"/>
      <c r="CR49" s="676">
        <v>5193224</v>
      </c>
      <c r="CS49" s="677"/>
      <c r="CT49" s="677"/>
      <c r="CU49" s="677"/>
      <c r="CV49" s="677"/>
      <c r="CW49" s="677"/>
      <c r="CX49" s="677"/>
      <c r="CY49" s="678"/>
      <c r="CZ49" s="679">
        <v>100</v>
      </c>
      <c r="DA49" s="680"/>
      <c r="DB49" s="680"/>
      <c r="DC49" s="681"/>
      <c r="DD49" s="682">
        <v>4024296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gNVLykq/LQQEvtRrWmAaUVka8FnyitmDF+UaRIgIU1Q9Tg9MBH3Y1DjWuB25DrhlZ7vAJEHs1WO+1nhGjvt1Bg==" saltValue="iXDNA0pbVBCh8SyYbcwdO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362</v>
      </c>
      <c r="DK2" s="1200"/>
      <c r="DL2" s="1200"/>
      <c r="DM2" s="1200"/>
      <c r="DN2" s="1200"/>
      <c r="DO2" s="1201"/>
      <c r="DP2" s="249"/>
      <c r="DQ2" s="1199" t="s">
        <v>363</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364</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2"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7" t="s">
        <v>380</v>
      </c>
      <c r="DH5" s="1188"/>
      <c r="DI5" s="1188"/>
      <c r="DJ5" s="1188"/>
      <c r="DK5" s="1189"/>
      <c r="DL5" s="1187" t="s">
        <v>381</v>
      </c>
      <c r="DM5" s="1188"/>
      <c r="DN5" s="1188"/>
      <c r="DO5" s="1188"/>
      <c r="DP5" s="1189"/>
      <c r="DQ5" s="1090" t="s">
        <v>382</v>
      </c>
      <c r="DR5" s="1091"/>
      <c r="DS5" s="1091"/>
      <c r="DT5" s="1091"/>
      <c r="DU5" s="1092"/>
      <c r="DV5" s="1090" t="s">
        <v>373</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383</v>
      </c>
      <c r="C7" s="1140"/>
      <c r="D7" s="1140"/>
      <c r="E7" s="1140"/>
      <c r="F7" s="1140"/>
      <c r="G7" s="1140"/>
      <c r="H7" s="1140"/>
      <c r="I7" s="1140"/>
      <c r="J7" s="1140"/>
      <c r="K7" s="1140"/>
      <c r="L7" s="1140"/>
      <c r="M7" s="1140"/>
      <c r="N7" s="1140"/>
      <c r="O7" s="1140"/>
      <c r="P7" s="1141"/>
      <c r="Q7" s="1193">
        <v>5325</v>
      </c>
      <c r="R7" s="1194"/>
      <c r="S7" s="1194"/>
      <c r="T7" s="1194"/>
      <c r="U7" s="1194"/>
      <c r="V7" s="1194">
        <v>5193</v>
      </c>
      <c r="W7" s="1194"/>
      <c r="X7" s="1194"/>
      <c r="Y7" s="1194"/>
      <c r="Z7" s="1194"/>
      <c r="AA7" s="1194">
        <v>131</v>
      </c>
      <c r="AB7" s="1194"/>
      <c r="AC7" s="1194"/>
      <c r="AD7" s="1194"/>
      <c r="AE7" s="1195"/>
      <c r="AF7" s="1196">
        <v>110</v>
      </c>
      <c r="AG7" s="1197"/>
      <c r="AH7" s="1197"/>
      <c r="AI7" s="1197"/>
      <c r="AJ7" s="1198"/>
      <c r="AK7" s="1180">
        <v>256</v>
      </c>
      <c r="AL7" s="1181"/>
      <c r="AM7" s="1181"/>
      <c r="AN7" s="1181"/>
      <c r="AO7" s="1181"/>
      <c r="AP7" s="1181">
        <v>6518</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584</v>
      </c>
      <c r="BT7" s="1185"/>
      <c r="BU7" s="1185"/>
      <c r="BV7" s="1185"/>
      <c r="BW7" s="1185"/>
      <c r="BX7" s="1185"/>
      <c r="BY7" s="1185"/>
      <c r="BZ7" s="1185"/>
      <c r="CA7" s="1185"/>
      <c r="CB7" s="1185"/>
      <c r="CC7" s="1185"/>
      <c r="CD7" s="1185"/>
      <c r="CE7" s="1185"/>
      <c r="CF7" s="1185"/>
      <c r="CG7" s="1186"/>
      <c r="CH7" s="1177">
        <v>1</v>
      </c>
      <c r="CI7" s="1178"/>
      <c r="CJ7" s="1178"/>
      <c r="CK7" s="1178"/>
      <c r="CL7" s="1179"/>
      <c r="CM7" s="1177">
        <v>29</v>
      </c>
      <c r="CN7" s="1178"/>
      <c r="CO7" s="1178"/>
      <c r="CP7" s="1178"/>
      <c r="CQ7" s="1179"/>
      <c r="CR7" s="1177">
        <v>30</v>
      </c>
      <c r="CS7" s="1178"/>
      <c r="CT7" s="1178"/>
      <c r="CU7" s="1178"/>
      <c r="CV7" s="1179"/>
      <c r="CW7" s="1177">
        <v>2</v>
      </c>
      <c r="CX7" s="1178"/>
      <c r="CY7" s="1178"/>
      <c r="CZ7" s="1178"/>
      <c r="DA7" s="1179"/>
      <c r="DB7" s="1177" t="s">
        <v>576</v>
      </c>
      <c r="DC7" s="1178"/>
      <c r="DD7" s="1178"/>
      <c r="DE7" s="1178"/>
      <c r="DF7" s="1179"/>
      <c r="DG7" s="1177" t="s">
        <v>576</v>
      </c>
      <c r="DH7" s="1178"/>
      <c r="DI7" s="1178"/>
      <c r="DJ7" s="1178"/>
      <c r="DK7" s="1179"/>
      <c r="DL7" s="1177" t="s">
        <v>576</v>
      </c>
      <c r="DM7" s="1178"/>
      <c r="DN7" s="1178"/>
      <c r="DO7" s="1178"/>
      <c r="DP7" s="1179"/>
      <c r="DQ7" s="1177" t="s">
        <v>576</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585</v>
      </c>
      <c r="BT8" s="1104"/>
      <c r="BU8" s="1104"/>
      <c r="BV8" s="1104"/>
      <c r="BW8" s="1104"/>
      <c r="BX8" s="1104"/>
      <c r="BY8" s="1104"/>
      <c r="BZ8" s="1104"/>
      <c r="CA8" s="1104"/>
      <c r="CB8" s="1104"/>
      <c r="CC8" s="1104"/>
      <c r="CD8" s="1104"/>
      <c r="CE8" s="1104"/>
      <c r="CF8" s="1104"/>
      <c r="CG8" s="1105"/>
      <c r="CH8" s="1078">
        <v>-2</v>
      </c>
      <c r="CI8" s="1079"/>
      <c r="CJ8" s="1079"/>
      <c r="CK8" s="1079"/>
      <c r="CL8" s="1080"/>
      <c r="CM8" s="1078">
        <v>-1</v>
      </c>
      <c r="CN8" s="1079"/>
      <c r="CO8" s="1079"/>
      <c r="CP8" s="1079"/>
      <c r="CQ8" s="1080"/>
      <c r="CR8" s="1078">
        <v>2</v>
      </c>
      <c r="CS8" s="1079"/>
      <c r="CT8" s="1079"/>
      <c r="CU8" s="1079"/>
      <c r="CV8" s="1080"/>
      <c r="CW8" s="1078">
        <v>10</v>
      </c>
      <c r="CX8" s="1079"/>
      <c r="CY8" s="1079"/>
      <c r="CZ8" s="1079"/>
      <c r="DA8" s="1080"/>
      <c r="DB8" s="1078" t="s">
        <v>576</v>
      </c>
      <c r="DC8" s="1079"/>
      <c r="DD8" s="1079"/>
      <c r="DE8" s="1079"/>
      <c r="DF8" s="1080"/>
      <c r="DG8" s="1078" t="s">
        <v>576</v>
      </c>
      <c r="DH8" s="1079"/>
      <c r="DI8" s="1079"/>
      <c r="DJ8" s="1079"/>
      <c r="DK8" s="1080"/>
      <c r="DL8" s="1078" t="s">
        <v>576</v>
      </c>
      <c r="DM8" s="1079"/>
      <c r="DN8" s="1079"/>
      <c r="DO8" s="1079"/>
      <c r="DP8" s="1080"/>
      <c r="DQ8" s="1078" t="s">
        <v>576</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385</v>
      </c>
      <c r="B23" s="1033" t="s">
        <v>386</v>
      </c>
      <c r="C23" s="1034"/>
      <c r="D23" s="1034"/>
      <c r="E23" s="1034"/>
      <c r="F23" s="1034"/>
      <c r="G23" s="1034"/>
      <c r="H23" s="1034"/>
      <c r="I23" s="1034"/>
      <c r="J23" s="1034"/>
      <c r="K23" s="1034"/>
      <c r="L23" s="1034"/>
      <c r="M23" s="1034"/>
      <c r="N23" s="1034"/>
      <c r="O23" s="1034"/>
      <c r="P23" s="1035"/>
      <c r="Q23" s="1157">
        <v>5325</v>
      </c>
      <c r="R23" s="1158"/>
      <c r="S23" s="1158"/>
      <c r="T23" s="1158"/>
      <c r="U23" s="1158"/>
      <c r="V23" s="1158">
        <v>5193</v>
      </c>
      <c r="W23" s="1158"/>
      <c r="X23" s="1158"/>
      <c r="Y23" s="1158"/>
      <c r="Z23" s="1158"/>
      <c r="AA23" s="1158">
        <v>131</v>
      </c>
      <c r="AB23" s="1158"/>
      <c r="AC23" s="1158"/>
      <c r="AD23" s="1158"/>
      <c r="AE23" s="1159"/>
      <c r="AF23" s="1160">
        <v>110</v>
      </c>
      <c r="AG23" s="1158"/>
      <c r="AH23" s="1158"/>
      <c r="AI23" s="1158"/>
      <c r="AJ23" s="1161"/>
      <c r="AK23" s="1162"/>
      <c r="AL23" s="1163"/>
      <c r="AM23" s="1163"/>
      <c r="AN23" s="1163"/>
      <c r="AO23" s="1163"/>
      <c r="AP23" s="1158">
        <v>6518</v>
      </c>
      <c r="AQ23" s="1158"/>
      <c r="AR23" s="1158"/>
      <c r="AS23" s="1158"/>
      <c r="AT23" s="1158"/>
      <c r="AU23" s="1164"/>
      <c r="AV23" s="1164"/>
      <c r="AW23" s="1164"/>
      <c r="AX23" s="1164"/>
      <c r="AY23" s="1165"/>
      <c r="AZ23" s="1154" t="s">
        <v>128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366</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48" t="s">
        <v>392</v>
      </c>
      <c r="AG26" s="1097"/>
      <c r="AH26" s="1097"/>
      <c r="AI26" s="1097"/>
      <c r="AJ26" s="1149"/>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397</v>
      </c>
      <c r="C28" s="1140"/>
      <c r="D28" s="1140"/>
      <c r="E28" s="1140"/>
      <c r="F28" s="1140"/>
      <c r="G28" s="1140"/>
      <c r="H28" s="1140"/>
      <c r="I28" s="1140"/>
      <c r="J28" s="1140"/>
      <c r="K28" s="1140"/>
      <c r="L28" s="1140"/>
      <c r="M28" s="1140"/>
      <c r="N28" s="1140"/>
      <c r="O28" s="1140"/>
      <c r="P28" s="1141"/>
      <c r="Q28" s="1142">
        <v>1331</v>
      </c>
      <c r="R28" s="1143"/>
      <c r="S28" s="1143"/>
      <c r="T28" s="1143"/>
      <c r="U28" s="1143"/>
      <c r="V28" s="1143">
        <v>1317</v>
      </c>
      <c r="W28" s="1143"/>
      <c r="X28" s="1143"/>
      <c r="Y28" s="1143"/>
      <c r="Z28" s="1143"/>
      <c r="AA28" s="1143">
        <v>14</v>
      </c>
      <c r="AB28" s="1143"/>
      <c r="AC28" s="1143"/>
      <c r="AD28" s="1143"/>
      <c r="AE28" s="1144"/>
      <c r="AF28" s="1145">
        <v>14</v>
      </c>
      <c r="AG28" s="1143"/>
      <c r="AH28" s="1143"/>
      <c r="AI28" s="1143"/>
      <c r="AJ28" s="1146"/>
      <c r="AK28" s="1147">
        <v>90</v>
      </c>
      <c r="AL28" s="1135"/>
      <c r="AM28" s="1135"/>
      <c r="AN28" s="1135"/>
      <c r="AO28" s="1135"/>
      <c r="AP28" s="1135" t="s">
        <v>576</v>
      </c>
      <c r="AQ28" s="1135"/>
      <c r="AR28" s="1135"/>
      <c r="AS28" s="1135"/>
      <c r="AT28" s="1135"/>
      <c r="AU28" s="1135" t="s">
        <v>576</v>
      </c>
      <c r="AV28" s="1135"/>
      <c r="AW28" s="1135"/>
      <c r="AX28" s="1135"/>
      <c r="AY28" s="1135"/>
      <c r="AZ28" s="1136" t="s">
        <v>576</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398</v>
      </c>
      <c r="C29" s="1127"/>
      <c r="D29" s="1127"/>
      <c r="E29" s="1127"/>
      <c r="F29" s="1127"/>
      <c r="G29" s="1127"/>
      <c r="H29" s="1127"/>
      <c r="I29" s="1127"/>
      <c r="J29" s="1127"/>
      <c r="K29" s="1127"/>
      <c r="L29" s="1127"/>
      <c r="M29" s="1127"/>
      <c r="N29" s="1127"/>
      <c r="O29" s="1127"/>
      <c r="P29" s="1128"/>
      <c r="Q29" s="1132">
        <v>1187</v>
      </c>
      <c r="R29" s="1133"/>
      <c r="S29" s="1133"/>
      <c r="T29" s="1133"/>
      <c r="U29" s="1133"/>
      <c r="V29" s="1133">
        <v>1144</v>
      </c>
      <c r="W29" s="1133"/>
      <c r="X29" s="1133"/>
      <c r="Y29" s="1133"/>
      <c r="Z29" s="1133"/>
      <c r="AA29" s="1133">
        <v>43</v>
      </c>
      <c r="AB29" s="1133"/>
      <c r="AC29" s="1133"/>
      <c r="AD29" s="1133"/>
      <c r="AE29" s="1134"/>
      <c r="AF29" s="1108">
        <v>43</v>
      </c>
      <c r="AG29" s="1109"/>
      <c r="AH29" s="1109"/>
      <c r="AI29" s="1109"/>
      <c r="AJ29" s="1110"/>
      <c r="AK29" s="1069">
        <v>147</v>
      </c>
      <c r="AL29" s="1060"/>
      <c r="AM29" s="1060"/>
      <c r="AN29" s="1060"/>
      <c r="AO29" s="1060"/>
      <c r="AP29" s="1060" t="s">
        <v>510</v>
      </c>
      <c r="AQ29" s="1060"/>
      <c r="AR29" s="1060"/>
      <c r="AS29" s="1060"/>
      <c r="AT29" s="1060"/>
      <c r="AU29" s="1060" t="s">
        <v>510</v>
      </c>
      <c r="AV29" s="1060"/>
      <c r="AW29" s="1060"/>
      <c r="AX29" s="1060"/>
      <c r="AY29" s="1060"/>
      <c r="AZ29" s="1131" t="s">
        <v>510</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399</v>
      </c>
      <c r="C30" s="1127"/>
      <c r="D30" s="1127"/>
      <c r="E30" s="1127"/>
      <c r="F30" s="1127"/>
      <c r="G30" s="1127"/>
      <c r="H30" s="1127"/>
      <c r="I30" s="1127"/>
      <c r="J30" s="1127"/>
      <c r="K30" s="1127"/>
      <c r="L30" s="1127"/>
      <c r="M30" s="1127"/>
      <c r="N30" s="1127"/>
      <c r="O30" s="1127"/>
      <c r="P30" s="1128"/>
      <c r="Q30" s="1132">
        <v>129</v>
      </c>
      <c r="R30" s="1133"/>
      <c r="S30" s="1133"/>
      <c r="T30" s="1133"/>
      <c r="U30" s="1133"/>
      <c r="V30" s="1133">
        <v>127</v>
      </c>
      <c r="W30" s="1133"/>
      <c r="X30" s="1133"/>
      <c r="Y30" s="1133"/>
      <c r="Z30" s="1133"/>
      <c r="AA30" s="1133">
        <v>2</v>
      </c>
      <c r="AB30" s="1133"/>
      <c r="AC30" s="1133"/>
      <c r="AD30" s="1133"/>
      <c r="AE30" s="1134"/>
      <c r="AF30" s="1108">
        <v>1</v>
      </c>
      <c r="AG30" s="1109"/>
      <c r="AH30" s="1109"/>
      <c r="AI30" s="1109"/>
      <c r="AJ30" s="1110"/>
      <c r="AK30" s="1069">
        <v>42</v>
      </c>
      <c r="AL30" s="1060"/>
      <c r="AM30" s="1060"/>
      <c r="AN30" s="1060"/>
      <c r="AO30" s="1060"/>
      <c r="AP30" s="1060" t="s">
        <v>510</v>
      </c>
      <c r="AQ30" s="1060"/>
      <c r="AR30" s="1060"/>
      <c r="AS30" s="1060"/>
      <c r="AT30" s="1060"/>
      <c r="AU30" s="1060" t="s">
        <v>510</v>
      </c>
      <c r="AV30" s="1060"/>
      <c r="AW30" s="1060"/>
      <c r="AX30" s="1060"/>
      <c r="AY30" s="1060"/>
      <c r="AZ30" s="1131" t="s">
        <v>510</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400</v>
      </c>
      <c r="C31" s="1127"/>
      <c r="D31" s="1127"/>
      <c r="E31" s="1127"/>
      <c r="F31" s="1127"/>
      <c r="G31" s="1127"/>
      <c r="H31" s="1127"/>
      <c r="I31" s="1127"/>
      <c r="J31" s="1127"/>
      <c r="K31" s="1127"/>
      <c r="L31" s="1127"/>
      <c r="M31" s="1127"/>
      <c r="N31" s="1127"/>
      <c r="O31" s="1127"/>
      <c r="P31" s="1128"/>
      <c r="Q31" s="1132">
        <v>397</v>
      </c>
      <c r="R31" s="1133"/>
      <c r="S31" s="1133"/>
      <c r="T31" s="1133"/>
      <c r="U31" s="1133"/>
      <c r="V31" s="1133">
        <v>390</v>
      </c>
      <c r="W31" s="1133"/>
      <c r="X31" s="1133"/>
      <c r="Y31" s="1133"/>
      <c r="Z31" s="1133"/>
      <c r="AA31" s="1133">
        <v>6</v>
      </c>
      <c r="AB31" s="1133"/>
      <c r="AC31" s="1133"/>
      <c r="AD31" s="1133"/>
      <c r="AE31" s="1134"/>
      <c r="AF31" s="1108">
        <v>431</v>
      </c>
      <c r="AG31" s="1109"/>
      <c r="AH31" s="1109"/>
      <c r="AI31" s="1109"/>
      <c r="AJ31" s="1110"/>
      <c r="AK31" s="1069">
        <v>52</v>
      </c>
      <c r="AL31" s="1060"/>
      <c r="AM31" s="1060"/>
      <c r="AN31" s="1060"/>
      <c r="AO31" s="1060"/>
      <c r="AP31" s="1060">
        <v>500</v>
      </c>
      <c r="AQ31" s="1060"/>
      <c r="AR31" s="1060"/>
      <c r="AS31" s="1060"/>
      <c r="AT31" s="1060"/>
      <c r="AU31" s="1060">
        <v>234</v>
      </c>
      <c r="AV31" s="1060"/>
      <c r="AW31" s="1060"/>
      <c r="AX31" s="1060"/>
      <c r="AY31" s="1060"/>
      <c r="AZ31" s="1131" t="s">
        <v>510</v>
      </c>
      <c r="BA31" s="1131"/>
      <c r="BB31" s="1131"/>
      <c r="BC31" s="1131"/>
      <c r="BD31" s="1131"/>
      <c r="BE31" s="1121" t="s">
        <v>401</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402</v>
      </c>
      <c r="C32" s="1127"/>
      <c r="D32" s="1127"/>
      <c r="E32" s="1127"/>
      <c r="F32" s="1127"/>
      <c r="G32" s="1127"/>
      <c r="H32" s="1127"/>
      <c r="I32" s="1127"/>
      <c r="J32" s="1127"/>
      <c r="K32" s="1127"/>
      <c r="L32" s="1127"/>
      <c r="M32" s="1127"/>
      <c r="N32" s="1127"/>
      <c r="O32" s="1127"/>
      <c r="P32" s="1128"/>
      <c r="Q32" s="1132">
        <v>8</v>
      </c>
      <c r="R32" s="1133"/>
      <c r="S32" s="1133"/>
      <c r="T32" s="1133"/>
      <c r="U32" s="1133"/>
      <c r="V32" s="1133">
        <v>7</v>
      </c>
      <c r="W32" s="1133"/>
      <c r="X32" s="1133"/>
      <c r="Y32" s="1133"/>
      <c r="Z32" s="1133"/>
      <c r="AA32" s="1133">
        <v>1</v>
      </c>
      <c r="AB32" s="1133"/>
      <c r="AC32" s="1133"/>
      <c r="AD32" s="1133"/>
      <c r="AE32" s="1134"/>
      <c r="AF32" s="1108">
        <v>86</v>
      </c>
      <c r="AG32" s="1109"/>
      <c r="AH32" s="1109"/>
      <c r="AI32" s="1109"/>
      <c r="AJ32" s="1110"/>
      <c r="AK32" s="1069" t="s">
        <v>576</v>
      </c>
      <c r="AL32" s="1060"/>
      <c r="AM32" s="1060"/>
      <c r="AN32" s="1060"/>
      <c r="AO32" s="1060"/>
      <c r="AP32" s="1060" t="s">
        <v>576</v>
      </c>
      <c r="AQ32" s="1060"/>
      <c r="AR32" s="1060"/>
      <c r="AS32" s="1060"/>
      <c r="AT32" s="1060"/>
      <c r="AU32" s="1060" t="s">
        <v>576</v>
      </c>
      <c r="AV32" s="1060"/>
      <c r="AW32" s="1060"/>
      <c r="AX32" s="1060"/>
      <c r="AY32" s="1060"/>
      <c r="AZ32" s="1131" t="s">
        <v>510</v>
      </c>
      <c r="BA32" s="1131"/>
      <c r="BB32" s="1131"/>
      <c r="BC32" s="1131"/>
      <c r="BD32" s="1131"/>
      <c r="BE32" s="1121" t="s">
        <v>401</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403</v>
      </c>
      <c r="C33" s="1127"/>
      <c r="D33" s="1127"/>
      <c r="E33" s="1127"/>
      <c r="F33" s="1127"/>
      <c r="G33" s="1127"/>
      <c r="H33" s="1127"/>
      <c r="I33" s="1127"/>
      <c r="J33" s="1127"/>
      <c r="K33" s="1127"/>
      <c r="L33" s="1127"/>
      <c r="M33" s="1127"/>
      <c r="N33" s="1127"/>
      <c r="O33" s="1127"/>
      <c r="P33" s="1128"/>
      <c r="Q33" s="1132">
        <v>391</v>
      </c>
      <c r="R33" s="1133"/>
      <c r="S33" s="1133"/>
      <c r="T33" s="1133"/>
      <c r="U33" s="1133"/>
      <c r="V33" s="1133">
        <v>385</v>
      </c>
      <c r="W33" s="1133"/>
      <c r="X33" s="1133"/>
      <c r="Y33" s="1133"/>
      <c r="Z33" s="1133"/>
      <c r="AA33" s="1133">
        <v>7</v>
      </c>
      <c r="AB33" s="1133"/>
      <c r="AC33" s="1133"/>
      <c r="AD33" s="1133"/>
      <c r="AE33" s="1134"/>
      <c r="AF33" s="1108">
        <v>7</v>
      </c>
      <c r="AG33" s="1109"/>
      <c r="AH33" s="1109"/>
      <c r="AI33" s="1109"/>
      <c r="AJ33" s="1110"/>
      <c r="AK33" s="1069">
        <v>125</v>
      </c>
      <c r="AL33" s="1060"/>
      <c r="AM33" s="1060"/>
      <c r="AN33" s="1060"/>
      <c r="AO33" s="1060"/>
      <c r="AP33" s="1060">
        <v>2258</v>
      </c>
      <c r="AQ33" s="1060"/>
      <c r="AR33" s="1060"/>
      <c r="AS33" s="1060"/>
      <c r="AT33" s="1060"/>
      <c r="AU33" s="1060">
        <v>1226</v>
      </c>
      <c r="AV33" s="1060"/>
      <c r="AW33" s="1060"/>
      <c r="AX33" s="1060"/>
      <c r="AY33" s="1060"/>
      <c r="AZ33" s="1131" t="s">
        <v>510</v>
      </c>
      <c r="BA33" s="1131"/>
      <c r="BB33" s="1131"/>
      <c r="BC33" s="1131"/>
      <c r="BD33" s="1131"/>
      <c r="BE33" s="1121" t="s">
        <v>404</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405</v>
      </c>
      <c r="C34" s="1127"/>
      <c r="D34" s="1127"/>
      <c r="E34" s="1127"/>
      <c r="F34" s="1127"/>
      <c r="G34" s="1127"/>
      <c r="H34" s="1127"/>
      <c r="I34" s="1127"/>
      <c r="J34" s="1127"/>
      <c r="K34" s="1127"/>
      <c r="L34" s="1127"/>
      <c r="M34" s="1127"/>
      <c r="N34" s="1127"/>
      <c r="O34" s="1127"/>
      <c r="P34" s="1128"/>
      <c r="Q34" s="1132">
        <v>35</v>
      </c>
      <c r="R34" s="1133"/>
      <c r="S34" s="1133"/>
      <c r="T34" s="1133"/>
      <c r="U34" s="1133"/>
      <c r="V34" s="1133">
        <v>34</v>
      </c>
      <c r="W34" s="1133"/>
      <c r="X34" s="1133"/>
      <c r="Y34" s="1133"/>
      <c r="Z34" s="1133"/>
      <c r="AA34" s="1133">
        <v>1</v>
      </c>
      <c r="AB34" s="1133"/>
      <c r="AC34" s="1133"/>
      <c r="AD34" s="1133"/>
      <c r="AE34" s="1134"/>
      <c r="AF34" s="1108">
        <v>1</v>
      </c>
      <c r="AG34" s="1109"/>
      <c r="AH34" s="1109"/>
      <c r="AI34" s="1109"/>
      <c r="AJ34" s="1110"/>
      <c r="AK34" s="1069">
        <v>25</v>
      </c>
      <c r="AL34" s="1060"/>
      <c r="AM34" s="1060"/>
      <c r="AN34" s="1060"/>
      <c r="AO34" s="1060"/>
      <c r="AP34" s="1060">
        <v>128</v>
      </c>
      <c r="AQ34" s="1060"/>
      <c r="AR34" s="1060"/>
      <c r="AS34" s="1060"/>
      <c r="AT34" s="1060"/>
      <c r="AU34" s="1060">
        <v>123</v>
      </c>
      <c r="AV34" s="1060"/>
      <c r="AW34" s="1060"/>
      <c r="AX34" s="1060"/>
      <c r="AY34" s="1060"/>
      <c r="AZ34" s="1131" t="s">
        <v>510</v>
      </c>
      <c r="BA34" s="1131"/>
      <c r="BB34" s="1131"/>
      <c r="BC34" s="1131"/>
      <c r="BD34" s="1131"/>
      <c r="BE34" s="1121" t="s">
        <v>404</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406</v>
      </c>
      <c r="C35" s="1127"/>
      <c r="D35" s="1127"/>
      <c r="E35" s="1127"/>
      <c r="F35" s="1127"/>
      <c r="G35" s="1127"/>
      <c r="H35" s="1127"/>
      <c r="I35" s="1127"/>
      <c r="J35" s="1127"/>
      <c r="K35" s="1127"/>
      <c r="L35" s="1127"/>
      <c r="M35" s="1127"/>
      <c r="N35" s="1127"/>
      <c r="O35" s="1127"/>
      <c r="P35" s="1128"/>
      <c r="Q35" s="1132">
        <v>30</v>
      </c>
      <c r="R35" s="1133"/>
      <c r="S35" s="1133"/>
      <c r="T35" s="1133"/>
      <c r="U35" s="1133"/>
      <c r="V35" s="1133">
        <v>29</v>
      </c>
      <c r="W35" s="1133"/>
      <c r="X35" s="1133"/>
      <c r="Y35" s="1133"/>
      <c r="Z35" s="1133"/>
      <c r="AA35" s="1133">
        <v>1</v>
      </c>
      <c r="AB35" s="1133"/>
      <c r="AC35" s="1133"/>
      <c r="AD35" s="1133"/>
      <c r="AE35" s="1134"/>
      <c r="AF35" s="1108" t="s">
        <v>128</v>
      </c>
      <c r="AG35" s="1109"/>
      <c r="AH35" s="1109"/>
      <c r="AI35" s="1109"/>
      <c r="AJ35" s="1110"/>
      <c r="AK35" s="1069">
        <v>1</v>
      </c>
      <c r="AL35" s="1060"/>
      <c r="AM35" s="1060"/>
      <c r="AN35" s="1060"/>
      <c r="AO35" s="1060"/>
      <c r="AP35" s="1060">
        <v>29</v>
      </c>
      <c r="AQ35" s="1060"/>
      <c r="AR35" s="1060"/>
      <c r="AS35" s="1060"/>
      <c r="AT35" s="1060"/>
      <c r="AU35" s="1060">
        <v>29</v>
      </c>
      <c r="AV35" s="1060"/>
      <c r="AW35" s="1060"/>
      <c r="AX35" s="1060"/>
      <c r="AY35" s="1060"/>
      <c r="AZ35" s="1131" t="s">
        <v>593</v>
      </c>
      <c r="BA35" s="1131"/>
      <c r="BB35" s="1131"/>
      <c r="BC35" s="1131"/>
      <c r="BD35" s="1131"/>
      <c r="BE35" s="1121" t="s">
        <v>407</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408</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385</v>
      </c>
      <c r="B63" s="1033" t="s">
        <v>409</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583</v>
      </c>
      <c r="AG63" s="1048"/>
      <c r="AH63" s="1048"/>
      <c r="AI63" s="1048"/>
      <c r="AJ63" s="1119"/>
      <c r="AK63" s="1120"/>
      <c r="AL63" s="1052"/>
      <c r="AM63" s="1052"/>
      <c r="AN63" s="1052"/>
      <c r="AO63" s="1052"/>
      <c r="AP63" s="1048">
        <v>2915</v>
      </c>
      <c r="AQ63" s="1048"/>
      <c r="AR63" s="1048"/>
      <c r="AS63" s="1048"/>
      <c r="AT63" s="1048"/>
      <c r="AU63" s="1048">
        <v>1612</v>
      </c>
      <c r="AV63" s="1048"/>
      <c r="AW63" s="1048"/>
      <c r="AX63" s="1048"/>
      <c r="AY63" s="1048"/>
      <c r="AZ63" s="1114"/>
      <c r="BA63" s="1114"/>
      <c r="BB63" s="1114"/>
      <c r="BC63" s="1114"/>
      <c r="BD63" s="1114"/>
      <c r="BE63" s="1049"/>
      <c r="BF63" s="1049"/>
      <c r="BG63" s="1049"/>
      <c r="BH63" s="1049"/>
      <c r="BI63" s="1050"/>
      <c r="BJ63" s="1115" t="s">
        <v>410</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412</v>
      </c>
      <c r="B66" s="1085"/>
      <c r="C66" s="1085"/>
      <c r="D66" s="1085"/>
      <c r="E66" s="1085"/>
      <c r="F66" s="1085"/>
      <c r="G66" s="1085"/>
      <c r="H66" s="1085"/>
      <c r="I66" s="1085"/>
      <c r="J66" s="1085"/>
      <c r="K66" s="1085"/>
      <c r="L66" s="1085"/>
      <c r="M66" s="1085"/>
      <c r="N66" s="1085"/>
      <c r="O66" s="1085"/>
      <c r="P66" s="1086"/>
      <c r="Q66" s="1090" t="s">
        <v>389</v>
      </c>
      <c r="R66" s="1091"/>
      <c r="S66" s="1091"/>
      <c r="T66" s="1091"/>
      <c r="U66" s="1092"/>
      <c r="V66" s="1090" t="s">
        <v>413</v>
      </c>
      <c r="W66" s="1091"/>
      <c r="X66" s="1091"/>
      <c r="Y66" s="1091"/>
      <c r="Z66" s="1092"/>
      <c r="AA66" s="1090" t="s">
        <v>414</v>
      </c>
      <c r="AB66" s="1091"/>
      <c r="AC66" s="1091"/>
      <c r="AD66" s="1091"/>
      <c r="AE66" s="1092"/>
      <c r="AF66" s="1096" t="s">
        <v>392</v>
      </c>
      <c r="AG66" s="1097"/>
      <c r="AH66" s="1097"/>
      <c r="AI66" s="1097"/>
      <c r="AJ66" s="1098"/>
      <c r="AK66" s="1090" t="s">
        <v>393</v>
      </c>
      <c r="AL66" s="1085"/>
      <c r="AM66" s="1085"/>
      <c r="AN66" s="1085"/>
      <c r="AO66" s="1086"/>
      <c r="AP66" s="1090" t="s">
        <v>415</v>
      </c>
      <c r="AQ66" s="1091"/>
      <c r="AR66" s="1091"/>
      <c r="AS66" s="1091"/>
      <c r="AT66" s="1092"/>
      <c r="AU66" s="1090" t="s">
        <v>416</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577</v>
      </c>
      <c r="C68" s="1075"/>
      <c r="D68" s="1075"/>
      <c r="E68" s="1075"/>
      <c r="F68" s="1075"/>
      <c r="G68" s="1075"/>
      <c r="H68" s="1075"/>
      <c r="I68" s="1075"/>
      <c r="J68" s="1075"/>
      <c r="K68" s="1075"/>
      <c r="L68" s="1075"/>
      <c r="M68" s="1075"/>
      <c r="N68" s="1075"/>
      <c r="O68" s="1075"/>
      <c r="P68" s="1076"/>
      <c r="Q68" s="1077">
        <v>12068</v>
      </c>
      <c r="R68" s="1071"/>
      <c r="S68" s="1071"/>
      <c r="T68" s="1071"/>
      <c r="U68" s="1071"/>
      <c r="V68" s="1071">
        <v>11720</v>
      </c>
      <c r="W68" s="1071"/>
      <c r="X68" s="1071"/>
      <c r="Y68" s="1071"/>
      <c r="Z68" s="1071"/>
      <c r="AA68" s="1071">
        <v>347</v>
      </c>
      <c r="AB68" s="1071"/>
      <c r="AC68" s="1071"/>
      <c r="AD68" s="1071"/>
      <c r="AE68" s="1071"/>
      <c r="AF68" s="1071">
        <v>347</v>
      </c>
      <c r="AG68" s="1071"/>
      <c r="AH68" s="1071"/>
      <c r="AI68" s="1071"/>
      <c r="AJ68" s="1071"/>
      <c r="AK68" s="1071" t="s">
        <v>576</v>
      </c>
      <c r="AL68" s="1071"/>
      <c r="AM68" s="1071"/>
      <c r="AN68" s="1071"/>
      <c r="AO68" s="1071"/>
      <c r="AP68" s="1071" t="s">
        <v>576</v>
      </c>
      <c r="AQ68" s="1071"/>
      <c r="AR68" s="1071"/>
      <c r="AS68" s="1071"/>
      <c r="AT68" s="1071"/>
      <c r="AU68" s="1071" t="s">
        <v>594</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578</v>
      </c>
      <c r="C69" s="1064"/>
      <c r="D69" s="1064"/>
      <c r="E69" s="1064"/>
      <c r="F69" s="1064"/>
      <c r="G69" s="1064"/>
      <c r="H69" s="1064"/>
      <c r="I69" s="1064"/>
      <c r="J69" s="1064"/>
      <c r="K69" s="1064"/>
      <c r="L69" s="1064"/>
      <c r="M69" s="1064"/>
      <c r="N69" s="1064"/>
      <c r="O69" s="1064"/>
      <c r="P69" s="1065"/>
      <c r="Q69" s="1066">
        <v>953</v>
      </c>
      <c r="R69" s="1060"/>
      <c r="S69" s="1060"/>
      <c r="T69" s="1060"/>
      <c r="U69" s="1060"/>
      <c r="V69" s="1060">
        <v>951</v>
      </c>
      <c r="W69" s="1060"/>
      <c r="X69" s="1060"/>
      <c r="Y69" s="1060"/>
      <c r="Z69" s="1060"/>
      <c r="AA69" s="1060">
        <v>2</v>
      </c>
      <c r="AB69" s="1060"/>
      <c r="AC69" s="1060"/>
      <c r="AD69" s="1060"/>
      <c r="AE69" s="1060"/>
      <c r="AF69" s="1060">
        <v>2</v>
      </c>
      <c r="AG69" s="1060"/>
      <c r="AH69" s="1060"/>
      <c r="AI69" s="1060"/>
      <c r="AJ69" s="1060"/>
      <c r="AK69" s="1060">
        <v>3</v>
      </c>
      <c r="AL69" s="1060"/>
      <c r="AM69" s="1060"/>
      <c r="AN69" s="1060"/>
      <c r="AO69" s="1060"/>
      <c r="AP69" s="1060" t="s">
        <v>576</v>
      </c>
      <c r="AQ69" s="1060"/>
      <c r="AR69" s="1060"/>
      <c r="AS69" s="1060"/>
      <c r="AT69" s="1060"/>
      <c r="AU69" s="1060" t="s">
        <v>594</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579</v>
      </c>
      <c r="C70" s="1064"/>
      <c r="D70" s="1064"/>
      <c r="E70" s="1064"/>
      <c r="F70" s="1064"/>
      <c r="G70" s="1064"/>
      <c r="H70" s="1064"/>
      <c r="I70" s="1064"/>
      <c r="J70" s="1064"/>
      <c r="K70" s="1064"/>
      <c r="L70" s="1064"/>
      <c r="M70" s="1064"/>
      <c r="N70" s="1064"/>
      <c r="O70" s="1064"/>
      <c r="P70" s="1065"/>
      <c r="Q70" s="1066">
        <v>5715</v>
      </c>
      <c r="R70" s="1060"/>
      <c r="S70" s="1060"/>
      <c r="T70" s="1060"/>
      <c r="U70" s="1060"/>
      <c r="V70" s="1060">
        <v>5529</v>
      </c>
      <c r="W70" s="1060"/>
      <c r="X70" s="1060"/>
      <c r="Y70" s="1060"/>
      <c r="Z70" s="1060"/>
      <c r="AA70" s="1060">
        <v>186</v>
      </c>
      <c r="AB70" s="1060"/>
      <c r="AC70" s="1060"/>
      <c r="AD70" s="1060"/>
      <c r="AE70" s="1060"/>
      <c r="AF70" s="1060">
        <v>129</v>
      </c>
      <c r="AG70" s="1060"/>
      <c r="AH70" s="1060"/>
      <c r="AI70" s="1060"/>
      <c r="AJ70" s="1060"/>
      <c r="AK70" s="1060">
        <v>84</v>
      </c>
      <c r="AL70" s="1060"/>
      <c r="AM70" s="1060"/>
      <c r="AN70" s="1060"/>
      <c r="AO70" s="1060"/>
      <c r="AP70" s="1060">
        <v>4423</v>
      </c>
      <c r="AQ70" s="1060"/>
      <c r="AR70" s="1060"/>
      <c r="AS70" s="1060"/>
      <c r="AT70" s="1060"/>
      <c r="AU70" s="1060">
        <v>389</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580</v>
      </c>
      <c r="C71" s="1064"/>
      <c r="D71" s="1064"/>
      <c r="E71" s="1064"/>
      <c r="F71" s="1064"/>
      <c r="G71" s="1064"/>
      <c r="H71" s="1064"/>
      <c r="I71" s="1064"/>
      <c r="J71" s="1064"/>
      <c r="K71" s="1064"/>
      <c r="L71" s="1064"/>
      <c r="M71" s="1064"/>
      <c r="N71" s="1064"/>
      <c r="O71" s="1064"/>
      <c r="P71" s="1065"/>
      <c r="Q71" s="1066">
        <v>146</v>
      </c>
      <c r="R71" s="1060"/>
      <c r="S71" s="1060"/>
      <c r="T71" s="1060"/>
      <c r="U71" s="1060"/>
      <c r="V71" s="1060">
        <v>138</v>
      </c>
      <c r="W71" s="1060"/>
      <c r="X71" s="1060"/>
      <c r="Y71" s="1060"/>
      <c r="Z71" s="1060"/>
      <c r="AA71" s="1060">
        <v>7</v>
      </c>
      <c r="AB71" s="1060"/>
      <c r="AC71" s="1060"/>
      <c r="AD71" s="1060"/>
      <c r="AE71" s="1060"/>
      <c r="AF71" s="1060">
        <v>7</v>
      </c>
      <c r="AG71" s="1060"/>
      <c r="AH71" s="1060"/>
      <c r="AI71" s="1060"/>
      <c r="AJ71" s="1060"/>
      <c r="AK71" s="1060" t="s">
        <v>576</v>
      </c>
      <c r="AL71" s="1060"/>
      <c r="AM71" s="1060"/>
      <c r="AN71" s="1060"/>
      <c r="AO71" s="1060"/>
      <c r="AP71" s="1060" t="s">
        <v>576</v>
      </c>
      <c r="AQ71" s="1060"/>
      <c r="AR71" s="1060"/>
      <c r="AS71" s="1060"/>
      <c r="AT71" s="1060"/>
      <c r="AU71" s="1060" t="s">
        <v>594</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581</v>
      </c>
      <c r="C72" s="1064"/>
      <c r="D72" s="1064"/>
      <c r="E72" s="1064"/>
      <c r="F72" s="1064"/>
      <c r="G72" s="1064"/>
      <c r="H72" s="1064"/>
      <c r="I72" s="1064"/>
      <c r="J72" s="1064"/>
      <c r="K72" s="1064"/>
      <c r="L72" s="1064"/>
      <c r="M72" s="1064"/>
      <c r="N72" s="1064"/>
      <c r="O72" s="1064"/>
      <c r="P72" s="1065"/>
      <c r="Q72" s="1066">
        <v>8650</v>
      </c>
      <c r="R72" s="1060"/>
      <c r="S72" s="1060"/>
      <c r="T72" s="1060"/>
      <c r="U72" s="1060"/>
      <c r="V72" s="1060">
        <v>9441</v>
      </c>
      <c r="W72" s="1060"/>
      <c r="X72" s="1060"/>
      <c r="Y72" s="1060"/>
      <c r="Z72" s="1060"/>
      <c r="AA72" s="1060">
        <v>-791</v>
      </c>
      <c r="AB72" s="1060"/>
      <c r="AC72" s="1060"/>
      <c r="AD72" s="1060"/>
      <c r="AE72" s="1060"/>
      <c r="AF72" s="1060">
        <v>9556</v>
      </c>
      <c r="AG72" s="1060"/>
      <c r="AH72" s="1060"/>
      <c r="AI72" s="1060"/>
      <c r="AJ72" s="1060"/>
      <c r="AK72" s="1060">
        <v>1515</v>
      </c>
      <c r="AL72" s="1060"/>
      <c r="AM72" s="1060"/>
      <c r="AN72" s="1060"/>
      <c r="AO72" s="1060"/>
      <c r="AP72" s="1060">
        <v>8460</v>
      </c>
      <c r="AQ72" s="1060"/>
      <c r="AR72" s="1060"/>
      <c r="AS72" s="1060"/>
      <c r="AT72" s="1060"/>
      <c r="AU72" s="1060">
        <v>862</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582</v>
      </c>
      <c r="C73" s="1064"/>
      <c r="D73" s="1064"/>
      <c r="E73" s="1064"/>
      <c r="F73" s="1064"/>
      <c r="G73" s="1064"/>
      <c r="H73" s="1064"/>
      <c r="I73" s="1064"/>
      <c r="J73" s="1064"/>
      <c r="K73" s="1064"/>
      <c r="L73" s="1064"/>
      <c r="M73" s="1064"/>
      <c r="N73" s="1064"/>
      <c r="O73" s="1064"/>
      <c r="P73" s="1065"/>
      <c r="Q73" s="1066">
        <v>269</v>
      </c>
      <c r="R73" s="1060"/>
      <c r="S73" s="1060"/>
      <c r="T73" s="1060"/>
      <c r="U73" s="1060"/>
      <c r="V73" s="1060">
        <v>158</v>
      </c>
      <c r="W73" s="1060"/>
      <c r="X73" s="1060"/>
      <c r="Y73" s="1060"/>
      <c r="Z73" s="1060"/>
      <c r="AA73" s="1060">
        <v>111</v>
      </c>
      <c r="AB73" s="1060"/>
      <c r="AC73" s="1060"/>
      <c r="AD73" s="1060"/>
      <c r="AE73" s="1060"/>
      <c r="AF73" s="1060">
        <v>111</v>
      </c>
      <c r="AG73" s="1060"/>
      <c r="AH73" s="1060"/>
      <c r="AI73" s="1060"/>
      <c r="AJ73" s="1060"/>
      <c r="AK73" s="1060">
        <v>37</v>
      </c>
      <c r="AL73" s="1060"/>
      <c r="AM73" s="1060"/>
      <c r="AN73" s="1060"/>
      <c r="AO73" s="1060"/>
      <c r="AP73" s="1060" t="s">
        <v>576</v>
      </c>
      <c r="AQ73" s="1060"/>
      <c r="AR73" s="1060"/>
      <c r="AS73" s="1060"/>
      <c r="AT73" s="1060"/>
      <c r="AU73" s="1060" t="s">
        <v>594</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583</v>
      </c>
      <c r="C74" s="1064"/>
      <c r="D74" s="1064"/>
      <c r="E74" s="1064"/>
      <c r="F74" s="1064"/>
      <c r="G74" s="1064"/>
      <c r="H74" s="1064"/>
      <c r="I74" s="1064"/>
      <c r="J74" s="1064"/>
      <c r="K74" s="1064"/>
      <c r="L74" s="1064"/>
      <c r="M74" s="1064"/>
      <c r="N74" s="1064"/>
      <c r="O74" s="1064"/>
      <c r="P74" s="1065"/>
      <c r="Q74" s="1066">
        <v>259116</v>
      </c>
      <c r="R74" s="1060"/>
      <c r="S74" s="1060"/>
      <c r="T74" s="1060"/>
      <c r="U74" s="1060"/>
      <c r="V74" s="1060">
        <v>249624</v>
      </c>
      <c r="W74" s="1060"/>
      <c r="X74" s="1060"/>
      <c r="Y74" s="1060"/>
      <c r="Z74" s="1060"/>
      <c r="AA74" s="1060">
        <v>9492</v>
      </c>
      <c r="AB74" s="1060"/>
      <c r="AC74" s="1060"/>
      <c r="AD74" s="1060"/>
      <c r="AE74" s="1060"/>
      <c r="AF74" s="1060">
        <v>9491</v>
      </c>
      <c r="AG74" s="1060"/>
      <c r="AH74" s="1060"/>
      <c r="AI74" s="1060"/>
      <c r="AJ74" s="1060"/>
      <c r="AK74" s="1060">
        <v>7985</v>
      </c>
      <c r="AL74" s="1060"/>
      <c r="AM74" s="1060"/>
      <c r="AN74" s="1060"/>
      <c r="AO74" s="1060"/>
      <c r="AP74" s="1060" t="s">
        <v>576</v>
      </c>
      <c r="AQ74" s="1060"/>
      <c r="AR74" s="1060"/>
      <c r="AS74" s="1060"/>
      <c r="AT74" s="1060"/>
      <c r="AU74" s="1060" t="s">
        <v>594</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385</v>
      </c>
      <c r="B88" s="1033" t="s">
        <v>417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19643</v>
      </c>
      <c r="AG88" s="1048"/>
      <c r="AH88" s="1048"/>
      <c r="AI88" s="1048"/>
      <c r="AJ88" s="1048"/>
      <c r="AK88" s="1052"/>
      <c r="AL88" s="1052"/>
      <c r="AM88" s="1052"/>
      <c r="AN88" s="1052"/>
      <c r="AO88" s="1052"/>
      <c r="AP88" s="1048">
        <v>12883</v>
      </c>
      <c r="AQ88" s="1048"/>
      <c r="AR88" s="1048"/>
      <c r="AS88" s="1048"/>
      <c r="AT88" s="1048"/>
      <c r="AU88" s="1048">
        <v>1251</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32</v>
      </c>
      <c r="CS102" s="1040"/>
      <c r="CT102" s="1040"/>
      <c r="CU102" s="1040"/>
      <c r="CV102" s="1041"/>
      <c r="CW102" s="1039">
        <v>12</v>
      </c>
      <c r="CX102" s="1040"/>
      <c r="CY102" s="1040"/>
      <c r="CZ102" s="1040"/>
      <c r="DA102" s="1041"/>
      <c r="DB102" s="1039" t="s">
        <v>576</v>
      </c>
      <c r="DC102" s="1040"/>
      <c r="DD102" s="1040"/>
      <c r="DE102" s="1040"/>
      <c r="DF102" s="1041"/>
      <c r="DG102" s="1039" t="s">
        <v>576</v>
      </c>
      <c r="DH102" s="1040"/>
      <c r="DI102" s="1040"/>
      <c r="DJ102" s="1040"/>
      <c r="DK102" s="1041"/>
      <c r="DL102" s="1039" t="s">
        <v>576</v>
      </c>
      <c r="DM102" s="1040"/>
      <c r="DN102" s="1040"/>
      <c r="DO102" s="1040"/>
      <c r="DP102" s="1041"/>
      <c r="DQ102" s="1039" t="s">
        <v>576</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426</v>
      </c>
      <c r="AB109" s="983"/>
      <c r="AC109" s="983"/>
      <c r="AD109" s="983"/>
      <c r="AE109" s="984"/>
      <c r="AF109" s="985" t="s">
        <v>304</v>
      </c>
      <c r="AG109" s="983"/>
      <c r="AH109" s="983"/>
      <c r="AI109" s="983"/>
      <c r="AJ109" s="984"/>
      <c r="AK109" s="985" t="s">
        <v>303</v>
      </c>
      <c r="AL109" s="983"/>
      <c r="AM109" s="983"/>
      <c r="AN109" s="983"/>
      <c r="AO109" s="984"/>
      <c r="AP109" s="985" t="s">
        <v>427</v>
      </c>
      <c r="AQ109" s="983"/>
      <c r="AR109" s="983"/>
      <c r="AS109" s="983"/>
      <c r="AT109" s="1014"/>
      <c r="AU109" s="982" t="s">
        <v>425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426</v>
      </c>
      <c r="BR109" s="983"/>
      <c r="BS109" s="983"/>
      <c r="BT109" s="983"/>
      <c r="BU109" s="984"/>
      <c r="BV109" s="985" t="s">
        <v>304</v>
      </c>
      <c r="BW109" s="983"/>
      <c r="BX109" s="983"/>
      <c r="BY109" s="983"/>
      <c r="BZ109" s="984"/>
      <c r="CA109" s="985" t="s">
        <v>303</v>
      </c>
      <c r="CB109" s="983"/>
      <c r="CC109" s="983"/>
      <c r="CD109" s="983"/>
      <c r="CE109" s="984"/>
      <c r="CF109" s="1021" t="s">
        <v>427</v>
      </c>
      <c r="CG109" s="1021"/>
      <c r="CH109" s="1021"/>
      <c r="CI109" s="1021"/>
      <c r="CJ109" s="1021"/>
      <c r="CK109" s="985" t="s">
        <v>428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426</v>
      </c>
      <c r="DH109" s="983"/>
      <c r="DI109" s="983"/>
      <c r="DJ109" s="983"/>
      <c r="DK109" s="984"/>
      <c r="DL109" s="985" t="s">
        <v>304</v>
      </c>
      <c r="DM109" s="983"/>
      <c r="DN109" s="983"/>
      <c r="DO109" s="983"/>
      <c r="DP109" s="984"/>
      <c r="DQ109" s="985" t="s">
        <v>303</v>
      </c>
      <c r="DR109" s="983"/>
      <c r="DS109" s="983"/>
      <c r="DT109" s="983"/>
      <c r="DU109" s="984"/>
      <c r="DV109" s="985" t="s">
        <v>427</v>
      </c>
      <c r="DW109" s="983"/>
      <c r="DX109" s="983"/>
      <c r="DY109" s="983"/>
      <c r="DZ109" s="1014"/>
    </row>
    <row r="110" spans="1:131" s="246" customFormat="1" ht="26.25" customHeight="1" x14ac:dyDescent="0.15">
      <c r="A110" s="885" t="s">
        <v>429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752731</v>
      </c>
      <c r="AB110" s="976"/>
      <c r="AC110" s="976"/>
      <c r="AD110" s="976"/>
      <c r="AE110" s="977"/>
      <c r="AF110" s="978">
        <v>723812</v>
      </c>
      <c r="AG110" s="976"/>
      <c r="AH110" s="976"/>
      <c r="AI110" s="976"/>
      <c r="AJ110" s="977"/>
      <c r="AK110" s="978">
        <v>711229</v>
      </c>
      <c r="AL110" s="976"/>
      <c r="AM110" s="976"/>
      <c r="AN110" s="976"/>
      <c r="AO110" s="977"/>
      <c r="AP110" s="979">
        <v>23.3</v>
      </c>
      <c r="AQ110" s="980"/>
      <c r="AR110" s="980"/>
      <c r="AS110" s="980"/>
      <c r="AT110" s="981"/>
      <c r="AU110" s="1015" t="s">
        <v>73</v>
      </c>
      <c r="AV110" s="1016"/>
      <c r="AW110" s="1016"/>
      <c r="AX110" s="1016"/>
      <c r="AY110" s="1016"/>
      <c r="AZ110" s="941" t="s">
        <v>430</v>
      </c>
      <c r="BA110" s="886"/>
      <c r="BB110" s="886"/>
      <c r="BC110" s="886"/>
      <c r="BD110" s="886"/>
      <c r="BE110" s="886"/>
      <c r="BF110" s="886"/>
      <c r="BG110" s="886"/>
      <c r="BH110" s="886"/>
      <c r="BI110" s="886"/>
      <c r="BJ110" s="886"/>
      <c r="BK110" s="886"/>
      <c r="BL110" s="886"/>
      <c r="BM110" s="886"/>
      <c r="BN110" s="886"/>
      <c r="BO110" s="886"/>
      <c r="BP110" s="887"/>
      <c r="BQ110" s="942">
        <v>7028990</v>
      </c>
      <c r="BR110" s="923"/>
      <c r="BS110" s="923"/>
      <c r="BT110" s="923"/>
      <c r="BU110" s="923"/>
      <c r="BV110" s="923">
        <v>6693483</v>
      </c>
      <c r="BW110" s="923"/>
      <c r="BX110" s="923"/>
      <c r="BY110" s="923"/>
      <c r="BZ110" s="923"/>
      <c r="CA110" s="923">
        <v>6518442</v>
      </c>
      <c r="CB110" s="923"/>
      <c r="CC110" s="923"/>
      <c r="CD110" s="923"/>
      <c r="CE110" s="923"/>
      <c r="CF110" s="947">
        <v>213.7</v>
      </c>
      <c r="CG110" s="948"/>
      <c r="CH110" s="948"/>
      <c r="CI110" s="948"/>
      <c r="CJ110" s="948"/>
      <c r="CK110" s="1011" t="s">
        <v>431</v>
      </c>
      <c r="CL110" s="897"/>
      <c r="CM110" s="972" t="s">
        <v>432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128</v>
      </c>
      <c r="DH110" s="923"/>
      <c r="DI110" s="923"/>
      <c r="DJ110" s="923"/>
      <c r="DK110" s="923"/>
      <c r="DL110" s="923" t="s">
        <v>128</v>
      </c>
      <c r="DM110" s="923"/>
      <c r="DN110" s="923"/>
      <c r="DO110" s="923"/>
      <c r="DP110" s="923"/>
      <c r="DQ110" s="923" t="s">
        <v>128</v>
      </c>
      <c r="DR110" s="923"/>
      <c r="DS110" s="923"/>
      <c r="DT110" s="923"/>
      <c r="DU110" s="923"/>
      <c r="DV110" s="924" t="s">
        <v>433</v>
      </c>
      <c r="DW110" s="924"/>
      <c r="DX110" s="924"/>
      <c r="DY110" s="924"/>
      <c r="DZ110" s="925"/>
    </row>
    <row r="111" spans="1:131" s="246" customFormat="1" ht="26.25" customHeight="1" x14ac:dyDescent="0.15">
      <c r="A111" s="852" t="s">
        <v>434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433</v>
      </c>
      <c r="AB111" s="1004"/>
      <c r="AC111" s="1004"/>
      <c r="AD111" s="1004"/>
      <c r="AE111" s="1005"/>
      <c r="AF111" s="1006" t="s">
        <v>128</v>
      </c>
      <c r="AG111" s="1004"/>
      <c r="AH111" s="1004"/>
      <c r="AI111" s="1004"/>
      <c r="AJ111" s="1005"/>
      <c r="AK111" s="1006" t="s">
        <v>128</v>
      </c>
      <c r="AL111" s="1004"/>
      <c r="AM111" s="1004"/>
      <c r="AN111" s="1004"/>
      <c r="AO111" s="1005"/>
      <c r="AP111" s="1007" t="s">
        <v>128</v>
      </c>
      <c r="AQ111" s="1008"/>
      <c r="AR111" s="1008"/>
      <c r="AS111" s="1008"/>
      <c r="AT111" s="1009"/>
      <c r="AU111" s="1017"/>
      <c r="AV111" s="1018"/>
      <c r="AW111" s="1018"/>
      <c r="AX111" s="1018"/>
      <c r="AY111" s="1018"/>
      <c r="AZ111" s="893" t="s">
        <v>435</v>
      </c>
      <c r="BA111" s="828"/>
      <c r="BB111" s="828"/>
      <c r="BC111" s="828"/>
      <c r="BD111" s="828"/>
      <c r="BE111" s="828"/>
      <c r="BF111" s="828"/>
      <c r="BG111" s="828"/>
      <c r="BH111" s="828"/>
      <c r="BI111" s="828"/>
      <c r="BJ111" s="828"/>
      <c r="BK111" s="828"/>
      <c r="BL111" s="828"/>
      <c r="BM111" s="828"/>
      <c r="BN111" s="828"/>
      <c r="BO111" s="828"/>
      <c r="BP111" s="829"/>
      <c r="BQ111" s="894" t="s">
        <v>128</v>
      </c>
      <c r="BR111" s="895"/>
      <c r="BS111" s="895"/>
      <c r="BT111" s="895"/>
      <c r="BU111" s="895"/>
      <c r="BV111" s="895" t="s">
        <v>436</v>
      </c>
      <c r="BW111" s="895"/>
      <c r="BX111" s="895"/>
      <c r="BY111" s="895"/>
      <c r="BZ111" s="895"/>
      <c r="CA111" s="895" t="s">
        <v>128</v>
      </c>
      <c r="CB111" s="895"/>
      <c r="CC111" s="895"/>
      <c r="CD111" s="895"/>
      <c r="CE111" s="895"/>
      <c r="CF111" s="956" t="s">
        <v>128</v>
      </c>
      <c r="CG111" s="957"/>
      <c r="CH111" s="957"/>
      <c r="CI111" s="957"/>
      <c r="CJ111" s="957"/>
      <c r="CK111" s="1012"/>
      <c r="CL111" s="899"/>
      <c r="CM111" s="902" t="s">
        <v>437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128</v>
      </c>
      <c r="DH111" s="895"/>
      <c r="DI111" s="895"/>
      <c r="DJ111" s="895"/>
      <c r="DK111" s="895"/>
      <c r="DL111" s="895" t="s">
        <v>128</v>
      </c>
      <c r="DM111" s="895"/>
      <c r="DN111" s="895"/>
      <c r="DO111" s="895"/>
      <c r="DP111" s="895"/>
      <c r="DQ111" s="895" t="s">
        <v>433</v>
      </c>
      <c r="DR111" s="895"/>
      <c r="DS111" s="895"/>
      <c r="DT111" s="895"/>
      <c r="DU111" s="895"/>
      <c r="DV111" s="872" t="s">
        <v>433</v>
      </c>
      <c r="DW111" s="872"/>
      <c r="DX111" s="872"/>
      <c r="DY111" s="872"/>
      <c r="DZ111" s="873"/>
    </row>
    <row r="112" spans="1:131" s="246" customFormat="1" ht="26.25" customHeight="1" x14ac:dyDescent="0.15">
      <c r="A112" s="997" t="s">
        <v>438</v>
      </c>
      <c r="B112" s="998"/>
      <c r="C112" s="828" t="s">
        <v>439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433</v>
      </c>
      <c r="AB112" s="858"/>
      <c r="AC112" s="858"/>
      <c r="AD112" s="858"/>
      <c r="AE112" s="859"/>
      <c r="AF112" s="860" t="s">
        <v>433</v>
      </c>
      <c r="AG112" s="858"/>
      <c r="AH112" s="858"/>
      <c r="AI112" s="858"/>
      <c r="AJ112" s="859"/>
      <c r="AK112" s="860" t="s">
        <v>128</v>
      </c>
      <c r="AL112" s="858"/>
      <c r="AM112" s="858"/>
      <c r="AN112" s="858"/>
      <c r="AO112" s="859"/>
      <c r="AP112" s="905" t="s">
        <v>433</v>
      </c>
      <c r="AQ112" s="906"/>
      <c r="AR112" s="906"/>
      <c r="AS112" s="906"/>
      <c r="AT112" s="907"/>
      <c r="AU112" s="1017"/>
      <c r="AV112" s="1018"/>
      <c r="AW112" s="1018"/>
      <c r="AX112" s="1018"/>
      <c r="AY112" s="1018"/>
      <c r="AZ112" s="893" t="s">
        <v>440</v>
      </c>
      <c r="BA112" s="828"/>
      <c r="BB112" s="828"/>
      <c r="BC112" s="828"/>
      <c r="BD112" s="828"/>
      <c r="BE112" s="828"/>
      <c r="BF112" s="828"/>
      <c r="BG112" s="828"/>
      <c r="BH112" s="828"/>
      <c r="BI112" s="828"/>
      <c r="BJ112" s="828"/>
      <c r="BK112" s="828"/>
      <c r="BL112" s="828"/>
      <c r="BM112" s="828"/>
      <c r="BN112" s="828"/>
      <c r="BO112" s="828"/>
      <c r="BP112" s="829"/>
      <c r="BQ112" s="894">
        <v>1716705</v>
      </c>
      <c r="BR112" s="895"/>
      <c r="BS112" s="895"/>
      <c r="BT112" s="895"/>
      <c r="BU112" s="895"/>
      <c r="BV112" s="895">
        <v>1703280</v>
      </c>
      <c r="BW112" s="895"/>
      <c r="BX112" s="895"/>
      <c r="BY112" s="895"/>
      <c r="BZ112" s="895"/>
      <c r="CA112" s="895">
        <v>1612208</v>
      </c>
      <c r="CB112" s="895"/>
      <c r="CC112" s="895"/>
      <c r="CD112" s="895"/>
      <c r="CE112" s="895"/>
      <c r="CF112" s="956">
        <v>52.9</v>
      </c>
      <c r="CG112" s="957"/>
      <c r="CH112" s="957"/>
      <c r="CI112" s="957"/>
      <c r="CJ112" s="957"/>
      <c r="CK112" s="1012"/>
      <c r="CL112" s="899"/>
      <c r="CM112" s="902" t="s">
        <v>441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128</v>
      </c>
      <c r="DH112" s="895"/>
      <c r="DI112" s="895"/>
      <c r="DJ112" s="895"/>
      <c r="DK112" s="895"/>
      <c r="DL112" s="895" t="s">
        <v>436</v>
      </c>
      <c r="DM112" s="895"/>
      <c r="DN112" s="895"/>
      <c r="DO112" s="895"/>
      <c r="DP112" s="895"/>
      <c r="DQ112" s="895" t="s">
        <v>128</v>
      </c>
      <c r="DR112" s="895"/>
      <c r="DS112" s="895"/>
      <c r="DT112" s="895"/>
      <c r="DU112" s="895"/>
      <c r="DV112" s="872" t="s">
        <v>128</v>
      </c>
      <c r="DW112" s="872"/>
      <c r="DX112" s="872"/>
      <c r="DY112" s="872"/>
      <c r="DZ112" s="873"/>
    </row>
    <row r="113" spans="1:130" s="246" customFormat="1" ht="26.25" customHeight="1" x14ac:dyDescent="0.15">
      <c r="A113" s="999"/>
      <c r="B113" s="1000"/>
      <c r="C113" s="828" t="s">
        <v>442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197878</v>
      </c>
      <c r="AB113" s="1004"/>
      <c r="AC113" s="1004"/>
      <c r="AD113" s="1004"/>
      <c r="AE113" s="1005"/>
      <c r="AF113" s="1006">
        <v>204143</v>
      </c>
      <c r="AG113" s="1004"/>
      <c r="AH113" s="1004"/>
      <c r="AI113" s="1004"/>
      <c r="AJ113" s="1005"/>
      <c r="AK113" s="1006">
        <v>185562</v>
      </c>
      <c r="AL113" s="1004"/>
      <c r="AM113" s="1004"/>
      <c r="AN113" s="1004"/>
      <c r="AO113" s="1005"/>
      <c r="AP113" s="1007">
        <v>6.1</v>
      </c>
      <c r="AQ113" s="1008"/>
      <c r="AR113" s="1008"/>
      <c r="AS113" s="1008"/>
      <c r="AT113" s="1009"/>
      <c r="AU113" s="1017"/>
      <c r="AV113" s="1018"/>
      <c r="AW113" s="1018"/>
      <c r="AX113" s="1018"/>
      <c r="AY113" s="1018"/>
      <c r="AZ113" s="893" t="s">
        <v>443</v>
      </c>
      <c r="BA113" s="828"/>
      <c r="BB113" s="828"/>
      <c r="BC113" s="828"/>
      <c r="BD113" s="828"/>
      <c r="BE113" s="828"/>
      <c r="BF113" s="828"/>
      <c r="BG113" s="828"/>
      <c r="BH113" s="828"/>
      <c r="BI113" s="828"/>
      <c r="BJ113" s="828"/>
      <c r="BK113" s="828"/>
      <c r="BL113" s="828"/>
      <c r="BM113" s="828"/>
      <c r="BN113" s="828"/>
      <c r="BO113" s="828"/>
      <c r="BP113" s="829"/>
      <c r="BQ113" s="894">
        <v>1212690</v>
      </c>
      <c r="BR113" s="895"/>
      <c r="BS113" s="895"/>
      <c r="BT113" s="895"/>
      <c r="BU113" s="895"/>
      <c r="BV113" s="895">
        <v>1159230</v>
      </c>
      <c r="BW113" s="895"/>
      <c r="BX113" s="895"/>
      <c r="BY113" s="895"/>
      <c r="BZ113" s="895"/>
      <c r="CA113" s="895">
        <v>1251425</v>
      </c>
      <c r="CB113" s="895"/>
      <c r="CC113" s="895"/>
      <c r="CD113" s="895"/>
      <c r="CE113" s="895"/>
      <c r="CF113" s="956">
        <v>41</v>
      </c>
      <c r="CG113" s="957"/>
      <c r="CH113" s="957"/>
      <c r="CI113" s="957"/>
      <c r="CJ113" s="957"/>
      <c r="CK113" s="1012"/>
      <c r="CL113" s="899"/>
      <c r="CM113" s="902" t="s">
        <v>444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128</v>
      </c>
      <c r="DH113" s="858"/>
      <c r="DI113" s="858"/>
      <c r="DJ113" s="858"/>
      <c r="DK113" s="859"/>
      <c r="DL113" s="860" t="s">
        <v>128</v>
      </c>
      <c r="DM113" s="858"/>
      <c r="DN113" s="858"/>
      <c r="DO113" s="858"/>
      <c r="DP113" s="859"/>
      <c r="DQ113" s="860" t="s">
        <v>128</v>
      </c>
      <c r="DR113" s="858"/>
      <c r="DS113" s="858"/>
      <c r="DT113" s="858"/>
      <c r="DU113" s="859"/>
      <c r="DV113" s="905" t="s">
        <v>433</v>
      </c>
      <c r="DW113" s="906"/>
      <c r="DX113" s="906"/>
      <c r="DY113" s="906"/>
      <c r="DZ113" s="907"/>
    </row>
    <row r="114" spans="1:130" s="246" customFormat="1" ht="26.25" customHeight="1" x14ac:dyDescent="0.15">
      <c r="A114" s="999"/>
      <c r="B114" s="1000"/>
      <c r="C114" s="828" t="s">
        <v>445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88835</v>
      </c>
      <c r="AB114" s="858"/>
      <c r="AC114" s="858"/>
      <c r="AD114" s="858"/>
      <c r="AE114" s="859"/>
      <c r="AF114" s="860">
        <v>77350</v>
      </c>
      <c r="AG114" s="858"/>
      <c r="AH114" s="858"/>
      <c r="AI114" s="858"/>
      <c r="AJ114" s="859"/>
      <c r="AK114" s="860">
        <v>76758</v>
      </c>
      <c r="AL114" s="858"/>
      <c r="AM114" s="858"/>
      <c r="AN114" s="858"/>
      <c r="AO114" s="859"/>
      <c r="AP114" s="905">
        <v>2.5</v>
      </c>
      <c r="AQ114" s="906"/>
      <c r="AR114" s="906"/>
      <c r="AS114" s="906"/>
      <c r="AT114" s="907"/>
      <c r="AU114" s="1017"/>
      <c r="AV114" s="1018"/>
      <c r="AW114" s="1018"/>
      <c r="AX114" s="1018"/>
      <c r="AY114" s="1018"/>
      <c r="AZ114" s="893" t="s">
        <v>446</v>
      </c>
      <c r="BA114" s="828"/>
      <c r="BB114" s="828"/>
      <c r="BC114" s="828"/>
      <c r="BD114" s="828"/>
      <c r="BE114" s="828"/>
      <c r="BF114" s="828"/>
      <c r="BG114" s="828"/>
      <c r="BH114" s="828"/>
      <c r="BI114" s="828"/>
      <c r="BJ114" s="828"/>
      <c r="BK114" s="828"/>
      <c r="BL114" s="828"/>
      <c r="BM114" s="828"/>
      <c r="BN114" s="828"/>
      <c r="BO114" s="828"/>
      <c r="BP114" s="829"/>
      <c r="BQ114" s="894">
        <v>872777</v>
      </c>
      <c r="BR114" s="895"/>
      <c r="BS114" s="895"/>
      <c r="BT114" s="895"/>
      <c r="BU114" s="895"/>
      <c r="BV114" s="895">
        <v>775547</v>
      </c>
      <c r="BW114" s="895"/>
      <c r="BX114" s="895"/>
      <c r="BY114" s="895"/>
      <c r="BZ114" s="895"/>
      <c r="CA114" s="895">
        <v>685448</v>
      </c>
      <c r="CB114" s="895"/>
      <c r="CC114" s="895"/>
      <c r="CD114" s="895"/>
      <c r="CE114" s="895"/>
      <c r="CF114" s="956">
        <v>22.5</v>
      </c>
      <c r="CG114" s="957"/>
      <c r="CH114" s="957"/>
      <c r="CI114" s="957"/>
      <c r="CJ114" s="957"/>
      <c r="CK114" s="1012"/>
      <c r="CL114" s="899"/>
      <c r="CM114" s="902" t="s">
        <v>447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128</v>
      </c>
      <c r="DH114" s="858"/>
      <c r="DI114" s="858"/>
      <c r="DJ114" s="858"/>
      <c r="DK114" s="859"/>
      <c r="DL114" s="860" t="s">
        <v>128</v>
      </c>
      <c r="DM114" s="858"/>
      <c r="DN114" s="858"/>
      <c r="DO114" s="858"/>
      <c r="DP114" s="859"/>
      <c r="DQ114" s="860" t="s">
        <v>433</v>
      </c>
      <c r="DR114" s="858"/>
      <c r="DS114" s="858"/>
      <c r="DT114" s="858"/>
      <c r="DU114" s="859"/>
      <c r="DV114" s="905" t="s">
        <v>128</v>
      </c>
      <c r="DW114" s="906"/>
      <c r="DX114" s="906"/>
      <c r="DY114" s="906"/>
      <c r="DZ114" s="907"/>
    </row>
    <row r="115" spans="1:130" s="246" customFormat="1" ht="26.25" customHeight="1" x14ac:dyDescent="0.15">
      <c r="A115" s="999"/>
      <c r="B115" s="1000"/>
      <c r="C115" s="828" t="s">
        <v>448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79</v>
      </c>
      <c r="AB115" s="1004"/>
      <c r="AC115" s="1004"/>
      <c r="AD115" s="1004"/>
      <c r="AE115" s="1005"/>
      <c r="AF115" s="1006">
        <v>38</v>
      </c>
      <c r="AG115" s="1004"/>
      <c r="AH115" s="1004"/>
      <c r="AI115" s="1004"/>
      <c r="AJ115" s="1005"/>
      <c r="AK115" s="1006">
        <v>43</v>
      </c>
      <c r="AL115" s="1004"/>
      <c r="AM115" s="1004"/>
      <c r="AN115" s="1004"/>
      <c r="AO115" s="1005"/>
      <c r="AP115" s="1007">
        <v>0</v>
      </c>
      <c r="AQ115" s="1008"/>
      <c r="AR115" s="1008"/>
      <c r="AS115" s="1008"/>
      <c r="AT115" s="1009"/>
      <c r="AU115" s="1017"/>
      <c r="AV115" s="1018"/>
      <c r="AW115" s="1018"/>
      <c r="AX115" s="1018"/>
      <c r="AY115" s="1018"/>
      <c r="AZ115" s="893" t="s">
        <v>449</v>
      </c>
      <c r="BA115" s="828"/>
      <c r="BB115" s="828"/>
      <c r="BC115" s="828"/>
      <c r="BD115" s="828"/>
      <c r="BE115" s="828"/>
      <c r="BF115" s="828"/>
      <c r="BG115" s="828"/>
      <c r="BH115" s="828"/>
      <c r="BI115" s="828"/>
      <c r="BJ115" s="828"/>
      <c r="BK115" s="828"/>
      <c r="BL115" s="828"/>
      <c r="BM115" s="828"/>
      <c r="BN115" s="828"/>
      <c r="BO115" s="828"/>
      <c r="BP115" s="829"/>
      <c r="BQ115" s="894" t="s">
        <v>128</v>
      </c>
      <c r="BR115" s="895"/>
      <c r="BS115" s="895"/>
      <c r="BT115" s="895"/>
      <c r="BU115" s="895"/>
      <c r="BV115" s="895" t="s">
        <v>128</v>
      </c>
      <c r="BW115" s="895"/>
      <c r="BX115" s="895"/>
      <c r="BY115" s="895"/>
      <c r="BZ115" s="895"/>
      <c r="CA115" s="895" t="s">
        <v>433</v>
      </c>
      <c r="CB115" s="895"/>
      <c r="CC115" s="895"/>
      <c r="CD115" s="895"/>
      <c r="CE115" s="895"/>
      <c r="CF115" s="956" t="s">
        <v>433</v>
      </c>
      <c r="CG115" s="957"/>
      <c r="CH115" s="957"/>
      <c r="CI115" s="957"/>
      <c r="CJ115" s="957"/>
      <c r="CK115" s="1012"/>
      <c r="CL115" s="899"/>
      <c r="CM115" s="893" t="s">
        <v>450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128</v>
      </c>
      <c r="DH115" s="858"/>
      <c r="DI115" s="858"/>
      <c r="DJ115" s="858"/>
      <c r="DK115" s="859"/>
      <c r="DL115" s="860" t="s">
        <v>128</v>
      </c>
      <c r="DM115" s="858"/>
      <c r="DN115" s="858"/>
      <c r="DO115" s="858"/>
      <c r="DP115" s="859"/>
      <c r="DQ115" s="860" t="s">
        <v>433</v>
      </c>
      <c r="DR115" s="858"/>
      <c r="DS115" s="858"/>
      <c r="DT115" s="858"/>
      <c r="DU115" s="859"/>
      <c r="DV115" s="905" t="s">
        <v>436</v>
      </c>
      <c r="DW115" s="906"/>
      <c r="DX115" s="906"/>
      <c r="DY115" s="906"/>
      <c r="DZ115" s="907"/>
    </row>
    <row r="116" spans="1:130" s="246" customFormat="1" ht="26.25" customHeight="1" x14ac:dyDescent="0.15">
      <c r="A116" s="1001"/>
      <c r="B116" s="1002"/>
      <c r="C116" s="961" t="s">
        <v>451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410</v>
      </c>
      <c r="AB116" s="858"/>
      <c r="AC116" s="858"/>
      <c r="AD116" s="858"/>
      <c r="AE116" s="859"/>
      <c r="AF116" s="860" t="s">
        <v>128</v>
      </c>
      <c r="AG116" s="858"/>
      <c r="AH116" s="858"/>
      <c r="AI116" s="858"/>
      <c r="AJ116" s="859"/>
      <c r="AK116" s="860" t="s">
        <v>433</v>
      </c>
      <c r="AL116" s="858"/>
      <c r="AM116" s="858"/>
      <c r="AN116" s="858"/>
      <c r="AO116" s="859"/>
      <c r="AP116" s="905" t="s">
        <v>128</v>
      </c>
      <c r="AQ116" s="906"/>
      <c r="AR116" s="906"/>
      <c r="AS116" s="906"/>
      <c r="AT116" s="907"/>
      <c r="AU116" s="1017"/>
      <c r="AV116" s="1018"/>
      <c r="AW116" s="1018"/>
      <c r="AX116" s="1018"/>
      <c r="AY116" s="1018"/>
      <c r="AZ116" s="944" t="s">
        <v>452</v>
      </c>
      <c r="BA116" s="945"/>
      <c r="BB116" s="945"/>
      <c r="BC116" s="945"/>
      <c r="BD116" s="945"/>
      <c r="BE116" s="945"/>
      <c r="BF116" s="945"/>
      <c r="BG116" s="945"/>
      <c r="BH116" s="945"/>
      <c r="BI116" s="945"/>
      <c r="BJ116" s="945"/>
      <c r="BK116" s="945"/>
      <c r="BL116" s="945"/>
      <c r="BM116" s="945"/>
      <c r="BN116" s="945"/>
      <c r="BO116" s="945"/>
      <c r="BP116" s="946"/>
      <c r="BQ116" s="894" t="s">
        <v>128</v>
      </c>
      <c r="BR116" s="895"/>
      <c r="BS116" s="895"/>
      <c r="BT116" s="895"/>
      <c r="BU116" s="895"/>
      <c r="BV116" s="895" t="s">
        <v>128</v>
      </c>
      <c r="BW116" s="895"/>
      <c r="BX116" s="895"/>
      <c r="BY116" s="895"/>
      <c r="BZ116" s="895"/>
      <c r="CA116" s="895" t="s">
        <v>128</v>
      </c>
      <c r="CB116" s="895"/>
      <c r="CC116" s="895"/>
      <c r="CD116" s="895"/>
      <c r="CE116" s="895"/>
      <c r="CF116" s="956" t="s">
        <v>128</v>
      </c>
      <c r="CG116" s="957"/>
      <c r="CH116" s="957"/>
      <c r="CI116" s="957"/>
      <c r="CJ116" s="957"/>
      <c r="CK116" s="1012"/>
      <c r="CL116" s="899"/>
      <c r="CM116" s="902" t="s">
        <v>453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433</v>
      </c>
      <c r="DH116" s="858"/>
      <c r="DI116" s="858"/>
      <c r="DJ116" s="858"/>
      <c r="DK116" s="859"/>
      <c r="DL116" s="860" t="s">
        <v>128</v>
      </c>
      <c r="DM116" s="858"/>
      <c r="DN116" s="858"/>
      <c r="DO116" s="858"/>
      <c r="DP116" s="859"/>
      <c r="DQ116" s="860" t="s">
        <v>128</v>
      </c>
      <c r="DR116" s="858"/>
      <c r="DS116" s="858"/>
      <c r="DT116" s="858"/>
      <c r="DU116" s="859"/>
      <c r="DV116" s="905" t="s">
        <v>128</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454</v>
      </c>
      <c r="Z117" s="984"/>
      <c r="AA117" s="989">
        <v>1039523</v>
      </c>
      <c r="AB117" s="990"/>
      <c r="AC117" s="990"/>
      <c r="AD117" s="990"/>
      <c r="AE117" s="991"/>
      <c r="AF117" s="992">
        <v>1005343</v>
      </c>
      <c r="AG117" s="990"/>
      <c r="AH117" s="990"/>
      <c r="AI117" s="990"/>
      <c r="AJ117" s="991"/>
      <c r="AK117" s="992">
        <v>973592</v>
      </c>
      <c r="AL117" s="990"/>
      <c r="AM117" s="990"/>
      <c r="AN117" s="990"/>
      <c r="AO117" s="991"/>
      <c r="AP117" s="993"/>
      <c r="AQ117" s="994"/>
      <c r="AR117" s="994"/>
      <c r="AS117" s="994"/>
      <c r="AT117" s="995"/>
      <c r="AU117" s="1017"/>
      <c r="AV117" s="1018"/>
      <c r="AW117" s="1018"/>
      <c r="AX117" s="1018"/>
      <c r="AY117" s="1018"/>
      <c r="AZ117" s="944" t="s">
        <v>455</v>
      </c>
      <c r="BA117" s="945"/>
      <c r="BB117" s="945"/>
      <c r="BC117" s="945"/>
      <c r="BD117" s="945"/>
      <c r="BE117" s="945"/>
      <c r="BF117" s="945"/>
      <c r="BG117" s="945"/>
      <c r="BH117" s="945"/>
      <c r="BI117" s="945"/>
      <c r="BJ117" s="945"/>
      <c r="BK117" s="945"/>
      <c r="BL117" s="945"/>
      <c r="BM117" s="945"/>
      <c r="BN117" s="945"/>
      <c r="BO117" s="945"/>
      <c r="BP117" s="946"/>
      <c r="BQ117" s="894" t="s">
        <v>128</v>
      </c>
      <c r="BR117" s="895"/>
      <c r="BS117" s="895"/>
      <c r="BT117" s="895"/>
      <c r="BU117" s="895"/>
      <c r="BV117" s="895" t="s">
        <v>410</v>
      </c>
      <c r="BW117" s="895"/>
      <c r="BX117" s="895"/>
      <c r="BY117" s="895"/>
      <c r="BZ117" s="895"/>
      <c r="CA117" s="895" t="s">
        <v>128</v>
      </c>
      <c r="CB117" s="895"/>
      <c r="CC117" s="895"/>
      <c r="CD117" s="895"/>
      <c r="CE117" s="895"/>
      <c r="CF117" s="956" t="s">
        <v>128</v>
      </c>
      <c r="CG117" s="957"/>
      <c r="CH117" s="957"/>
      <c r="CI117" s="957"/>
      <c r="CJ117" s="957"/>
      <c r="CK117" s="1012"/>
      <c r="CL117" s="899"/>
      <c r="CM117" s="902" t="s">
        <v>456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128</v>
      </c>
      <c r="DH117" s="858"/>
      <c r="DI117" s="858"/>
      <c r="DJ117" s="858"/>
      <c r="DK117" s="859"/>
      <c r="DL117" s="860" t="s">
        <v>128</v>
      </c>
      <c r="DM117" s="858"/>
      <c r="DN117" s="858"/>
      <c r="DO117" s="858"/>
      <c r="DP117" s="859"/>
      <c r="DQ117" s="860" t="s">
        <v>128</v>
      </c>
      <c r="DR117" s="858"/>
      <c r="DS117" s="858"/>
      <c r="DT117" s="858"/>
      <c r="DU117" s="859"/>
      <c r="DV117" s="905" t="s">
        <v>436</v>
      </c>
      <c r="DW117" s="906"/>
      <c r="DX117" s="906"/>
      <c r="DY117" s="906"/>
      <c r="DZ117" s="907"/>
    </row>
    <row r="118" spans="1:130" s="246" customFormat="1" ht="26.25" customHeight="1" x14ac:dyDescent="0.15">
      <c r="A118" s="982" t="s">
        <v>428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426</v>
      </c>
      <c r="AB118" s="983"/>
      <c r="AC118" s="983"/>
      <c r="AD118" s="983"/>
      <c r="AE118" s="984"/>
      <c r="AF118" s="985" t="s">
        <v>304</v>
      </c>
      <c r="AG118" s="983"/>
      <c r="AH118" s="983"/>
      <c r="AI118" s="983"/>
      <c r="AJ118" s="984"/>
      <c r="AK118" s="985" t="s">
        <v>303</v>
      </c>
      <c r="AL118" s="983"/>
      <c r="AM118" s="983"/>
      <c r="AN118" s="983"/>
      <c r="AO118" s="984"/>
      <c r="AP118" s="986" t="s">
        <v>427</v>
      </c>
      <c r="AQ118" s="987"/>
      <c r="AR118" s="987"/>
      <c r="AS118" s="987"/>
      <c r="AT118" s="988"/>
      <c r="AU118" s="1017"/>
      <c r="AV118" s="1018"/>
      <c r="AW118" s="1018"/>
      <c r="AX118" s="1018"/>
      <c r="AY118" s="1018"/>
      <c r="AZ118" s="960" t="s">
        <v>457</v>
      </c>
      <c r="BA118" s="961"/>
      <c r="BB118" s="961"/>
      <c r="BC118" s="961"/>
      <c r="BD118" s="961"/>
      <c r="BE118" s="961"/>
      <c r="BF118" s="961"/>
      <c r="BG118" s="961"/>
      <c r="BH118" s="961"/>
      <c r="BI118" s="961"/>
      <c r="BJ118" s="961"/>
      <c r="BK118" s="961"/>
      <c r="BL118" s="961"/>
      <c r="BM118" s="961"/>
      <c r="BN118" s="961"/>
      <c r="BO118" s="961"/>
      <c r="BP118" s="962"/>
      <c r="BQ118" s="963" t="s">
        <v>458</v>
      </c>
      <c r="BR118" s="926"/>
      <c r="BS118" s="926"/>
      <c r="BT118" s="926"/>
      <c r="BU118" s="926"/>
      <c r="BV118" s="926">
        <v>92929</v>
      </c>
      <c r="BW118" s="926"/>
      <c r="BX118" s="926"/>
      <c r="BY118" s="926"/>
      <c r="BZ118" s="926"/>
      <c r="CA118" s="926">
        <v>108897</v>
      </c>
      <c r="CB118" s="926"/>
      <c r="CC118" s="926"/>
      <c r="CD118" s="926"/>
      <c r="CE118" s="926"/>
      <c r="CF118" s="956">
        <v>3.6</v>
      </c>
      <c r="CG118" s="957"/>
      <c r="CH118" s="957"/>
      <c r="CI118" s="957"/>
      <c r="CJ118" s="957"/>
      <c r="CK118" s="1012"/>
      <c r="CL118" s="899"/>
      <c r="CM118" s="902" t="s">
        <v>459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128</v>
      </c>
      <c r="DH118" s="858"/>
      <c r="DI118" s="858"/>
      <c r="DJ118" s="858"/>
      <c r="DK118" s="859"/>
      <c r="DL118" s="860" t="s">
        <v>128</v>
      </c>
      <c r="DM118" s="858"/>
      <c r="DN118" s="858"/>
      <c r="DO118" s="858"/>
      <c r="DP118" s="859"/>
      <c r="DQ118" s="860" t="s">
        <v>410</v>
      </c>
      <c r="DR118" s="858"/>
      <c r="DS118" s="858"/>
      <c r="DT118" s="858"/>
      <c r="DU118" s="859"/>
      <c r="DV118" s="905" t="s">
        <v>128</v>
      </c>
      <c r="DW118" s="906"/>
      <c r="DX118" s="906"/>
      <c r="DY118" s="906"/>
      <c r="DZ118" s="907"/>
    </row>
    <row r="119" spans="1:130" s="246" customFormat="1" ht="26.25" customHeight="1" x14ac:dyDescent="0.15">
      <c r="A119" s="896" t="s">
        <v>431</v>
      </c>
      <c r="B119" s="897"/>
      <c r="C119" s="972" t="s">
        <v>432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128</v>
      </c>
      <c r="AB119" s="976"/>
      <c r="AC119" s="976"/>
      <c r="AD119" s="976"/>
      <c r="AE119" s="977"/>
      <c r="AF119" s="978" t="s">
        <v>410</v>
      </c>
      <c r="AG119" s="976"/>
      <c r="AH119" s="976"/>
      <c r="AI119" s="976"/>
      <c r="AJ119" s="977"/>
      <c r="AK119" s="978" t="s">
        <v>410</v>
      </c>
      <c r="AL119" s="976"/>
      <c r="AM119" s="976"/>
      <c r="AN119" s="976"/>
      <c r="AO119" s="977"/>
      <c r="AP119" s="979" t="s">
        <v>128</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460</v>
      </c>
      <c r="BP119" s="959"/>
      <c r="BQ119" s="963">
        <v>10831162</v>
      </c>
      <c r="BR119" s="926"/>
      <c r="BS119" s="926"/>
      <c r="BT119" s="926"/>
      <c r="BU119" s="926"/>
      <c r="BV119" s="926">
        <v>10424469</v>
      </c>
      <c r="BW119" s="926"/>
      <c r="BX119" s="926"/>
      <c r="BY119" s="926"/>
      <c r="BZ119" s="926"/>
      <c r="CA119" s="926">
        <v>10176420</v>
      </c>
      <c r="CB119" s="926"/>
      <c r="CC119" s="926"/>
      <c r="CD119" s="926"/>
      <c r="CE119" s="926"/>
      <c r="CF119" s="824"/>
      <c r="CG119" s="825"/>
      <c r="CH119" s="825"/>
      <c r="CI119" s="825"/>
      <c r="CJ119" s="915"/>
      <c r="CK119" s="1013"/>
      <c r="CL119" s="901"/>
      <c r="CM119" s="919" t="s">
        <v>461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410</v>
      </c>
      <c r="DH119" s="841"/>
      <c r="DI119" s="841"/>
      <c r="DJ119" s="841"/>
      <c r="DK119" s="842"/>
      <c r="DL119" s="843" t="s">
        <v>433</v>
      </c>
      <c r="DM119" s="841"/>
      <c r="DN119" s="841"/>
      <c r="DO119" s="841"/>
      <c r="DP119" s="842"/>
      <c r="DQ119" s="843" t="s">
        <v>128</v>
      </c>
      <c r="DR119" s="841"/>
      <c r="DS119" s="841"/>
      <c r="DT119" s="841"/>
      <c r="DU119" s="842"/>
      <c r="DV119" s="929" t="s">
        <v>410</v>
      </c>
      <c r="DW119" s="930"/>
      <c r="DX119" s="930"/>
      <c r="DY119" s="930"/>
      <c r="DZ119" s="931"/>
    </row>
    <row r="120" spans="1:130" s="246" customFormat="1" ht="26.25" customHeight="1" x14ac:dyDescent="0.15">
      <c r="A120" s="898"/>
      <c r="B120" s="899"/>
      <c r="C120" s="902" t="s">
        <v>437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128</v>
      </c>
      <c r="AB120" s="858"/>
      <c r="AC120" s="858"/>
      <c r="AD120" s="858"/>
      <c r="AE120" s="859"/>
      <c r="AF120" s="860" t="s">
        <v>128</v>
      </c>
      <c r="AG120" s="858"/>
      <c r="AH120" s="858"/>
      <c r="AI120" s="858"/>
      <c r="AJ120" s="859"/>
      <c r="AK120" s="860" t="s">
        <v>128</v>
      </c>
      <c r="AL120" s="858"/>
      <c r="AM120" s="858"/>
      <c r="AN120" s="858"/>
      <c r="AO120" s="859"/>
      <c r="AP120" s="905" t="s">
        <v>128</v>
      </c>
      <c r="AQ120" s="906"/>
      <c r="AR120" s="906"/>
      <c r="AS120" s="906"/>
      <c r="AT120" s="907"/>
      <c r="AU120" s="964" t="s">
        <v>462</v>
      </c>
      <c r="AV120" s="965"/>
      <c r="AW120" s="965"/>
      <c r="AX120" s="965"/>
      <c r="AY120" s="966"/>
      <c r="AZ120" s="941" t="s">
        <v>463</v>
      </c>
      <c r="BA120" s="886"/>
      <c r="BB120" s="886"/>
      <c r="BC120" s="886"/>
      <c r="BD120" s="886"/>
      <c r="BE120" s="886"/>
      <c r="BF120" s="886"/>
      <c r="BG120" s="886"/>
      <c r="BH120" s="886"/>
      <c r="BI120" s="886"/>
      <c r="BJ120" s="886"/>
      <c r="BK120" s="886"/>
      <c r="BL120" s="886"/>
      <c r="BM120" s="886"/>
      <c r="BN120" s="886"/>
      <c r="BO120" s="886"/>
      <c r="BP120" s="887"/>
      <c r="BQ120" s="942">
        <v>962793</v>
      </c>
      <c r="BR120" s="923"/>
      <c r="BS120" s="923"/>
      <c r="BT120" s="923"/>
      <c r="BU120" s="923"/>
      <c r="BV120" s="923">
        <v>951938</v>
      </c>
      <c r="BW120" s="923"/>
      <c r="BX120" s="923"/>
      <c r="BY120" s="923"/>
      <c r="BZ120" s="923"/>
      <c r="CA120" s="923">
        <v>855451</v>
      </c>
      <c r="CB120" s="923"/>
      <c r="CC120" s="923"/>
      <c r="CD120" s="923"/>
      <c r="CE120" s="923"/>
      <c r="CF120" s="947">
        <v>28</v>
      </c>
      <c r="CG120" s="948"/>
      <c r="CH120" s="948"/>
      <c r="CI120" s="948"/>
      <c r="CJ120" s="948"/>
      <c r="CK120" s="949" t="s">
        <v>464</v>
      </c>
      <c r="CL120" s="933"/>
      <c r="CM120" s="933"/>
      <c r="CN120" s="933"/>
      <c r="CO120" s="934"/>
      <c r="CP120" s="953" t="s">
        <v>403</v>
      </c>
      <c r="CQ120" s="954"/>
      <c r="CR120" s="954"/>
      <c r="CS120" s="954"/>
      <c r="CT120" s="954"/>
      <c r="CU120" s="954"/>
      <c r="CV120" s="954"/>
      <c r="CW120" s="954"/>
      <c r="CX120" s="954"/>
      <c r="CY120" s="954"/>
      <c r="CZ120" s="954"/>
      <c r="DA120" s="954"/>
      <c r="DB120" s="954"/>
      <c r="DC120" s="954"/>
      <c r="DD120" s="954"/>
      <c r="DE120" s="954"/>
      <c r="DF120" s="955"/>
      <c r="DG120" s="942">
        <v>1207722</v>
      </c>
      <c r="DH120" s="923"/>
      <c r="DI120" s="923"/>
      <c r="DJ120" s="923"/>
      <c r="DK120" s="923"/>
      <c r="DL120" s="923">
        <v>1260079</v>
      </c>
      <c r="DM120" s="923"/>
      <c r="DN120" s="923"/>
      <c r="DO120" s="923"/>
      <c r="DP120" s="923"/>
      <c r="DQ120" s="923">
        <v>1226322</v>
      </c>
      <c r="DR120" s="923"/>
      <c r="DS120" s="923"/>
      <c r="DT120" s="923"/>
      <c r="DU120" s="923"/>
      <c r="DV120" s="924">
        <v>40.200000000000003</v>
      </c>
      <c r="DW120" s="924"/>
      <c r="DX120" s="924"/>
      <c r="DY120" s="924"/>
      <c r="DZ120" s="925"/>
    </row>
    <row r="121" spans="1:130" s="246" customFormat="1" ht="26.25" customHeight="1" x14ac:dyDescent="0.15">
      <c r="A121" s="898"/>
      <c r="B121" s="899"/>
      <c r="C121" s="944" t="s">
        <v>465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436</v>
      </c>
      <c r="AB121" s="858"/>
      <c r="AC121" s="858"/>
      <c r="AD121" s="858"/>
      <c r="AE121" s="859"/>
      <c r="AF121" s="860" t="s">
        <v>410</v>
      </c>
      <c r="AG121" s="858"/>
      <c r="AH121" s="858"/>
      <c r="AI121" s="858"/>
      <c r="AJ121" s="859"/>
      <c r="AK121" s="860" t="s">
        <v>128</v>
      </c>
      <c r="AL121" s="858"/>
      <c r="AM121" s="858"/>
      <c r="AN121" s="858"/>
      <c r="AO121" s="859"/>
      <c r="AP121" s="905" t="s">
        <v>458</v>
      </c>
      <c r="AQ121" s="906"/>
      <c r="AR121" s="906"/>
      <c r="AS121" s="906"/>
      <c r="AT121" s="907"/>
      <c r="AU121" s="967"/>
      <c r="AV121" s="968"/>
      <c r="AW121" s="968"/>
      <c r="AX121" s="968"/>
      <c r="AY121" s="969"/>
      <c r="AZ121" s="893" t="s">
        <v>466</v>
      </c>
      <c r="BA121" s="828"/>
      <c r="BB121" s="828"/>
      <c r="BC121" s="828"/>
      <c r="BD121" s="828"/>
      <c r="BE121" s="828"/>
      <c r="BF121" s="828"/>
      <c r="BG121" s="828"/>
      <c r="BH121" s="828"/>
      <c r="BI121" s="828"/>
      <c r="BJ121" s="828"/>
      <c r="BK121" s="828"/>
      <c r="BL121" s="828"/>
      <c r="BM121" s="828"/>
      <c r="BN121" s="828"/>
      <c r="BO121" s="828"/>
      <c r="BP121" s="829"/>
      <c r="BQ121" s="894">
        <v>117171</v>
      </c>
      <c r="BR121" s="895"/>
      <c r="BS121" s="895"/>
      <c r="BT121" s="895"/>
      <c r="BU121" s="895"/>
      <c r="BV121" s="895">
        <v>98329</v>
      </c>
      <c r="BW121" s="895"/>
      <c r="BX121" s="895"/>
      <c r="BY121" s="895"/>
      <c r="BZ121" s="895"/>
      <c r="CA121" s="895">
        <v>92348</v>
      </c>
      <c r="CB121" s="895"/>
      <c r="CC121" s="895"/>
      <c r="CD121" s="895"/>
      <c r="CE121" s="895"/>
      <c r="CF121" s="956">
        <v>3</v>
      </c>
      <c r="CG121" s="957"/>
      <c r="CH121" s="957"/>
      <c r="CI121" s="957"/>
      <c r="CJ121" s="957"/>
      <c r="CK121" s="950"/>
      <c r="CL121" s="936"/>
      <c r="CM121" s="936"/>
      <c r="CN121" s="936"/>
      <c r="CO121" s="937"/>
      <c r="CP121" s="916" t="s">
        <v>400</v>
      </c>
      <c r="CQ121" s="917"/>
      <c r="CR121" s="917"/>
      <c r="CS121" s="917"/>
      <c r="CT121" s="917"/>
      <c r="CU121" s="917"/>
      <c r="CV121" s="917"/>
      <c r="CW121" s="917"/>
      <c r="CX121" s="917"/>
      <c r="CY121" s="917"/>
      <c r="CZ121" s="917"/>
      <c r="DA121" s="917"/>
      <c r="DB121" s="917"/>
      <c r="DC121" s="917"/>
      <c r="DD121" s="917"/>
      <c r="DE121" s="917"/>
      <c r="DF121" s="918"/>
      <c r="DG121" s="894">
        <v>353155</v>
      </c>
      <c r="DH121" s="895"/>
      <c r="DI121" s="895"/>
      <c r="DJ121" s="895"/>
      <c r="DK121" s="895"/>
      <c r="DL121" s="895">
        <v>299255</v>
      </c>
      <c r="DM121" s="895"/>
      <c r="DN121" s="895"/>
      <c r="DO121" s="895"/>
      <c r="DP121" s="895"/>
      <c r="DQ121" s="895">
        <v>234081</v>
      </c>
      <c r="DR121" s="895"/>
      <c r="DS121" s="895"/>
      <c r="DT121" s="895"/>
      <c r="DU121" s="895"/>
      <c r="DV121" s="872">
        <v>7.7</v>
      </c>
      <c r="DW121" s="872"/>
      <c r="DX121" s="872"/>
      <c r="DY121" s="872"/>
      <c r="DZ121" s="873"/>
    </row>
    <row r="122" spans="1:130" s="246" customFormat="1" ht="26.25" customHeight="1" x14ac:dyDescent="0.15">
      <c r="A122" s="898"/>
      <c r="B122" s="899"/>
      <c r="C122" s="902" t="s">
        <v>447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128</v>
      </c>
      <c r="AB122" s="858"/>
      <c r="AC122" s="858"/>
      <c r="AD122" s="858"/>
      <c r="AE122" s="859"/>
      <c r="AF122" s="860" t="s">
        <v>410</v>
      </c>
      <c r="AG122" s="858"/>
      <c r="AH122" s="858"/>
      <c r="AI122" s="858"/>
      <c r="AJ122" s="859"/>
      <c r="AK122" s="860" t="s">
        <v>458</v>
      </c>
      <c r="AL122" s="858"/>
      <c r="AM122" s="858"/>
      <c r="AN122" s="858"/>
      <c r="AO122" s="859"/>
      <c r="AP122" s="905" t="s">
        <v>128</v>
      </c>
      <c r="AQ122" s="906"/>
      <c r="AR122" s="906"/>
      <c r="AS122" s="906"/>
      <c r="AT122" s="907"/>
      <c r="AU122" s="967"/>
      <c r="AV122" s="968"/>
      <c r="AW122" s="968"/>
      <c r="AX122" s="968"/>
      <c r="AY122" s="969"/>
      <c r="AZ122" s="960" t="s">
        <v>467</v>
      </c>
      <c r="BA122" s="961"/>
      <c r="BB122" s="961"/>
      <c r="BC122" s="961"/>
      <c r="BD122" s="961"/>
      <c r="BE122" s="961"/>
      <c r="BF122" s="961"/>
      <c r="BG122" s="961"/>
      <c r="BH122" s="961"/>
      <c r="BI122" s="961"/>
      <c r="BJ122" s="961"/>
      <c r="BK122" s="961"/>
      <c r="BL122" s="961"/>
      <c r="BM122" s="961"/>
      <c r="BN122" s="961"/>
      <c r="BO122" s="961"/>
      <c r="BP122" s="962"/>
      <c r="BQ122" s="963">
        <v>5708397</v>
      </c>
      <c r="BR122" s="926"/>
      <c r="BS122" s="926"/>
      <c r="BT122" s="926"/>
      <c r="BU122" s="926"/>
      <c r="BV122" s="926">
        <v>5448960</v>
      </c>
      <c r="BW122" s="926"/>
      <c r="BX122" s="926"/>
      <c r="BY122" s="926"/>
      <c r="BZ122" s="926"/>
      <c r="CA122" s="926">
        <v>5271290</v>
      </c>
      <c r="CB122" s="926"/>
      <c r="CC122" s="926"/>
      <c r="CD122" s="926"/>
      <c r="CE122" s="926"/>
      <c r="CF122" s="927">
        <v>172.8</v>
      </c>
      <c r="CG122" s="928"/>
      <c r="CH122" s="928"/>
      <c r="CI122" s="928"/>
      <c r="CJ122" s="928"/>
      <c r="CK122" s="950"/>
      <c r="CL122" s="936"/>
      <c r="CM122" s="936"/>
      <c r="CN122" s="936"/>
      <c r="CO122" s="937"/>
      <c r="CP122" s="916" t="s">
        <v>405</v>
      </c>
      <c r="CQ122" s="917"/>
      <c r="CR122" s="917"/>
      <c r="CS122" s="917"/>
      <c r="CT122" s="917"/>
      <c r="CU122" s="917"/>
      <c r="CV122" s="917"/>
      <c r="CW122" s="917"/>
      <c r="CX122" s="917"/>
      <c r="CY122" s="917"/>
      <c r="CZ122" s="917"/>
      <c r="DA122" s="917"/>
      <c r="DB122" s="917"/>
      <c r="DC122" s="917"/>
      <c r="DD122" s="917"/>
      <c r="DE122" s="917"/>
      <c r="DF122" s="918"/>
      <c r="DG122" s="894">
        <v>155828</v>
      </c>
      <c r="DH122" s="895"/>
      <c r="DI122" s="895"/>
      <c r="DJ122" s="895"/>
      <c r="DK122" s="895"/>
      <c r="DL122" s="895">
        <v>143946</v>
      </c>
      <c r="DM122" s="895"/>
      <c r="DN122" s="895"/>
      <c r="DO122" s="895"/>
      <c r="DP122" s="895"/>
      <c r="DQ122" s="895">
        <v>122705</v>
      </c>
      <c r="DR122" s="895"/>
      <c r="DS122" s="895"/>
      <c r="DT122" s="895"/>
      <c r="DU122" s="895"/>
      <c r="DV122" s="872">
        <v>4</v>
      </c>
      <c r="DW122" s="872"/>
      <c r="DX122" s="872"/>
      <c r="DY122" s="872"/>
      <c r="DZ122" s="873"/>
    </row>
    <row r="123" spans="1:130" s="246" customFormat="1" ht="26.25" customHeight="1" x14ac:dyDescent="0.15">
      <c r="A123" s="898"/>
      <c r="B123" s="899"/>
      <c r="C123" s="902" t="s">
        <v>453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436</v>
      </c>
      <c r="AB123" s="858"/>
      <c r="AC123" s="858"/>
      <c r="AD123" s="858"/>
      <c r="AE123" s="859"/>
      <c r="AF123" s="860" t="s">
        <v>128</v>
      </c>
      <c r="AG123" s="858"/>
      <c r="AH123" s="858"/>
      <c r="AI123" s="858"/>
      <c r="AJ123" s="859"/>
      <c r="AK123" s="860" t="s">
        <v>128</v>
      </c>
      <c r="AL123" s="858"/>
      <c r="AM123" s="858"/>
      <c r="AN123" s="858"/>
      <c r="AO123" s="859"/>
      <c r="AP123" s="905" t="s">
        <v>128</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468</v>
      </c>
      <c r="BP123" s="959"/>
      <c r="BQ123" s="913">
        <v>6788361</v>
      </c>
      <c r="BR123" s="914"/>
      <c r="BS123" s="914"/>
      <c r="BT123" s="914"/>
      <c r="BU123" s="914"/>
      <c r="BV123" s="914">
        <v>6499227</v>
      </c>
      <c r="BW123" s="914"/>
      <c r="BX123" s="914"/>
      <c r="BY123" s="914"/>
      <c r="BZ123" s="914"/>
      <c r="CA123" s="914">
        <v>6219089</v>
      </c>
      <c r="CB123" s="914"/>
      <c r="CC123" s="914"/>
      <c r="CD123" s="914"/>
      <c r="CE123" s="914"/>
      <c r="CF123" s="824"/>
      <c r="CG123" s="825"/>
      <c r="CH123" s="825"/>
      <c r="CI123" s="825"/>
      <c r="CJ123" s="915"/>
      <c r="CK123" s="950"/>
      <c r="CL123" s="936"/>
      <c r="CM123" s="936"/>
      <c r="CN123" s="936"/>
      <c r="CO123" s="937"/>
      <c r="CP123" s="916" t="s">
        <v>469</v>
      </c>
      <c r="CQ123" s="917"/>
      <c r="CR123" s="917"/>
      <c r="CS123" s="917"/>
      <c r="CT123" s="917"/>
      <c r="CU123" s="917"/>
      <c r="CV123" s="917"/>
      <c r="CW123" s="917"/>
      <c r="CX123" s="917"/>
      <c r="CY123" s="917"/>
      <c r="CZ123" s="917"/>
      <c r="DA123" s="917"/>
      <c r="DB123" s="917"/>
      <c r="DC123" s="917"/>
      <c r="DD123" s="917"/>
      <c r="DE123" s="917"/>
      <c r="DF123" s="918"/>
      <c r="DG123" s="857" t="s">
        <v>436</v>
      </c>
      <c r="DH123" s="858"/>
      <c r="DI123" s="858"/>
      <c r="DJ123" s="858"/>
      <c r="DK123" s="859"/>
      <c r="DL123" s="860" t="s">
        <v>433</v>
      </c>
      <c r="DM123" s="858"/>
      <c r="DN123" s="858"/>
      <c r="DO123" s="858"/>
      <c r="DP123" s="859"/>
      <c r="DQ123" s="860">
        <v>29100</v>
      </c>
      <c r="DR123" s="858"/>
      <c r="DS123" s="858"/>
      <c r="DT123" s="858"/>
      <c r="DU123" s="859"/>
      <c r="DV123" s="905">
        <v>1</v>
      </c>
      <c r="DW123" s="906"/>
      <c r="DX123" s="906"/>
      <c r="DY123" s="906"/>
      <c r="DZ123" s="907"/>
    </row>
    <row r="124" spans="1:130" s="246" customFormat="1" ht="26.25" customHeight="1" thickBot="1" x14ac:dyDescent="0.2">
      <c r="A124" s="898"/>
      <c r="B124" s="899"/>
      <c r="C124" s="902" t="s">
        <v>456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128</v>
      </c>
      <c r="AB124" s="858"/>
      <c r="AC124" s="858"/>
      <c r="AD124" s="858"/>
      <c r="AE124" s="859"/>
      <c r="AF124" s="860" t="s">
        <v>128</v>
      </c>
      <c r="AG124" s="858"/>
      <c r="AH124" s="858"/>
      <c r="AI124" s="858"/>
      <c r="AJ124" s="859"/>
      <c r="AK124" s="860" t="s">
        <v>433</v>
      </c>
      <c r="AL124" s="858"/>
      <c r="AM124" s="858"/>
      <c r="AN124" s="858"/>
      <c r="AO124" s="859"/>
      <c r="AP124" s="905" t="s">
        <v>436</v>
      </c>
      <c r="AQ124" s="906"/>
      <c r="AR124" s="906"/>
      <c r="AS124" s="906"/>
      <c r="AT124" s="907"/>
      <c r="AU124" s="908" t="s">
        <v>470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131.9</v>
      </c>
      <c r="BR124" s="912"/>
      <c r="BS124" s="912"/>
      <c r="BT124" s="912"/>
      <c r="BU124" s="912"/>
      <c r="BV124" s="912">
        <v>128</v>
      </c>
      <c r="BW124" s="912"/>
      <c r="BX124" s="912"/>
      <c r="BY124" s="912"/>
      <c r="BZ124" s="912"/>
      <c r="CA124" s="912">
        <v>129.69999999999999</v>
      </c>
      <c r="CB124" s="912"/>
      <c r="CC124" s="912"/>
      <c r="CD124" s="912"/>
      <c r="CE124" s="912"/>
      <c r="CF124" s="802"/>
      <c r="CG124" s="803"/>
      <c r="CH124" s="803"/>
      <c r="CI124" s="803"/>
      <c r="CJ124" s="943"/>
      <c r="CK124" s="951"/>
      <c r="CL124" s="951"/>
      <c r="CM124" s="951"/>
      <c r="CN124" s="951"/>
      <c r="CO124" s="952"/>
      <c r="CP124" s="916" t="s">
        <v>471</v>
      </c>
      <c r="CQ124" s="917"/>
      <c r="CR124" s="917"/>
      <c r="CS124" s="917"/>
      <c r="CT124" s="917"/>
      <c r="CU124" s="917"/>
      <c r="CV124" s="917"/>
      <c r="CW124" s="917"/>
      <c r="CX124" s="917"/>
      <c r="CY124" s="917"/>
      <c r="CZ124" s="917"/>
      <c r="DA124" s="917"/>
      <c r="DB124" s="917"/>
      <c r="DC124" s="917"/>
      <c r="DD124" s="917"/>
      <c r="DE124" s="917"/>
      <c r="DF124" s="918"/>
      <c r="DG124" s="840" t="s">
        <v>128</v>
      </c>
      <c r="DH124" s="841"/>
      <c r="DI124" s="841"/>
      <c r="DJ124" s="841"/>
      <c r="DK124" s="842"/>
      <c r="DL124" s="843" t="s">
        <v>128</v>
      </c>
      <c r="DM124" s="841"/>
      <c r="DN124" s="841"/>
      <c r="DO124" s="841"/>
      <c r="DP124" s="842"/>
      <c r="DQ124" s="843" t="s">
        <v>128</v>
      </c>
      <c r="DR124" s="841"/>
      <c r="DS124" s="841"/>
      <c r="DT124" s="841"/>
      <c r="DU124" s="842"/>
      <c r="DV124" s="929" t="s">
        <v>458</v>
      </c>
      <c r="DW124" s="930"/>
      <c r="DX124" s="930"/>
      <c r="DY124" s="930"/>
      <c r="DZ124" s="931"/>
    </row>
    <row r="125" spans="1:130" s="246" customFormat="1" ht="26.25" customHeight="1" x14ac:dyDescent="0.15">
      <c r="A125" s="898"/>
      <c r="B125" s="899"/>
      <c r="C125" s="902" t="s">
        <v>459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128</v>
      </c>
      <c r="AB125" s="858"/>
      <c r="AC125" s="858"/>
      <c r="AD125" s="858"/>
      <c r="AE125" s="859"/>
      <c r="AF125" s="860" t="s">
        <v>128</v>
      </c>
      <c r="AG125" s="858"/>
      <c r="AH125" s="858"/>
      <c r="AI125" s="858"/>
      <c r="AJ125" s="859"/>
      <c r="AK125" s="860" t="s">
        <v>433</v>
      </c>
      <c r="AL125" s="858"/>
      <c r="AM125" s="858"/>
      <c r="AN125" s="858"/>
      <c r="AO125" s="859"/>
      <c r="AP125" s="905" t="s">
        <v>128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472</v>
      </c>
      <c r="CL125" s="933"/>
      <c r="CM125" s="933"/>
      <c r="CN125" s="933"/>
      <c r="CO125" s="934"/>
      <c r="CP125" s="941" t="s">
        <v>473</v>
      </c>
      <c r="CQ125" s="886"/>
      <c r="CR125" s="886"/>
      <c r="CS125" s="886"/>
      <c r="CT125" s="886"/>
      <c r="CU125" s="886"/>
      <c r="CV125" s="886"/>
      <c r="CW125" s="886"/>
      <c r="CX125" s="886"/>
      <c r="CY125" s="886"/>
      <c r="CZ125" s="886"/>
      <c r="DA125" s="886"/>
      <c r="DB125" s="886"/>
      <c r="DC125" s="886"/>
      <c r="DD125" s="886"/>
      <c r="DE125" s="886"/>
      <c r="DF125" s="887"/>
      <c r="DG125" s="942" t="s">
        <v>433</v>
      </c>
      <c r="DH125" s="923"/>
      <c r="DI125" s="923"/>
      <c r="DJ125" s="923"/>
      <c r="DK125" s="923"/>
      <c r="DL125" s="923" t="s">
        <v>433</v>
      </c>
      <c r="DM125" s="923"/>
      <c r="DN125" s="923"/>
      <c r="DO125" s="923"/>
      <c r="DP125" s="923"/>
      <c r="DQ125" s="923" t="s">
        <v>433</v>
      </c>
      <c r="DR125" s="923"/>
      <c r="DS125" s="923"/>
      <c r="DT125" s="923"/>
      <c r="DU125" s="923"/>
      <c r="DV125" s="924" t="s">
        <v>128</v>
      </c>
      <c r="DW125" s="924"/>
      <c r="DX125" s="924"/>
      <c r="DY125" s="924"/>
      <c r="DZ125" s="925"/>
    </row>
    <row r="126" spans="1:130" s="246" customFormat="1" ht="26.25" customHeight="1" thickBot="1" x14ac:dyDescent="0.2">
      <c r="A126" s="898"/>
      <c r="B126" s="899"/>
      <c r="C126" s="902" t="s">
        <v>461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128</v>
      </c>
      <c r="AB126" s="858"/>
      <c r="AC126" s="858"/>
      <c r="AD126" s="858"/>
      <c r="AE126" s="859"/>
      <c r="AF126" s="860" t="s">
        <v>128</v>
      </c>
      <c r="AG126" s="858"/>
      <c r="AH126" s="858"/>
      <c r="AI126" s="858"/>
      <c r="AJ126" s="859"/>
      <c r="AK126" s="860" t="s">
        <v>433</v>
      </c>
      <c r="AL126" s="858"/>
      <c r="AM126" s="858"/>
      <c r="AN126" s="858"/>
      <c r="AO126" s="859"/>
      <c r="AP126" s="905" t="s">
        <v>128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474</v>
      </c>
      <c r="CQ126" s="828"/>
      <c r="CR126" s="828"/>
      <c r="CS126" s="828"/>
      <c r="CT126" s="828"/>
      <c r="CU126" s="828"/>
      <c r="CV126" s="828"/>
      <c r="CW126" s="828"/>
      <c r="CX126" s="828"/>
      <c r="CY126" s="828"/>
      <c r="CZ126" s="828"/>
      <c r="DA126" s="828"/>
      <c r="DB126" s="828"/>
      <c r="DC126" s="828"/>
      <c r="DD126" s="828"/>
      <c r="DE126" s="828"/>
      <c r="DF126" s="829"/>
      <c r="DG126" s="894" t="s">
        <v>128</v>
      </c>
      <c r="DH126" s="895"/>
      <c r="DI126" s="895"/>
      <c r="DJ126" s="895"/>
      <c r="DK126" s="895"/>
      <c r="DL126" s="895" t="s">
        <v>128</v>
      </c>
      <c r="DM126" s="895"/>
      <c r="DN126" s="895"/>
      <c r="DO126" s="895"/>
      <c r="DP126" s="895"/>
      <c r="DQ126" s="895" t="s">
        <v>128</v>
      </c>
      <c r="DR126" s="895"/>
      <c r="DS126" s="895"/>
      <c r="DT126" s="895"/>
      <c r="DU126" s="895"/>
      <c r="DV126" s="872" t="s">
        <v>128</v>
      </c>
      <c r="DW126" s="872"/>
      <c r="DX126" s="872"/>
      <c r="DY126" s="872"/>
      <c r="DZ126" s="873"/>
    </row>
    <row r="127" spans="1:130" s="246" customFormat="1" ht="26.25" customHeight="1" x14ac:dyDescent="0.15">
      <c r="A127" s="900"/>
      <c r="B127" s="901"/>
      <c r="C127" s="919" t="s">
        <v>475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79</v>
      </c>
      <c r="AB127" s="858"/>
      <c r="AC127" s="858"/>
      <c r="AD127" s="858"/>
      <c r="AE127" s="859"/>
      <c r="AF127" s="860">
        <v>38</v>
      </c>
      <c r="AG127" s="858"/>
      <c r="AH127" s="858"/>
      <c r="AI127" s="858"/>
      <c r="AJ127" s="859"/>
      <c r="AK127" s="860">
        <v>43</v>
      </c>
      <c r="AL127" s="858"/>
      <c r="AM127" s="858"/>
      <c r="AN127" s="858"/>
      <c r="AO127" s="859"/>
      <c r="AP127" s="905">
        <v>0</v>
      </c>
      <c r="AQ127" s="906"/>
      <c r="AR127" s="906"/>
      <c r="AS127" s="906"/>
      <c r="AT127" s="907"/>
      <c r="AU127" s="282"/>
      <c r="AV127" s="282"/>
      <c r="AW127" s="282"/>
      <c r="AX127" s="922" t="s">
        <v>476</v>
      </c>
      <c r="AY127" s="890"/>
      <c r="AZ127" s="890"/>
      <c r="BA127" s="890"/>
      <c r="BB127" s="890"/>
      <c r="BC127" s="890"/>
      <c r="BD127" s="890"/>
      <c r="BE127" s="891"/>
      <c r="BF127" s="889" t="s">
        <v>477</v>
      </c>
      <c r="BG127" s="890"/>
      <c r="BH127" s="890"/>
      <c r="BI127" s="890"/>
      <c r="BJ127" s="890"/>
      <c r="BK127" s="890"/>
      <c r="BL127" s="891"/>
      <c r="BM127" s="889" t="s">
        <v>478</v>
      </c>
      <c r="BN127" s="890"/>
      <c r="BO127" s="890"/>
      <c r="BP127" s="890"/>
      <c r="BQ127" s="890"/>
      <c r="BR127" s="890"/>
      <c r="BS127" s="891"/>
      <c r="BT127" s="889" t="s">
        <v>479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480</v>
      </c>
      <c r="CQ127" s="828"/>
      <c r="CR127" s="828"/>
      <c r="CS127" s="828"/>
      <c r="CT127" s="828"/>
      <c r="CU127" s="828"/>
      <c r="CV127" s="828"/>
      <c r="CW127" s="828"/>
      <c r="CX127" s="828"/>
      <c r="CY127" s="828"/>
      <c r="CZ127" s="828"/>
      <c r="DA127" s="828"/>
      <c r="DB127" s="828"/>
      <c r="DC127" s="828"/>
      <c r="DD127" s="828"/>
      <c r="DE127" s="828"/>
      <c r="DF127" s="829"/>
      <c r="DG127" s="894" t="s">
        <v>128</v>
      </c>
      <c r="DH127" s="895"/>
      <c r="DI127" s="895"/>
      <c r="DJ127" s="895"/>
      <c r="DK127" s="895"/>
      <c r="DL127" s="895" t="s">
        <v>128</v>
      </c>
      <c r="DM127" s="895"/>
      <c r="DN127" s="895"/>
      <c r="DO127" s="895"/>
      <c r="DP127" s="895"/>
      <c r="DQ127" s="895" t="s">
        <v>128</v>
      </c>
      <c r="DR127" s="895"/>
      <c r="DS127" s="895"/>
      <c r="DT127" s="895"/>
      <c r="DU127" s="895"/>
      <c r="DV127" s="872" t="s">
        <v>128</v>
      </c>
      <c r="DW127" s="872"/>
      <c r="DX127" s="872"/>
      <c r="DY127" s="872"/>
      <c r="DZ127" s="873"/>
    </row>
    <row r="128" spans="1:130" s="246" customFormat="1" ht="26.25" customHeight="1" thickBot="1" x14ac:dyDescent="0.2">
      <c r="A128" s="874" t="s">
        <v>481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482</v>
      </c>
      <c r="X128" s="876"/>
      <c r="Y128" s="876"/>
      <c r="Z128" s="877"/>
      <c r="AA128" s="878">
        <v>22796</v>
      </c>
      <c r="AB128" s="879"/>
      <c r="AC128" s="879"/>
      <c r="AD128" s="879"/>
      <c r="AE128" s="880"/>
      <c r="AF128" s="881">
        <v>17833</v>
      </c>
      <c r="AG128" s="879"/>
      <c r="AH128" s="879"/>
      <c r="AI128" s="879"/>
      <c r="AJ128" s="880"/>
      <c r="AK128" s="881">
        <v>15288</v>
      </c>
      <c r="AL128" s="879"/>
      <c r="AM128" s="879"/>
      <c r="AN128" s="879"/>
      <c r="AO128" s="880"/>
      <c r="AP128" s="882"/>
      <c r="AQ128" s="883"/>
      <c r="AR128" s="883"/>
      <c r="AS128" s="883"/>
      <c r="AT128" s="884"/>
      <c r="AU128" s="282"/>
      <c r="AV128" s="282"/>
      <c r="AW128" s="282"/>
      <c r="AX128" s="885" t="s">
        <v>483</v>
      </c>
      <c r="AY128" s="886"/>
      <c r="AZ128" s="886"/>
      <c r="BA128" s="886"/>
      <c r="BB128" s="886"/>
      <c r="BC128" s="886"/>
      <c r="BD128" s="886"/>
      <c r="BE128" s="887"/>
      <c r="BF128" s="864" t="s">
        <v>484</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485</v>
      </c>
      <c r="CQ128" s="806"/>
      <c r="CR128" s="806"/>
      <c r="CS128" s="806"/>
      <c r="CT128" s="806"/>
      <c r="CU128" s="806"/>
      <c r="CV128" s="806"/>
      <c r="CW128" s="806"/>
      <c r="CX128" s="806"/>
      <c r="CY128" s="806"/>
      <c r="CZ128" s="806"/>
      <c r="DA128" s="806"/>
      <c r="DB128" s="806"/>
      <c r="DC128" s="806"/>
      <c r="DD128" s="806"/>
      <c r="DE128" s="806"/>
      <c r="DF128" s="807"/>
      <c r="DG128" s="868" t="s">
        <v>128</v>
      </c>
      <c r="DH128" s="869"/>
      <c r="DI128" s="869"/>
      <c r="DJ128" s="869"/>
      <c r="DK128" s="869"/>
      <c r="DL128" s="869" t="s">
        <v>128</v>
      </c>
      <c r="DM128" s="869"/>
      <c r="DN128" s="869"/>
      <c r="DO128" s="869"/>
      <c r="DP128" s="869"/>
      <c r="DQ128" s="869" t="s">
        <v>458</v>
      </c>
      <c r="DR128" s="869"/>
      <c r="DS128" s="869"/>
      <c r="DT128" s="869"/>
      <c r="DU128" s="869"/>
      <c r="DV128" s="870" t="s">
        <v>486</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487</v>
      </c>
      <c r="X129" s="855"/>
      <c r="Y129" s="855"/>
      <c r="Z129" s="856"/>
      <c r="AA129" s="857">
        <v>3653722</v>
      </c>
      <c r="AB129" s="858"/>
      <c r="AC129" s="858"/>
      <c r="AD129" s="858"/>
      <c r="AE129" s="859"/>
      <c r="AF129" s="860">
        <v>3640195</v>
      </c>
      <c r="AG129" s="858"/>
      <c r="AH129" s="858"/>
      <c r="AI129" s="858"/>
      <c r="AJ129" s="859"/>
      <c r="AK129" s="860">
        <v>3595251</v>
      </c>
      <c r="AL129" s="858"/>
      <c r="AM129" s="858"/>
      <c r="AN129" s="858"/>
      <c r="AO129" s="859"/>
      <c r="AP129" s="861"/>
      <c r="AQ129" s="862"/>
      <c r="AR129" s="862"/>
      <c r="AS129" s="862"/>
      <c r="AT129" s="863"/>
      <c r="AU129" s="284"/>
      <c r="AV129" s="284"/>
      <c r="AW129" s="284"/>
      <c r="AX129" s="827" t="s">
        <v>488</v>
      </c>
      <c r="AY129" s="828"/>
      <c r="AZ129" s="828"/>
      <c r="BA129" s="828"/>
      <c r="BB129" s="828"/>
      <c r="BC129" s="828"/>
      <c r="BD129" s="828"/>
      <c r="BE129" s="829"/>
      <c r="BF129" s="847" t="s">
        <v>128</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490</v>
      </c>
      <c r="X130" s="855"/>
      <c r="Y130" s="855"/>
      <c r="Z130" s="856"/>
      <c r="AA130" s="857">
        <v>589682</v>
      </c>
      <c r="AB130" s="858"/>
      <c r="AC130" s="858"/>
      <c r="AD130" s="858"/>
      <c r="AE130" s="859"/>
      <c r="AF130" s="860">
        <v>573739</v>
      </c>
      <c r="AG130" s="858"/>
      <c r="AH130" s="858"/>
      <c r="AI130" s="858"/>
      <c r="AJ130" s="859"/>
      <c r="AK130" s="860">
        <v>545217</v>
      </c>
      <c r="AL130" s="858"/>
      <c r="AM130" s="858"/>
      <c r="AN130" s="858"/>
      <c r="AO130" s="859"/>
      <c r="AP130" s="861"/>
      <c r="AQ130" s="862"/>
      <c r="AR130" s="862"/>
      <c r="AS130" s="862"/>
      <c r="AT130" s="863"/>
      <c r="AU130" s="284"/>
      <c r="AV130" s="284"/>
      <c r="AW130" s="284"/>
      <c r="AX130" s="827" t="s">
        <v>491</v>
      </c>
      <c r="AY130" s="828"/>
      <c r="AZ130" s="828"/>
      <c r="BA130" s="828"/>
      <c r="BB130" s="828"/>
      <c r="BC130" s="828"/>
      <c r="BD130" s="828"/>
      <c r="BE130" s="829"/>
      <c r="BF130" s="830">
        <v>13.6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492</v>
      </c>
      <c r="X131" s="838"/>
      <c r="Y131" s="838"/>
      <c r="Z131" s="839"/>
      <c r="AA131" s="840">
        <v>3064040</v>
      </c>
      <c r="AB131" s="841"/>
      <c r="AC131" s="841"/>
      <c r="AD131" s="841"/>
      <c r="AE131" s="842"/>
      <c r="AF131" s="843">
        <v>3066456</v>
      </c>
      <c r="AG131" s="841"/>
      <c r="AH131" s="841"/>
      <c r="AI131" s="841"/>
      <c r="AJ131" s="842"/>
      <c r="AK131" s="843">
        <v>3050034</v>
      </c>
      <c r="AL131" s="841"/>
      <c r="AM131" s="841"/>
      <c r="AN131" s="841"/>
      <c r="AO131" s="842"/>
      <c r="AP131" s="844"/>
      <c r="AQ131" s="845"/>
      <c r="AR131" s="845"/>
      <c r="AS131" s="845"/>
      <c r="AT131" s="846"/>
      <c r="AU131" s="284"/>
      <c r="AV131" s="284"/>
      <c r="AW131" s="284"/>
      <c r="AX131" s="805" t="s">
        <v>493</v>
      </c>
      <c r="AY131" s="806"/>
      <c r="AZ131" s="806"/>
      <c r="BA131" s="806"/>
      <c r="BB131" s="806"/>
      <c r="BC131" s="806"/>
      <c r="BD131" s="806"/>
      <c r="BE131" s="807"/>
      <c r="BF131" s="808">
        <v>129.69999999999999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495</v>
      </c>
      <c r="W132" s="818"/>
      <c r="X132" s="818"/>
      <c r="Y132" s="818"/>
      <c r="Z132" s="819"/>
      <c r="AA132" s="820">
        <v>13.93731805</v>
      </c>
      <c r="AB132" s="821"/>
      <c r="AC132" s="821"/>
      <c r="AD132" s="821"/>
      <c r="AE132" s="822"/>
      <c r="AF132" s="823">
        <v>13.493459550000001</v>
      </c>
      <c r="AG132" s="821"/>
      <c r="AH132" s="821"/>
      <c r="AI132" s="821"/>
      <c r="AJ132" s="822"/>
      <c r="AK132" s="823">
        <v>13.54368509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496</v>
      </c>
      <c r="W133" s="797"/>
      <c r="X133" s="797"/>
      <c r="Y133" s="797"/>
      <c r="Z133" s="798"/>
      <c r="AA133" s="799">
        <v>14.3</v>
      </c>
      <c r="AB133" s="800"/>
      <c r="AC133" s="800"/>
      <c r="AD133" s="800"/>
      <c r="AE133" s="801"/>
      <c r="AF133" s="799">
        <v>13.9</v>
      </c>
      <c r="AG133" s="800"/>
      <c r="AH133" s="800"/>
      <c r="AI133" s="800"/>
      <c r="AJ133" s="801"/>
      <c r="AK133" s="799">
        <v>13.6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IRl0dkamluiXvMMsxVrf59/865G2TEElcIu2qeM5Ypp7c++a2H/RjpzC4wIYoE2pKQfS69o1XZRWcFtRYOpWXQ==" saltValue="rhA1hCeX/dJ59x7/fRSFt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K+Ku/4vyQxlXNTurrYd7GjXv2oJ5vAbj6G8+B/DEgWkpTID4MPK9VnuGN+EiA8Wp7m+cuU6JQTmGfYFmVxPjA==" saltValue="ei6YezxnnH68amgghC70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z8ZXzby6y0Echp/jIY4s+5NcaIHsDdVGZi2z2nzNNwj6XHaa1X6C+bEllTYB7X6mZ1PktaqegVgA+n3mAZucQ==" saltValue="PxLA9QXZIYlg1upf6ZYXI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500</v>
      </c>
      <c r="AP7" s="303"/>
      <c r="AQ7" s="304" t="s">
        <v>501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502</v>
      </c>
      <c r="AQ8" s="310" t="s">
        <v>503</v>
      </c>
      <c r="AR8" s="311" t="s">
        <v>504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505</v>
      </c>
      <c r="AL9" s="1227"/>
      <c r="AM9" s="1227"/>
      <c r="AN9" s="1228"/>
      <c r="AO9" s="312">
        <v>1216137</v>
      </c>
      <c r="AP9" s="312">
        <v>109700</v>
      </c>
      <c r="AQ9" s="313">
        <v>87631</v>
      </c>
      <c r="AR9" s="314">
        <v>25.2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506</v>
      </c>
      <c r="AL10" s="1227"/>
      <c r="AM10" s="1227"/>
      <c r="AN10" s="1228"/>
      <c r="AO10" s="315">
        <v>46948</v>
      </c>
      <c r="AP10" s="315">
        <v>4235</v>
      </c>
      <c r="AQ10" s="316">
        <v>8917</v>
      </c>
      <c r="AR10" s="317">
        <v>-52.5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507</v>
      </c>
      <c r="AL11" s="1227"/>
      <c r="AM11" s="1227"/>
      <c r="AN11" s="1228"/>
      <c r="AO11" s="315">
        <v>153398</v>
      </c>
      <c r="AP11" s="315">
        <v>13837</v>
      </c>
      <c r="AQ11" s="316">
        <v>14700</v>
      </c>
      <c r="AR11" s="317">
        <v>-5.9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508</v>
      </c>
      <c r="AL12" s="1227"/>
      <c r="AM12" s="1227"/>
      <c r="AN12" s="1228"/>
      <c r="AO12" s="315">
        <v>240</v>
      </c>
      <c r="AP12" s="315">
        <v>22</v>
      </c>
      <c r="AQ12" s="316">
        <v>667</v>
      </c>
      <c r="AR12" s="317">
        <v>-96.7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509</v>
      </c>
      <c r="AL13" s="1227"/>
      <c r="AM13" s="1227"/>
      <c r="AN13" s="1228"/>
      <c r="AO13" s="315" t="s">
        <v>510</v>
      </c>
      <c r="AP13" s="315" t="s">
        <v>510</v>
      </c>
      <c r="AQ13" s="316" t="s">
        <v>510</v>
      </c>
      <c r="AR13" s="317" t="s">
        <v>510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511</v>
      </c>
      <c r="AL14" s="1227"/>
      <c r="AM14" s="1227"/>
      <c r="AN14" s="1228"/>
      <c r="AO14" s="315">
        <v>48952</v>
      </c>
      <c r="AP14" s="315">
        <v>4416</v>
      </c>
      <c r="AQ14" s="316">
        <v>4134</v>
      </c>
      <c r="AR14" s="317">
        <v>6.8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512</v>
      </c>
      <c r="AL15" s="1227"/>
      <c r="AM15" s="1227"/>
      <c r="AN15" s="1228"/>
      <c r="AO15" s="315">
        <v>38185</v>
      </c>
      <c r="AP15" s="315">
        <v>3444</v>
      </c>
      <c r="AQ15" s="316">
        <v>2222</v>
      </c>
      <c r="AR15" s="317">
        <v>55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513</v>
      </c>
      <c r="AL16" s="1230"/>
      <c r="AM16" s="1230"/>
      <c r="AN16" s="1231"/>
      <c r="AO16" s="315">
        <v>-93881</v>
      </c>
      <c r="AP16" s="315">
        <v>-8468</v>
      </c>
      <c r="AQ16" s="316">
        <v>-8178</v>
      </c>
      <c r="AR16" s="317">
        <v>3.5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1409979</v>
      </c>
      <c r="AP17" s="315">
        <v>127186</v>
      </c>
      <c r="AQ17" s="316">
        <v>110093</v>
      </c>
      <c r="AR17" s="317">
        <v>15.5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518</v>
      </c>
      <c r="AL21" s="1224"/>
      <c r="AM21" s="1224"/>
      <c r="AN21" s="1225"/>
      <c r="AO21" s="327">
        <v>12.63</v>
      </c>
      <c r="AP21" s="328">
        <v>10.38</v>
      </c>
      <c r="AQ21" s="329">
        <v>2.25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519</v>
      </c>
      <c r="AL22" s="1224"/>
      <c r="AM22" s="1224"/>
      <c r="AN22" s="1225"/>
      <c r="AO22" s="332">
        <v>95.5</v>
      </c>
      <c r="AP22" s="333">
        <v>96.6</v>
      </c>
      <c r="AQ22" s="334">
        <v>-1.1000000000000001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500</v>
      </c>
      <c r="AP30" s="303"/>
      <c r="AQ30" s="304" t="s">
        <v>501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502</v>
      </c>
      <c r="AQ31" s="310" t="s">
        <v>503</v>
      </c>
      <c r="AR31" s="311" t="s">
        <v>504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523</v>
      </c>
      <c r="AL32" s="1215"/>
      <c r="AM32" s="1215"/>
      <c r="AN32" s="1216"/>
      <c r="AO32" s="342">
        <v>711229</v>
      </c>
      <c r="AP32" s="342">
        <v>64156</v>
      </c>
      <c r="AQ32" s="343">
        <v>55141</v>
      </c>
      <c r="AR32" s="344">
        <v>16.3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524</v>
      </c>
      <c r="AL33" s="1215"/>
      <c r="AM33" s="1215"/>
      <c r="AN33" s="1216"/>
      <c r="AO33" s="342" t="s">
        <v>510</v>
      </c>
      <c r="AP33" s="342" t="s">
        <v>510</v>
      </c>
      <c r="AQ33" s="343" t="s">
        <v>510</v>
      </c>
      <c r="AR33" s="344" t="s">
        <v>510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525</v>
      </c>
      <c r="AL34" s="1215"/>
      <c r="AM34" s="1215"/>
      <c r="AN34" s="1216"/>
      <c r="AO34" s="342" t="s">
        <v>510</v>
      </c>
      <c r="AP34" s="342" t="s">
        <v>510</v>
      </c>
      <c r="AQ34" s="343">
        <v>3</v>
      </c>
      <c r="AR34" s="344" t="s">
        <v>510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526</v>
      </c>
      <c r="AL35" s="1215"/>
      <c r="AM35" s="1215"/>
      <c r="AN35" s="1216"/>
      <c r="AO35" s="342">
        <v>185562</v>
      </c>
      <c r="AP35" s="342">
        <v>16738</v>
      </c>
      <c r="AQ35" s="343">
        <v>21916</v>
      </c>
      <c r="AR35" s="344">
        <v>-23.6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527</v>
      </c>
      <c r="AL36" s="1215"/>
      <c r="AM36" s="1215"/>
      <c r="AN36" s="1216"/>
      <c r="AO36" s="342">
        <v>76758</v>
      </c>
      <c r="AP36" s="342">
        <v>6924</v>
      </c>
      <c r="AQ36" s="343">
        <v>3784</v>
      </c>
      <c r="AR36" s="344">
        <v>83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528</v>
      </c>
      <c r="AL37" s="1215"/>
      <c r="AM37" s="1215"/>
      <c r="AN37" s="1216"/>
      <c r="AO37" s="342">
        <v>43</v>
      </c>
      <c r="AP37" s="342">
        <v>4</v>
      </c>
      <c r="AQ37" s="343">
        <v>1115</v>
      </c>
      <c r="AR37" s="344">
        <v>-99.6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529</v>
      </c>
      <c r="AL38" s="1218"/>
      <c r="AM38" s="1218"/>
      <c r="AN38" s="1219"/>
      <c r="AO38" s="345" t="s">
        <v>510</v>
      </c>
      <c r="AP38" s="345" t="s">
        <v>510</v>
      </c>
      <c r="AQ38" s="346">
        <v>2</v>
      </c>
      <c r="AR38" s="334" t="s">
        <v>510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530</v>
      </c>
      <c r="AL39" s="1218"/>
      <c r="AM39" s="1218"/>
      <c r="AN39" s="1219"/>
      <c r="AO39" s="342">
        <v>-15288</v>
      </c>
      <c r="AP39" s="342">
        <v>-1379</v>
      </c>
      <c r="AQ39" s="343">
        <v>-1435</v>
      </c>
      <c r="AR39" s="344">
        <v>-3.9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531</v>
      </c>
      <c r="AL40" s="1215"/>
      <c r="AM40" s="1215"/>
      <c r="AN40" s="1216"/>
      <c r="AO40" s="342">
        <v>-545217</v>
      </c>
      <c r="AP40" s="342">
        <v>-49181</v>
      </c>
      <c r="AQ40" s="343">
        <v>-54229</v>
      </c>
      <c r="AR40" s="344">
        <v>-9.3000000000000007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413087</v>
      </c>
      <c r="AP41" s="342">
        <v>37262</v>
      </c>
      <c r="AQ41" s="343">
        <v>26298</v>
      </c>
      <c r="AR41" s="344">
        <v>41.7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500</v>
      </c>
      <c r="AN49" s="1209" t="s">
        <v>535</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536</v>
      </c>
      <c r="AO50" s="359" t="s">
        <v>537</v>
      </c>
      <c r="AP50" s="360" t="s">
        <v>538</v>
      </c>
      <c r="AQ50" s="361" t="s">
        <v>539</v>
      </c>
      <c r="AR50" s="362" t="s">
        <v>540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1254414</v>
      </c>
      <c r="AN51" s="364">
        <v>107795</v>
      </c>
      <c r="AO51" s="365">
        <v>76.5</v>
      </c>
      <c r="AP51" s="366">
        <v>91837</v>
      </c>
      <c r="AQ51" s="367">
        <v>11</v>
      </c>
      <c r="AR51" s="368">
        <v>65.5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385069</v>
      </c>
      <c r="AN52" s="372">
        <v>33090</v>
      </c>
      <c r="AO52" s="373">
        <v>11.2</v>
      </c>
      <c r="AP52" s="374">
        <v>54439</v>
      </c>
      <c r="AQ52" s="375">
        <v>21.7</v>
      </c>
      <c r="AR52" s="376">
        <v>-10.5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1348329</v>
      </c>
      <c r="AN53" s="364">
        <v>117093</v>
      </c>
      <c r="AO53" s="365">
        <v>8.6</v>
      </c>
      <c r="AP53" s="366">
        <v>106092</v>
      </c>
      <c r="AQ53" s="367">
        <v>15.5</v>
      </c>
      <c r="AR53" s="368">
        <v>-6.9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644518</v>
      </c>
      <c r="AN54" s="372">
        <v>55972</v>
      </c>
      <c r="AO54" s="373">
        <v>69.2</v>
      </c>
      <c r="AP54" s="374">
        <v>44299</v>
      </c>
      <c r="AQ54" s="375">
        <v>-18.600000000000001</v>
      </c>
      <c r="AR54" s="376">
        <v>87.8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454087</v>
      </c>
      <c r="AN55" s="364">
        <v>39790</v>
      </c>
      <c r="AO55" s="365">
        <v>-66</v>
      </c>
      <c r="AP55" s="366">
        <v>78903</v>
      </c>
      <c r="AQ55" s="367">
        <v>-25.6</v>
      </c>
      <c r="AR55" s="368">
        <v>-40.4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184123</v>
      </c>
      <c r="AN56" s="372">
        <v>16134</v>
      </c>
      <c r="AO56" s="373">
        <v>-71.2</v>
      </c>
      <c r="AP56" s="374">
        <v>49201</v>
      </c>
      <c r="AQ56" s="375">
        <v>11.1</v>
      </c>
      <c r="AR56" s="376">
        <v>-82.3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429731</v>
      </c>
      <c r="AN57" s="364">
        <v>38158</v>
      </c>
      <c r="AO57" s="365">
        <v>-4.0999999999999996</v>
      </c>
      <c r="AP57" s="366">
        <v>82993</v>
      </c>
      <c r="AQ57" s="367">
        <v>5.2</v>
      </c>
      <c r="AR57" s="368">
        <v>-9.3000000000000007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107218</v>
      </c>
      <c r="AN58" s="372">
        <v>9520</v>
      </c>
      <c r="AO58" s="373">
        <v>-41</v>
      </c>
      <c r="AP58" s="374">
        <v>46787</v>
      </c>
      <c r="AQ58" s="375">
        <v>-4.9000000000000004</v>
      </c>
      <c r="AR58" s="376">
        <v>-36.1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534352</v>
      </c>
      <c r="AN59" s="364">
        <v>48201</v>
      </c>
      <c r="AO59" s="365">
        <v>26.3</v>
      </c>
      <c r="AP59" s="366">
        <v>108252</v>
      </c>
      <c r="AQ59" s="367">
        <v>30.4</v>
      </c>
      <c r="AR59" s="368">
        <v>-4.0999999999999996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349321</v>
      </c>
      <c r="AN60" s="372">
        <v>31510</v>
      </c>
      <c r="AO60" s="373">
        <v>231</v>
      </c>
      <c r="AP60" s="374">
        <v>50321</v>
      </c>
      <c r="AQ60" s="375">
        <v>7.6</v>
      </c>
      <c r="AR60" s="376">
        <v>223.4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804183</v>
      </c>
      <c r="AN61" s="379">
        <v>70207</v>
      </c>
      <c r="AO61" s="380">
        <v>8.3000000000000007</v>
      </c>
      <c r="AP61" s="381">
        <v>93615</v>
      </c>
      <c r="AQ61" s="382">
        <v>7.3</v>
      </c>
      <c r="AR61" s="368">
        <v>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334050</v>
      </c>
      <c r="AN62" s="372">
        <v>29245</v>
      </c>
      <c r="AO62" s="373">
        <v>39.799999999999997</v>
      </c>
      <c r="AP62" s="374">
        <v>49009</v>
      </c>
      <c r="AQ62" s="375">
        <v>3.4</v>
      </c>
      <c r="AR62" s="376">
        <v>36.4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2EEJ8z+DI2x1em+TMYSxlG+GnmrXcvtLACFGwE7CIhqbCkUQqsoBd1yaRvEC2VtuevPx2PSHuPsdw2THQqYoEw==" saltValue="UexSQa7ccE7ydY+10vorT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mSGXWieBpuQK4w8hEqBSFlIKJs4Mamtw9ltsVg1BOnwVUkS/COhMFJJzDzU4Sg6UZK6FfkfyVUZ19y9tfNmyQ==" saltValue="1pOy6y01qpas+54kIRv/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Crhzm3mSFmU3fSE80xP66igWKl1PDbHfq7Sflhfe8v6ZhJRlRro0F6iX/6TQ4+zBWwLA2DKR+ZxLrsRiBdT4g==" saltValue="bHnxojC1IQEO5fR3OhURa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2" t="s">
        <v>3</v>
      </c>
      <c r="D47" s="1232"/>
      <c r="E47" s="1233"/>
      <c r="F47" s="11">
        <v>18</v>
      </c>
      <c r="G47" s="12">
        <v>14.97</v>
      </c>
      <c r="H47" s="12">
        <v>13.04</v>
      </c>
      <c r="I47" s="12">
        <v>11.35</v>
      </c>
      <c r="J47" s="13">
        <v>8.2200000000000006</v>
      </c>
    </row>
    <row r="48" spans="2:10" ht="57.75" customHeight="1" x14ac:dyDescent="0.15">
      <c r="B48" s="14"/>
      <c r="C48" s="1234" t="s">
        <v>4</v>
      </c>
      <c r="D48" s="1234"/>
      <c r="E48" s="1235"/>
      <c r="F48" s="15">
        <v>4.3099999999999996</v>
      </c>
      <c r="G48" s="16">
        <v>4.29</v>
      </c>
      <c r="H48" s="16">
        <v>4.6100000000000003</v>
      </c>
      <c r="I48" s="16">
        <v>3.22</v>
      </c>
      <c r="J48" s="17">
        <v>3.05</v>
      </c>
    </row>
    <row r="49" spans="2:10" ht="57.75" customHeight="1" thickBot="1" x14ac:dyDescent="0.2">
      <c r="B49" s="18"/>
      <c r="C49" s="1236" t="s">
        <v>5</v>
      </c>
      <c r="D49" s="1236"/>
      <c r="E49" s="1237"/>
      <c r="F49" s="19" t="s">
        <v>556</v>
      </c>
      <c r="G49" s="20" t="s">
        <v>557</v>
      </c>
      <c r="H49" s="20" t="s">
        <v>558</v>
      </c>
      <c r="I49" s="20" t="s">
        <v>559</v>
      </c>
      <c r="J49" s="21" t="s">
        <v>560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a7XpIeEmUF1zzJ/mh63Z4XOrddkTqP8RF4DUgYipbvW6/48cAK+noegYOiGuE/I0vn7+NpEED0CVR4u3mMEug==" saltValue="YJRZ8qNlyDLvzjJ2hDnw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2020-09-15T01:54:43Z</cp:lastPrinted>
  <dcterms:created xsi:type="dcterms:W3CDTF">2020-02-10T02:25:48Z</dcterms:created>
  <dcterms:modified xsi:type="dcterms:W3CDTF">2020-09-23T02:04:01Z</dcterms:modified>
  <cp:category/>
</cp:coreProperties>
</file>