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AM34" i="10"/>
  <c r="BW34" i="10" l="1"/>
  <c r="BW35" i="10" s="1"/>
  <c r="BW36" i="10" s="1"/>
  <c r="BW37" i="10" s="1"/>
  <c r="BW38" i="10" s="1"/>
  <c r="BW39" i="10" s="1"/>
  <c r="BW40" i="10" s="1"/>
  <c r="CO34" i="10" l="1"/>
</calcChain>
</file>

<file path=xl/sharedStrings.xml><?xml version="1.0" encoding="utf-8"?>
<sst xmlns="http://schemas.openxmlformats.org/spreadsheetml/2006/main" count="1159" uniqueCount="606">
  <si>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</si>
  <si>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</si>
  <si>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</si>
  <si>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</si>
  <si>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</si>
  <si>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</si>
  <si>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</si>
  <si>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</si>
  <si>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</si>
  <si>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</si>
  <si>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</si>
  <si>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</si>
  <si>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</si>
  <si>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</si>
  <si>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</si>
  <si>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</si>
  <si>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</si>
  <si>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</si>
  <si>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</si>
  <si>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</si>
  <si>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</si>
  <si>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</si>
  <si>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</si>
  <si>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</si>
  <si>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</si>
  <si>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</si>
  <si>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</si>
  <si>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</si>
  <si>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</si>
  <si>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</si>
  <si>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</si>
  <si>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</si>
  <si>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</si>
  <si>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</si>
  <si>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</si>
  <si>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</si>
  <si>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</si>
  <si>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</si>
  <si>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</si>
  <si>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</si>
  <si>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</si>
  <si>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</si>
  <si>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</si>
  <si>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</si>
  <si>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</si>
  <si>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</si>
  <si>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</si>
  <si>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</si>
  <si>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</si>
  <si>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</si>
  <si>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</si>
  <si>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</si>
  <si>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</si>
  <si>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</si>
  <si>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</si>
  <si>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</si>
  <si>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</si>
  <si>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</si>
  <si>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</si>
  <si>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</si>
  <si>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</si>
  <si>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</si>
  <si>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</si>
  <si>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</si>
  <si>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</si>
  <si>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</si>
  <si>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</si>
  <si>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</si>
  <si>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</si>
  <si>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</si>
  <si>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</si>
  <si>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</si>
  <si>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</si>
  <si>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</si>
  <si>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</si>
  <si>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</si>
  <si>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</si>
  <si>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</si>
  <si>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</si>
  <si>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</si>
  <si>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</si>
  <si>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</si>
  <si>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</si>
  <si>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</si>
  <si>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</si>
  <si>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</si>
  <si>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</si>
  <si>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</si>
  <si>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</si>
  <si>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</si>
  <si>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</si>
  <si>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</si>
  <si>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</si>
  <si>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</si>
  <si>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</si>
  <si>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</si>
  <si>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</si>
  <si>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</si>
  <si>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大河原町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</si>
  <si>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</si>
  <si>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</si>
  <si>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</si>
  <si>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</si>
  <si>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</si>
  <si>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</si>
  <si>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</si>
  <si>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</si>
  <si>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</si>
  <si>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</si>
  <si>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</si>
  <si>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</si>
  <si>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</si>
  <si>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</si>
  <si>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</si>
  <si>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</si>
  <si>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</si>
  <si>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</si>
  <si>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</si>
  <si>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</si>
  <si>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</si>
  <si>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</si>
  <si>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</si>
  <si>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</si>
  <si>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</si>
  <si>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</si>
  <si>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</si>
  <si>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</si>
  <si>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</si>
  <si>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</si>
  <si>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</si>
  <si>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</si>
  <si>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</si>
  <si>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</si>
  <si>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</si>
  <si>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</si>
  <si>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</si>
  <si>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</si>
  <si>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</si>
  <si>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</si>
  <si>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</si>
  <si>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</si>
  <si>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</si>
  <si>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</si>
  <si>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</si>
  <si>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</si>
  <si>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</si>
  <si>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</si>
  <si>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</si>
  <si>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</si>
  <si>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</si>
  <si>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</si>
  <si>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</si>
  <si>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</si>
  <si>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</si>
  <si>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</si>
  <si>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</si>
  <si>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</si>
  <si>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</si>
  <si>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</si>
  <si>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</si>
  <si>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</si>
  <si>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</si>
  <si>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</si>
  <si>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</si>
  <si>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</si>
  <si>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</si>
  <si>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</si>
  <si>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</si>
  <si>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</si>
  <si>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</si>
  <si>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</si>
  <si>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</si>
  <si>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</si>
  <si>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</si>
  <si>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</si>
  <si>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</si>
  <si>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</si>
  <si>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</si>
  <si>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</si>
  <si>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</si>
  <si>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</si>
  <si>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</si>
  <si>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</si>
  <si>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</si>
  <si>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</si>
  <si>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</si>
  <si>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</si>
  <si>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</si>
  <si>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</si>
  <si>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</si>
  <si>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</si>
  <si>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</si>
  <si>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</si>
  <si>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</si>
  <si>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</si>
  <si>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</si>
  <si>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</si>
  <si>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</si>
  <si>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</si>
  <si>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</si>
  <si>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</si>
  <si>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</si>
  <si>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</si>
  <si>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</si>
  <si>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</si>
  <si>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</si>
  <si>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</si>
  <si>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</si>
  <si>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</si>
  <si>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</si>
  <si>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</si>
  <si>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</si>
  <si>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</si>
  <si>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宮城県大河原町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</si>
  <si>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</si>
  <si>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</si>
  <si>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</si>
  <si>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</si>
  <si>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</si>
  <si>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</si>
  <si>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</si>
  <si>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</si>
  <si>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</si>
  <si>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</si>
  <si>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</si>
  <si>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</si>
  <si>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</si>
  <si>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</si>
  <si>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</si>
  <si>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</si>
  <si>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</si>
  <si>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</si>
  <si>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</si>
  <si>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</si>
  <si>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</si>
  <si>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</si>
  <si>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</si>
  <si>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</si>
  <si>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</si>
  <si>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</si>
  <si>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</si>
  <si>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</si>
  <si>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</si>
  <si>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</si>
  <si>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</si>
  <si>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</si>
  <si>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</si>
  <si>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</si>
  <si>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</si>
  <si>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</si>
  <si>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</si>
  <si>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</si>
  <si>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</si>
  <si>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</si>
  <si>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</si>
  <si>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</si>
  <si>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</si>
  <si>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</si>
  <si>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</si>
  <si>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</si>
  <si>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</si>
  <si>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</si>
  <si>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</si>
  <si>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</si>
  <si>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</si>
  <si>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</si>
  <si>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</si>
  <si>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</si>
  <si>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</si>
  <si>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</si>
  <si>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</si>
  <si>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</si>
  <si>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</si>
  <si>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</si>
  <si>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</si>
  <si>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</si>
  <si>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</si>
  <si>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</si>
  <si>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</si>
  <si>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</si>
  <si>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</si>
  <si>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</si>
  <si>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</si>
  <si>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</si>
  <si>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</si>
  <si>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</si>
  <si>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</si>
  <si>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</si>
  <si>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</si>
  <si>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</si>
  <si>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</si>
  <si>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</si>
  <si>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</si>
  <si>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</si>
  <si>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</si>
  <si>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</si>
  <si>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</si>
  <si>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</si>
  <si>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</si>
  <si>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</si>
  <si>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</si>
  <si>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</si>
  <si>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</si>
  <si>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</si>
  <si>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</si>
  <si>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</si>
  <si>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</si>
  <si>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</si>
  <si>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</si>
  <si>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</si>
  <si>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</si>
  <si>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</si>
  <si>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</si>
  <si>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</si>
  <si>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</si>
  <si>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</si>
  <si>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</si>
  <si>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</si>
  <si>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</si>
  <si>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</si>
  <si>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</si>
  <si>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</si>
  <si>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</si>
  <si>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</si>
  <si>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</si>
  <si>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</si>
  <si>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</si>
  <si>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</si>
  <si>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</si>
  <si>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</si>
  <si>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</si>
  <si>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</si>
  <si>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</si>
  <si>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</si>
  <si>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</si>
  <si>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</si>
  <si>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</si>
  <si>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</si>
  <si>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</si>
  <si>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</si>
  <si>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</si>
  <si>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</si>
  <si>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</si>
  <si>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</si>
  <si>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</si>
  <si>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</si>
  <si>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</si>
  <si>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</si>
  <si>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</si>
  <si>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</si>
  <si>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</si>
  <si>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</si>
  <si>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</si>
  <si>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</si>
  <si>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</si>
  <si>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</si>
  <si>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</si>
  <si>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</si>
  <si>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</si>
  <si>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</si>
  <si>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</si>
  <si>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</si>
  <si>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</si>
  <si>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宮城県大河原町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</si>
  <si>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</si>
  <si>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</si>
  <si>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</si>
  <si>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</si>
  <si>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</si>
  <si>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</si>
  <si>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</si>
  <si>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</si>
  <si>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</si>
  <si>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</si>
  <si>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</si>
  <si>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</si>
  <si>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</si>
  <si>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</si>
  <si>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</si>
  <si>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</si>
  <si>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</si>
  <si>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</si>
  <si>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</si>
  <si>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</si>
  <si>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仙南夜間初期急患センター事業特別会計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</si>
  <si>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</si>
  <si>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</si>
  <si>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</si>
  <si>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</si>
  <si>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</si>
  <si>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</si>
  <si>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</si>
  <si>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</si>
  <si>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</si>
  <si>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</si>
  <si>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</si>
  <si>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</si>
  <si>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</si>
  <si>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</si>
  <si>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</si>
  <si>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</si>
  <si>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</si>
  <si>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</si>
  <si>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地方卸売市場事業特別会計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</si>
  <si>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</si>
  <si>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</si>
  <si>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</si>
  <si>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</si>
  <si>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</si>
  <si>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</si>
  <si>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</si>
  <si>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</si>
  <si>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</si>
  <si>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</si>
  <si>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</si>
  <si>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</si>
  <si>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</si>
  <si>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</si>
  <si>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</si>
  <si>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</si>
  <si>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</si>
  <si>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</si>
  <si>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</si>
  <si>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</si>
  <si>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</si>
  <si>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</si>
  <si>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</si>
  <si>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</si>
  <si>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</si>
  <si>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</si>
  <si>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</si>
  <si>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</si>
  <si>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</si>
  <si>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</si>
  <si>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</si>
  <si>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</si>
  <si>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</si>
  <si>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</si>
  <si>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</si>
  <si>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</si>
  <si>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</si>
  <si>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</si>
  <si>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</si>
  <si>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</si>
  <si>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</si>
  <si>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</si>
  <si>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</si>
  <si>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</si>
  <si>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</si>
  <si>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</si>
  <si>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</si>
  <si>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</si>
  <si>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</si>
  <si>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</si>
  <si>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</si>
  <si>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</si>
  <si>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</si>
  <si>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</si>
  <si>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</si>
  <si>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</si>
  <si>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</si>
  <si>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</si>
  <si>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</si>
  <si>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</si>
  <si>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</si>
  <si>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</si>
  <si>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</si>
  <si>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</si>
  <si>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</si>
  <si>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</si>
  <si>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</si>
  <si>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</si>
  <si>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</si>
  <si>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</si>
  <si>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</si>
  <si>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</si>
  <si>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</si>
  <si>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</si>
  <si>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</si>
  <si>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</si>
  <si>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</si>
  <si>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</si>
  <si>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</si>
  <si>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</si>
  <si>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</si>
  <si>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</si>
  <si>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</si>
  <si>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</si>
  <si>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</si>
  <si>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</si>
  <si>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</si>
  <si>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</si>
  <si>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</si>
  <si>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</si>
  <si>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</si>
  <si>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</si>
  <si>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</si>
  <si>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</si>
  <si>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</si>
  <si>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</si>
  <si>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</si>
  <si>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</si>
  <si>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</si>
  <si>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</si>
  <si>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</si>
  <si>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</si>
  <si>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</si>
  <si>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</si>
  <si>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</si>
  <si>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</si>
  <si>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</si>
  <si>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</si>
  <si>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</si>
  <si>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</si>
  <si>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</si>
  <si>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</si>
  <si>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</si>
  <si>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</si>
  <si>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</si>
  <si>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</si>
  <si>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</si>
  <si>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</si>
  <si>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</si>
  <si>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</si>
  <si>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</si>
  <si>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</si>
  <si>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</si>
  <si>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</si>
  <si>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</si>
  <si>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</si>
  <si>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</si>
  <si>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</si>
  <si>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</si>
  <si>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</si>
  <si>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</si>
  <si>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</si>
  <si>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</si>
  <si>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</si>
  <si>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</si>
  <si>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</si>
  <si>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</si>
  <si>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</si>
  <si>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</si>
  <si>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</si>
  <si>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</si>
  <si>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</si>
  <si>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</si>
  <si>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</si>
  <si>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</si>
  <si>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</si>
  <si>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</si>
  <si>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</si>
  <si>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</si>
  <si>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</si>
  <si>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</si>
  <si>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</si>
  <si>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</si>
  <si>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1.54</t>
  </si>
  <si>
    <t>▲ 2.98</t>
  </si>
  <si>
    <t>▲ 6.30</t>
  </si>
  <si>
    <t>▲ 7.12</t>
  </si>
  <si>
    <t>水道事業会計</t>
  </si>
  <si>
    <t>一般会計</t>
  </si>
  <si>
    <t>介護保険特別会計</t>
  </si>
  <si>
    <t>国民健康保険特別会計</t>
  </si>
  <si>
    <t>公共下水道事業特別会計</t>
  </si>
  <si>
    <t>後期高齢者医療特別会計</t>
  </si>
  <si>
    <t>仙南夜間初期急患センター事業特別会計</t>
  </si>
  <si>
    <t>地方卸売市場事業特別会計</t>
  </si>
  <si>
    <t>その他会計（赤字）</t>
  </si>
  <si>
    <t>その他会計（黒字）</t>
  </si>
  <si>
    <t>H25末</t>
    <phoneticPr fontId="5"/>
  </si>
  <si>
    <t>H26末</t>
    <phoneticPr fontId="5"/>
  </si>
  <si>
    <t>H27末</t>
    <phoneticPr fontId="5"/>
  </si>
  <si>
    <t>H28末</t>
    <phoneticPr fontId="5"/>
  </si>
  <si>
    <t>H29末</t>
    <phoneticPr fontId="5"/>
  </si>
  <si>
    <t>公共施設等整備基金</t>
    <rPh sb="0" eb="9">
      <t>コウキョウシセツトウセイビキキン</t>
    </rPh>
    <phoneticPr fontId="2"/>
  </si>
  <si>
    <t>長寿社会対策基金</t>
    <rPh sb="0" eb="2">
      <t>チョウジュ</t>
    </rPh>
    <rPh sb="2" eb="4">
      <t>シャカイ</t>
    </rPh>
    <rPh sb="4" eb="6">
      <t>タイサク</t>
    </rPh>
    <rPh sb="6" eb="8">
      <t>キキン</t>
    </rPh>
    <phoneticPr fontId="2"/>
  </si>
  <si>
    <t>教育振興慈愛基金</t>
    <rPh sb="0" eb="2">
      <t>キョウイク</t>
    </rPh>
    <rPh sb="2" eb="4">
      <t>シンコウ</t>
    </rPh>
    <rPh sb="4" eb="6">
      <t>ジアイ</t>
    </rPh>
    <rPh sb="6" eb="8">
      <t>キキン</t>
    </rPh>
    <phoneticPr fontId="2"/>
  </si>
  <si>
    <t>田園文化創造基金</t>
    <rPh sb="0" eb="2">
      <t>デンエン</t>
    </rPh>
    <rPh sb="2" eb="4">
      <t>ブンカ</t>
    </rPh>
    <rPh sb="4" eb="6">
      <t>ソウゾウ</t>
    </rPh>
    <rPh sb="6" eb="8">
      <t>キキン</t>
    </rPh>
    <phoneticPr fontId="2"/>
  </si>
  <si>
    <t>文化振興基金</t>
    <rPh sb="0" eb="2">
      <t>ブンカ</t>
    </rPh>
    <rPh sb="2" eb="4">
      <t>シンコウ</t>
    </rPh>
    <rPh sb="4" eb="6">
      <t>キキン</t>
    </rPh>
    <phoneticPr fontId="2"/>
  </si>
  <si>
    <t>-</t>
    <phoneticPr fontId="2"/>
  </si>
  <si>
    <t>仙南地域広域行政事務組合</t>
    <rPh sb="0" eb="2">
      <t>センナン</t>
    </rPh>
    <rPh sb="2" eb="12">
      <t>チイキコウイキギョウセイジムクミアイ</t>
    </rPh>
    <phoneticPr fontId="2"/>
  </si>
  <si>
    <t>みやぎ県南中核病院企業団</t>
    <rPh sb="3" eb="9">
      <t>ケンナンチュウカクビョウイン</t>
    </rPh>
    <rPh sb="9" eb="11">
      <t>キギョウ</t>
    </rPh>
    <rPh sb="11" eb="12">
      <t>ダン</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</si>
  <si>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</si>
  <si>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</si>
  <si>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10">
      <t>コウレイシャイリョウ</t>
    </rPh>
    <rPh sb="10" eb="14">
      <t>コウイキレンゴウ</t>
    </rPh>
    <phoneticPr fontId="2"/>
  </si>
  <si>
    <t>宮城県後期高齢者医療事業会計</t>
    <rPh sb="0" eb="3">
      <t>ミヤギケン</t>
    </rPh>
    <rPh sb="3" eb="10">
      <t>コウキコウレイシャイリョウ</t>
    </rPh>
    <rPh sb="10" eb="12">
      <t>ジギョウ</t>
    </rPh>
    <rPh sb="12" eb="14">
      <t>カイケイ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</si>
  <si>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</si>
  <si>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まちづくりオーガ</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</si>
  <si>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</si>
  <si>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</si>
  <si>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</si>
  <si>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</si>
  <si>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</si>
  <si>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</si>
  <si>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</si>
  <si>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</si>
  <si>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</si>
  <si>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</si>
  <si>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</si>
  <si>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</si>
  <si>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</si>
  <si>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</si>
  <si>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率は低い水準ではあるが、公民館複合化事業、学校給食センター整備事業等の地方債の発行による地方債現在高の増により将来負担比率の増が見られた。引き続き学校給食センター整備事業、町立桜保育所、大河原中学校体育館等の更新事業で地方債の発行を予定していることから比率の推移に注視したい。</t>
    <rPh sb="1" eb="3">
      <t>ジッシツ</t>
    </rPh>
    <rPh sb="3" eb="6">
      <t>コウサイヒ</t>
    </rPh>
    <rPh sb="6" eb="7">
      <t>リツ</t>
    </rPh>
    <rPh sb="8" eb="9">
      <t>ヒク</t>
    </rPh>
    <rPh sb="10" eb="12">
      <t>スイジュン</t>
    </rPh>
    <rPh sb="18" eb="21">
      <t>コウミンカン</t>
    </rPh>
    <rPh sb="21" eb="26">
      <t>フクゴウカジギョウ</t>
    </rPh>
    <rPh sb="27" eb="29">
      <t>ガッコウキ</t>
    </rPh>
    <rPh sb="29" eb="39">
      <t>ュウショクセンターセイビジギョウ</t>
    </rPh>
    <rPh sb="39" eb="40">
      <t>トウ</t>
    </rPh>
    <rPh sb="41" eb="44">
      <t>チホウサイ</t>
    </rPh>
    <rPh sb="45" eb="47">
      <t>ハッコウ</t>
    </rPh>
    <rPh sb="50" eb="53">
      <t>チホウサイ</t>
    </rPh>
    <rPh sb="53" eb="55">
      <t>ゲンザイ</t>
    </rPh>
    <rPh sb="55" eb="56">
      <t>ダカ</t>
    </rPh>
    <rPh sb="57" eb="58">
      <t>ゾウ</t>
    </rPh>
    <rPh sb="61" eb="63">
      <t>ショウライ</t>
    </rPh>
    <rPh sb="63" eb="65">
      <t>フタン</t>
    </rPh>
    <rPh sb="65" eb="67">
      <t>ヒリツ</t>
    </rPh>
    <rPh sb="68" eb="69">
      <t>ゾウ</t>
    </rPh>
    <rPh sb="70" eb="71">
      <t>ミ</t>
    </rPh>
    <rPh sb="75" eb="76">
      <t>ヒ</t>
    </rPh>
    <rPh sb="77" eb="78">
      <t>ツヅ</t>
    </rPh>
    <rPh sb="79" eb="81">
      <t>ガッコウキ</t>
    </rPh>
    <phoneticPr fontId="5"/>
  </si>
  <si>
    <t>　将来負担比率の増は、公民館複合化事業、学校給食センター整備事業等の地方債発行で前年度より613百万円の地方債現在高の増が見られたこと、また町内各地区に設置している集会所、町営住宅等の減価償却が70％を超えていることも要因と考えられる。今後は公共施設等総合管理計画に基づき施設の統廃合や更新などの取り組みが求められている。</t>
    <rPh sb="1" eb="3">
      <t>ショウライ</t>
    </rPh>
    <rPh sb="3" eb="5">
      <t>フタン</t>
    </rPh>
    <rPh sb="5" eb="7">
      <t>ヒリツ</t>
    </rPh>
    <rPh sb="8" eb="9">
      <t>ゾウ</t>
    </rPh>
    <rPh sb="11" eb="14">
      <t>コウミンカン</t>
    </rPh>
    <rPh sb="14" eb="17">
      <t>フクゴウカ</t>
    </rPh>
    <rPh sb="17" eb="19">
      <t>ジギョウ</t>
    </rPh>
    <rPh sb="20" eb="22">
      <t>ガッコウキ</t>
    </rPh>
    <rPh sb="22" eb="32">
      <t>ュウショクセンターセイビジギョウ</t>
    </rPh>
    <rPh sb="32" eb="33">
      <t>トウ</t>
    </rPh>
    <rPh sb="34" eb="37">
      <t>チホウサイ</t>
    </rPh>
    <rPh sb="37" eb="39">
      <t>ハッコウ</t>
    </rPh>
    <rPh sb="40" eb="43">
      <t>ゼンネンド</t>
    </rPh>
    <rPh sb="48" eb="51">
      <t>ヒャクマンエン</t>
    </rPh>
    <rPh sb="52" eb="55">
      <t>チホウサイ</t>
    </rPh>
    <rPh sb="55" eb="57">
      <t>ゲンザイ</t>
    </rPh>
    <rPh sb="57" eb="58">
      <t>ダカ</t>
    </rPh>
    <rPh sb="59" eb="60">
      <t>ゾウ</t>
    </rPh>
    <rPh sb="61" eb="62">
      <t>ミ</t>
    </rPh>
    <rPh sb="70" eb="71">
      <t>マチ</t>
    </rPh>
    <rPh sb="71" eb="72">
      <t>ナイ</t>
    </rPh>
    <rPh sb="72" eb="75">
      <t>カクチク</t>
    </rPh>
    <rPh sb="76" eb="78">
      <t>セッチ</t>
    </rPh>
    <rPh sb="82" eb="84">
      <t>シュウカイ</t>
    </rPh>
    <rPh sb="84" eb="85">
      <t>ショ</t>
    </rPh>
    <rPh sb="86" eb="88">
      <t>チョウエイ</t>
    </rPh>
    <rPh sb="88" eb="90">
      <t>ジュウタク</t>
    </rPh>
    <rPh sb="90" eb="91">
      <t>トウ</t>
    </rPh>
    <rPh sb="92" eb="94">
      <t>ゲンカ</t>
    </rPh>
    <rPh sb="94" eb="96">
      <t>ショウキャク</t>
    </rPh>
    <rPh sb="101" eb="102">
      <t>コ</t>
    </rPh>
    <rPh sb="109" eb="111">
      <t>ヨウイン</t>
    </rPh>
    <rPh sb="112" eb="113">
      <t>カンガ</t>
    </rPh>
    <rPh sb="118" eb="120">
      <t>コンゴ</t>
    </rPh>
    <rPh sb="121" eb="123">
      <t>コウキョウ</t>
    </rPh>
    <rPh sb="123" eb="125">
      <t>シセツ</t>
    </rPh>
    <rPh sb="125" eb="126">
      <t>トウ</t>
    </rPh>
    <rPh sb="126" eb="128">
      <t>ソウゴウ</t>
    </rPh>
    <rPh sb="128" eb="130">
      <t>カンリ</t>
    </rPh>
    <rPh sb="130" eb="132">
      <t>ケイカク</t>
    </rPh>
    <rPh sb="133" eb="134">
      <t>モト</t>
    </rPh>
    <rPh sb="136" eb="138">
      <t>シセツ</t>
    </rPh>
    <rPh sb="139" eb="142">
      <t>トウハイゴウ</t>
    </rPh>
    <rPh sb="143" eb="145">
      <t>コウシン</t>
    </rPh>
    <rPh sb="148" eb="149">
      <t>ト</t>
    </rPh>
    <rPh sb="150" eb="151">
      <t>ク</t>
    </rPh>
    <rPh sb="153" eb="154">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</si>
</sst>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4C27-471F-906C-CB24256B7C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38849</c:v>
                </c:pt>
                <c:pt idx="1">
                  <c:v>52740</c:v>
                </c:pt>
                <c:pt idx="2">
                  <c:v>16506</c:v>
                </c:pt>
                <c:pt idx="3">
                  <c:v>36260</c:v>
                </c:pt>
                <c:pt idx="4">
                  <c:v>59435</c:v>
                </c:pt>
              </c:numCache>
            </c:numRef>
          </c:val>
          <c:smooth val="0"/>
          <c:extLst>
            <c:ext xmlns:c16="http://schemas.microsoft.com/office/drawing/2014/chart" uri="{C3380CC4-5D6E-409C-BE32-E72D297353CC}">
              <c16:uniqueId val="{00000001-4C27-471F-906C-CB24256B7C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4.87</c:v>
                </c:pt>
                <c:pt idx="1">
                  <c:v>8.36</c:v>
                </c:pt>
                <c:pt idx="2">
                  <c:v>6.23</c:v>
                </c:pt>
                <c:pt idx="3">
                  <c:v>8.44</c:v>
                </c:pt>
                <c:pt idx="4">
                  <c:v>6.3</c:v>
                </c:pt>
              </c:numCache>
            </c:numRef>
          </c:val>
          <c:extLst>
            <c:ext xmlns:c16="http://schemas.microsoft.com/office/drawing/2014/chart" uri="{C3380CC4-5D6E-409C-BE32-E72D297353CC}">
              <c16:uniqueId val="{00000000-1215-4608-8A04-4BD380F14D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40.36</c:v>
                </c:pt>
                <c:pt idx="1">
                  <c:v>40.659999999999997</c:v>
                </c:pt>
                <c:pt idx="2">
                  <c:v>44.12</c:v>
                </c:pt>
                <c:pt idx="3">
                  <c:v>38.35</c:v>
                </c:pt>
                <c:pt idx="4">
                  <c:v>39.04</c:v>
                </c:pt>
              </c:numCache>
            </c:numRef>
          </c:val>
          <c:extLst>
            <c:ext xmlns:c16="http://schemas.microsoft.com/office/drawing/2014/chart" uri="{C3380CC4-5D6E-409C-BE32-E72D297353CC}">
              <c16:uniqueId val="{00000001-1215-4608-8A04-4BD380F14D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-1.54</c:v>
                </c:pt>
                <c:pt idx="1">
                  <c:v>5.01</c:v>
                </c:pt>
                <c:pt idx="2">
                  <c:v>-2.98</c:v>
                </c:pt>
                <c:pt idx="3">
                  <c:v>-6.3</c:v>
                </c:pt>
                <c:pt idx="4">
                  <c:v>-7.12</c:v>
                </c:pt>
              </c:numCache>
            </c:numRef>
          </c:val>
          <c:smooth val="0"/>
          <c:extLst>
            <c:ext xmlns:c16="http://schemas.microsoft.com/office/drawing/2014/chart" uri="{C3380CC4-5D6E-409C-BE32-E72D297353CC}">
              <c16:uniqueId val="{00000002-1215-4608-8A04-4BD380F14D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#N/A</c:v>
                </c:pt>
                <c:pt idx="5">
                  <c:v>1.59</c:v>
                </c:pt>
                <c:pt idx="6">
                  <c:v>#N/A</c:v>
                </c:pt>
                <c:pt idx="7">
                  <c:v>1.95</c:v>
                </c:pt>
                <c:pt idx="8">
                  <c:v>0</c:v>
                </c:pt>
                <c:pt idx="9">
                  <c:v>0</c:v>
                </c:pt>
              </c:numCache>
            </c:numRef>
          </c:val>
          <c:extLst>
            <c:ext xmlns:c16="http://schemas.microsoft.com/office/drawing/2014/chart" uri="{C3380CC4-5D6E-409C-BE32-E72D297353CC}">
              <c16:uniqueId val="{00000000-8338-4426-92B0-260F97AA3F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38-4426-92B0-260F97AA3F5D}"/>
            </c:ext>
          </c:extLst>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2-8338-4426-92B0-260F97AA3F5D}"/>
            </c:ext>
          </c:extLst>
        </c:ser>
        <c:ser>
          <c:idx val="3"/>
          <c:order val="3"/>
          <c:tx>
            <c:strRef>
              <c:f>データシート!$A$30</c:f>
              <c:strCache>
                <c:ptCount val="1"/>
                <c:pt idx="0">
                  <c:v>仙南夜間初期急患センター事業特別会計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#N/A</c:v>
                </c:pt>
                <c:pt idx="3">
                  <c:v>0.12</c:v>
                </c:pt>
                <c:pt idx="4">
                  <c:v>#N/A</c:v>
                </c:pt>
                <c:pt idx="5">
                  <c:v>0.05</c:v>
                </c:pt>
                <c:pt idx="6">
                  <c:v>#N/A</c:v>
                </c:pt>
                <c:pt idx="7">
                  <c:v>0.06</c:v>
                </c:pt>
                <c:pt idx="8">
                  <c:v>#N/A</c:v>
                </c:pt>
                <c:pt idx="9">
                  <c:v>0.05</c:v>
                </c:pt>
              </c:numCache>
            </c:numRef>
          </c:val>
          <c:extLst>
            <c:ext xmlns:c16="http://schemas.microsoft.com/office/drawing/2014/chart" uri="{C3380CC4-5D6E-409C-BE32-E72D297353CC}">
              <c16:uniqueId val="{00000003-8338-4426-92B0-260F97AA3F5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0.05</c:v>
                </c:pt>
                <c:pt idx="4">
                  <c:v>#N/A</c:v>
                </c:pt>
                <c:pt idx="5">
                  <c:v>0.06</c:v>
                </c:pt>
                <c:pt idx="6">
                  <c:v>#N/A</c:v>
                </c:pt>
                <c:pt idx="7">
                  <c:v>0.09</c:v>
                </c:pt>
                <c:pt idx="8">
                  <c:v>#N/A</c:v>
                </c:pt>
                <c:pt idx="9">
                  <c:v>0.08</c:v>
                </c:pt>
              </c:numCache>
            </c:numRef>
          </c:val>
          <c:extLst>
            <c:ext xmlns:c16="http://schemas.microsoft.com/office/drawing/2014/chart" uri="{C3380CC4-5D6E-409C-BE32-E72D297353CC}">
              <c16:uniqueId val="{00000004-8338-4426-92B0-260F97AA3F5D}"/>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1.32</c:v>
                </c:pt>
                <c:pt idx="2">
                  <c:v>#N/A</c:v>
                </c:pt>
                <c:pt idx="3">
                  <c:v>0.28999999999999998</c:v>
                </c:pt>
                <c:pt idx="4">
                  <c:v>#N/A</c:v>
                </c:pt>
                <c:pt idx="5">
                  <c:v>0.38</c:v>
                </c:pt>
                <c:pt idx="6">
                  <c:v>#N/A</c:v>
                </c:pt>
                <c:pt idx="7">
                  <c:v>0.28000000000000003</c:v>
                </c:pt>
                <c:pt idx="8">
                  <c:v>#N/A</c:v>
                </c:pt>
                <c:pt idx="9">
                  <c:v>0.57999999999999996</c:v>
                </c:pt>
              </c:numCache>
            </c:numRef>
          </c:val>
          <c:extLst>
            <c:ext xmlns:c16="http://schemas.microsoft.com/office/drawing/2014/chart" uri="{C3380CC4-5D6E-409C-BE32-E72D297353CC}">
              <c16:uniqueId val="{00000005-8338-4426-92B0-260F97AA3F5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2.79</c:v>
                </c:pt>
                <c:pt idx="2">
                  <c:v>#N/A</c:v>
                </c:pt>
                <c:pt idx="3">
                  <c:v>3.12</c:v>
                </c:pt>
                <c:pt idx="4">
                  <c:v>#N/A</c:v>
                </c:pt>
                <c:pt idx="5">
                  <c:v>3.73</c:v>
                </c:pt>
                <c:pt idx="6">
                  <c:v>#N/A</c:v>
                </c:pt>
                <c:pt idx="7">
                  <c:v>4.37</c:v>
                </c:pt>
                <c:pt idx="8">
                  <c:v>#N/A</c:v>
                </c:pt>
                <c:pt idx="9">
                  <c:v>1.03</c:v>
                </c:pt>
              </c:numCache>
            </c:numRef>
          </c:val>
          <c:extLst>
            <c:ext xmlns:c16="http://schemas.microsoft.com/office/drawing/2014/chart" uri="{C3380CC4-5D6E-409C-BE32-E72D297353CC}">
              <c16:uniqueId val="{00000006-8338-4426-92B0-260F97AA3F5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0.94</c:v>
                </c:pt>
                <c:pt idx="2">
                  <c:v>#N/A</c:v>
                </c:pt>
                <c:pt idx="3">
                  <c:v>1.45</c:v>
                </c:pt>
                <c:pt idx="4">
                  <c:v>#N/A</c:v>
                </c:pt>
                <c:pt idx="5">
                  <c:v>2.14</c:v>
                </c:pt>
                <c:pt idx="6">
                  <c:v>#N/A</c:v>
                </c:pt>
                <c:pt idx="7">
                  <c:v>1.52</c:v>
                </c:pt>
                <c:pt idx="8">
                  <c:v>#N/A</c:v>
                </c:pt>
                <c:pt idx="9">
                  <c:v>1.73</c:v>
                </c:pt>
              </c:numCache>
            </c:numRef>
          </c:val>
          <c:extLst>
            <c:ext xmlns:c16="http://schemas.microsoft.com/office/drawing/2014/chart" uri="{C3380CC4-5D6E-409C-BE32-E72D297353CC}">
              <c16:uniqueId val="{00000007-8338-4426-92B0-260F97AA3F5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4.87</c:v>
                </c:pt>
                <c:pt idx="2">
                  <c:v>#N/A</c:v>
                </c:pt>
                <c:pt idx="3">
                  <c:v>8.23</c:v>
                </c:pt>
                <c:pt idx="4">
                  <c:v>#N/A</c:v>
                </c:pt>
                <c:pt idx="5">
                  <c:v>6.17</c:v>
                </c:pt>
                <c:pt idx="6">
                  <c:v>#N/A</c:v>
                </c:pt>
                <c:pt idx="7">
                  <c:v>8.3699999999999992</c:v>
                </c:pt>
                <c:pt idx="8">
                  <c:v>#N/A</c:v>
                </c:pt>
                <c:pt idx="9">
                  <c:v>6.24</c:v>
                </c:pt>
              </c:numCache>
            </c:numRef>
          </c:val>
          <c:extLst>
            <c:ext xmlns:c16="http://schemas.microsoft.com/office/drawing/2014/chart" uri="{C3380CC4-5D6E-409C-BE32-E72D297353CC}">
              <c16:uniqueId val="{00000008-8338-4426-92B0-260F97AA3F5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18.64</c:v>
                </c:pt>
                <c:pt idx="2">
                  <c:v>#N/A</c:v>
                </c:pt>
                <c:pt idx="3">
                  <c:v>17.95</c:v>
                </c:pt>
                <c:pt idx="4">
                  <c:v>#N/A</c:v>
                </c:pt>
                <c:pt idx="5">
                  <c:v>17.489999999999998</c:v>
                </c:pt>
                <c:pt idx="6">
                  <c:v>#N/A</c:v>
                </c:pt>
                <c:pt idx="7">
                  <c:v>18.739999999999998</c:v>
                </c:pt>
                <c:pt idx="8">
                  <c:v>#N/A</c:v>
                </c:pt>
                <c:pt idx="9">
                  <c:v>20.34</c:v>
                </c:pt>
              </c:numCache>
            </c:numRef>
          </c:val>
          <c:extLst>
            <c:ext xmlns:c16="http://schemas.microsoft.com/office/drawing/2014/chart" uri="{C3380CC4-5D6E-409C-BE32-E72D297353CC}">
              <c16:uniqueId val="{00000009-8338-4426-92B0-260F97AA3F5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920</c:v>
                </c:pt>
                <c:pt idx="5">
                  <c:v>867</c:v>
                </c:pt>
                <c:pt idx="8">
                  <c:v>884</c:v>
                </c:pt>
                <c:pt idx="11">
                  <c:v>917</c:v>
                </c:pt>
                <c:pt idx="14">
                  <c:v>927</c:v>
                </c:pt>
              </c:numCache>
            </c:numRef>
          </c:val>
          <c:extLst>
            <c:ext xmlns:c16="http://schemas.microsoft.com/office/drawing/2014/chart" uri="{C3380CC4-5D6E-409C-BE32-E72D297353CC}">
              <c16:uniqueId val="{00000000-3D25-466B-918D-887D3AA8E2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25-466B-918D-887D3AA8E2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D25-466B-918D-887D3AA8E2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282</c:v>
                </c:pt>
                <c:pt idx="3">
                  <c:v>290</c:v>
                </c:pt>
                <c:pt idx="6">
                  <c:v>273</c:v>
                </c:pt>
                <c:pt idx="9">
                  <c:v>260</c:v>
                </c:pt>
                <c:pt idx="12">
                  <c:v>258</c:v>
                </c:pt>
              </c:numCache>
            </c:numRef>
          </c:val>
          <c:extLst>
            <c:ext xmlns:c16="http://schemas.microsoft.com/office/drawing/2014/chart" uri="{C3380CC4-5D6E-409C-BE32-E72D297353CC}">
              <c16:uniqueId val="{00000003-3D25-466B-918D-887D3AA8E2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123</c:v>
                </c:pt>
                <c:pt idx="3">
                  <c:v>94</c:v>
                </c:pt>
                <c:pt idx="6">
                  <c:v>150</c:v>
                </c:pt>
                <c:pt idx="9">
                  <c:v>142</c:v>
                </c:pt>
                <c:pt idx="12">
                  <c:v>187</c:v>
                </c:pt>
              </c:numCache>
            </c:numRef>
          </c:val>
          <c:extLst>
            <c:ext xmlns:c16="http://schemas.microsoft.com/office/drawing/2014/chart" uri="{C3380CC4-5D6E-409C-BE32-E72D297353CC}">
              <c16:uniqueId val="{00000004-3D25-466B-918D-887D3AA8E2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25-466B-918D-887D3AA8E2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25-466B-918D-887D3AA8E2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488</c:v>
                </c:pt>
                <c:pt idx="3">
                  <c:v>441</c:v>
                </c:pt>
                <c:pt idx="6">
                  <c:v>442</c:v>
                </c:pt>
                <c:pt idx="9">
                  <c:v>441</c:v>
                </c:pt>
                <c:pt idx="12">
                  <c:v>439</c:v>
                </c:pt>
              </c:numCache>
            </c:numRef>
          </c:val>
          <c:extLst>
            <c:ext xmlns:c16="http://schemas.microsoft.com/office/drawing/2014/chart" uri="{C3380CC4-5D6E-409C-BE32-E72D297353CC}">
              <c16:uniqueId val="{00000007-3D25-466B-918D-887D3AA8E2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-27</c:v>
                </c:pt>
                <c:pt idx="2">
                  <c:v>#N/A</c:v>
                </c:pt>
                <c:pt idx="3">
                  <c:v>#N/A</c:v>
                </c:pt>
                <c:pt idx="4">
                  <c:v>-42</c:v>
                </c:pt>
                <c:pt idx="5">
                  <c:v>#N/A</c:v>
                </c:pt>
                <c:pt idx="6">
                  <c:v>#N/A</c:v>
                </c:pt>
                <c:pt idx="7">
                  <c:v>-19</c:v>
                </c:pt>
                <c:pt idx="8">
                  <c:v>#N/A</c:v>
                </c:pt>
                <c:pt idx="9">
                  <c:v>#N/A</c:v>
                </c:pt>
                <c:pt idx="10">
                  <c:v>-74</c:v>
                </c:pt>
                <c:pt idx="11">
                  <c:v>#N/A</c:v>
                </c:pt>
                <c:pt idx="12">
                  <c:v>#N/A</c:v>
                </c:pt>
                <c:pt idx="13">
                  <c:v>-43</c:v>
                </c:pt>
                <c:pt idx="14">
                  <c:v>#N/A</c:v>
                </c:pt>
              </c:numCache>
            </c:numRef>
          </c:val>
          <c:smooth val="0"/>
          <c:extLst>
            <c:ext xmlns:c16="http://schemas.microsoft.com/office/drawing/2014/chart" uri="{C3380CC4-5D6E-409C-BE32-E72D297353CC}">
              <c16:uniqueId val="{00000008-3D25-466B-918D-887D3AA8E2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8466</c:v>
                </c:pt>
                <c:pt idx="5">
                  <c:v>8372</c:v>
                </c:pt>
                <c:pt idx="8">
                  <c:v>8337</c:v>
                </c:pt>
                <c:pt idx="11">
                  <c:v>8373</c:v>
                </c:pt>
                <c:pt idx="14">
                  <c:v>8356</c:v>
                </c:pt>
              </c:numCache>
            </c:numRef>
          </c:val>
          <c:extLst>
            <c:ext xmlns:c16="http://schemas.microsoft.com/office/drawing/2014/chart" uri="{C3380CC4-5D6E-409C-BE32-E72D297353CC}">
              <c16:uniqueId val="{00000000-DE98-4333-A087-2FD0A58E81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1568</c:v>
                </c:pt>
                <c:pt idx="5">
                  <c:v>1344</c:v>
                </c:pt>
                <c:pt idx="8">
                  <c:v>1274</c:v>
                </c:pt>
                <c:pt idx="11">
                  <c:v>1027</c:v>
                </c:pt>
                <c:pt idx="14">
                  <c:v>789</c:v>
                </c:pt>
              </c:numCache>
            </c:numRef>
          </c:val>
          <c:extLst>
            <c:ext xmlns:c16="http://schemas.microsoft.com/office/drawing/2014/chart" uri="{C3380CC4-5D6E-409C-BE32-E72D297353CC}">
              <c16:uniqueId val="{00000001-DE98-4333-A087-2FD0A58E81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2739</c:v>
                </c:pt>
                <c:pt idx="5">
                  <c:v>3031</c:v>
                </c:pt>
                <c:pt idx="8">
                  <c:v>3329</c:v>
                </c:pt>
                <c:pt idx="11">
                  <c:v>3464</c:v>
                </c:pt>
                <c:pt idx="14">
                  <c:v>3524</c:v>
                </c:pt>
              </c:numCache>
            </c:numRef>
          </c:val>
          <c:extLst>
            <c:ext xmlns:c16="http://schemas.microsoft.com/office/drawing/2014/chart" uri="{C3380CC4-5D6E-409C-BE32-E72D297353CC}">
              <c16:uniqueId val="{00000002-DE98-4333-A087-2FD0A58E81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237</c:v>
                </c:pt>
                <c:pt idx="12">
                  <c:v>285</c:v>
                </c:pt>
              </c:numCache>
            </c:numRef>
          </c:val>
          <c:extLst>
            <c:ext xmlns:c16="http://schemas.microsoft.com/office/drawing/2014/chart" uri="{C3380CC4-5D6E-409C-BE32-E72D297353CC}">
              <c16:uniqueId val="{00000003-DE98-4333-A087-2FD0A58E81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98-4333-A087-2FD0A58E81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98-4333-A087-2FD0A58E81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1062</c:v>
                </c:pt>
                <c:pt idx="3">
                  <c:v>937</c:v>
                </c:pt>
                <c:pt idx="6">
                  <c:v>974</c:v>
                </c:pt>
                <c:pt idx="9">
                  <c:v>987</c:v>
                </c:pt>
                <c:pt idx="12">
                  <c:v>883</c:v>
                </c:pt>
              </c:numCache>
            </c:numRef>
          </c:val>
          <c:extLst>
            <c:ext xmlns:c16="http://schemas.microsoft.com/office/drawing/2014/chart" uri="{C3380CC4-5D6E-409C-BE32-E72D297353CC}">
              <c16:uniqueId val="{00000006-DE98-4333-A087-2FD0A58E81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5409</c:v>
                </c:pt>
                <c:pt idx="3">
                  <c:v>5212</c:v>
                </c:pt>
                <c:pt idx="6">
                  <c:v>5052</c:v>
                </c:pt>
                <c:pt idx="9">
                  <c:v>4781</c:v>
                </c:pt>
                <c:pt idx="12">
                  <c:v>4743</c:v>
                </c:pt>
              </c:numCache>
            </c:numRef>
          </c:val>
          <c:extLst>
            <c:ext xmlns:c16="http://schemas.microsoft.com/office/drawing/2014/chart" uri="{C3380CC4-5D6E-409C-BE32-E72D297353CC}">
              <c16:uniqueId val="{00000007-DE98-4333-A087-2FD0A58E81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1525</c:v>
                </c:pt>
                <c:pt idx="3">
                  <c:v>1356</c:v>
                </c:pt>
                <c:pt idx="6">
                  <c:v>1078</c:v>
                </c:pt>
                <c:pt idx="9">
                  <c:v>963</c:v>
                </c:pt>
                <c:pt idx="12">
                  <c:v>1628</c:v>
                </c:pt>
              </c:numCache>
            </c:numRef>
          </c:val>
          <c:extLst>
            <c:ext xmlns:c16="http://schemas.microsoft.com/office/drawing/2014/chart" uri="{C3380CC4-5D6E-409C-BE32-E72D297353CC}">
              <c16:uniqueId val="{00000008-DE98-4333-A087-2FD0A58E81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E98-4333-A087-2FD0A58E81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5596</c:v>
                </c:pt>
                <c:pt idx="3">
                  <c:v>5865</c:v>
                </c:pt>
                <c:pt idx="6">
                  <c:v>5746</c:v>
                </c:pt>
                <c:pt idx="9">
                  <c:v>5918</c:v>
                </c:pt>
                <c:pt idx="12">
                  <c:v>6532</c:v>
                </c:pt>
              </c:numCache>
            </c:numRef>
          </c:val>
          <c:extLst>
            <c:ext xmlns:c16="http://schemas.microsoft.com/office/drawing/2014/chart" uri="{C3380CC4-5D6E-409C-BE32-E72D297353CC}">
              <c16:uniqueId val="{0000000A-DE98-4333-A087-2FD0A58E81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821</c:v>
                </c:pt>
                <c:pt idx="2">
                  <c:v>#N/A</c:v>
                </c:pt>
                <c:pt idx="3">
                  <c:v>#N/A</c:v>
                </c:pt>
                <c:pt idx="4">
                  <c:v>624</c:v>
                </c:pt>
                <c:pt idx="5">
                  <c:v>#N/A</c:v>
                </c:pt>
                <c:pt idx="6">
                  <c:v>#N/A</c:v>
                </c:pt>
                <c:pt idx="7">
                  <c:v>0</c:v>
                </c:pt>
                <c:pt idx="8">
                  <c:v>#N/A</c:v>
                </c:pt>
                <c:pt idx="9">
                  <c:v>#N/A</c:v>
                </c:pt>
                <c:pt idx="10">
                  <c:v>23</c:v>
                </c:pt>
                <c:pt idx="11">
                  <c:v>#N/A</c:v>
                </c:pt>
                <c:pt idx="12">
                  <c:v>#N/A</c:v>
                </c:pt>
                <c:pt idx="13">
                  <c:v>1402</c:v>
                </c:pt>
                <c:pt idx="14">
                  <c:v>#N/A</c:v>
                </c:pt>
              </c:numCache>
            </c:numRef>
          </c:val>
          <c:smooth val="0"/>
          <c:extLst>
            <c:ext xmlns:c16="http://schemas.microsoft.com/office/drawing/2014/chart" uri="{C3380CC4-5D6E-409C-BE32-E72D297353CC}">
              <c16:uniqueId val="{0000000B-DE98-4333-A087-2FD0A58E81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2196</c:v>
                </c:pt>
                <c:pt idx="1">
                  <c:v>1921</c:v>
                </c:pt>
                <c:pt idx="2">
                  <c:v>1968</c:v>
                </c:pt>
              </c:numCache>
            </c:numRef>
          </c:val>
          <c:extLst>
            <c:ext xmlns:c16="http://schemas.microsoft.com/office/drawing/2014/chart" uri="{C3380CC4-5D6E-409C-BE32-E72D297353CC}">
              <c16:uniqueId val="{00000000-8CB0-45D8-95E7-DF52A3FB8C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c:v>
                </c:pt>
                <c:pt idx="1">
                  <c:v>27</c:v>
                </c:pt>
                <c:pt idx="2">
                  <c:v>27</c:v>
                </c:pt>
              </c:numCache>
            </c:numRef>
          </c:val>
          <c:extLst>
            <c:ext xmlns:c16="http://schemas.microsoft.com/office/drawing/2014/chart" uri="{C3380CC4-5D6E-409C-BE32-E72D297353CC}">
              <c16:uniqueId val="{00000001-8CB0-45D8-95E7-DF52A3FB8C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190</c:v>
                </c:pt>
                <c:pt idx="1">
                  <c:v>455</c:v>
                </c:pt>
                <c:pt idx="2">
                  <c:v>436</c:v>
                </c:pt>
              </c:numCache>
            </c:numRef>
          </c:val>
          <c:extLst>
            <c:ext xmlns:c16="http://schemas.microsoft.com/office/drawing/2014/chart" uri="{C3380CC4-5D6E-409C-BE32-E72D297353CC}">
              <c16:uniqueId val="{00000002-8CB0-45D8-95E7-DF52A3FB8C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{B2F8B4A1-0318-4052-B2D2-6B520F324A9E}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005-4730-A367-BC6C4727F8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{7658255C-37EF-4A78-A232-3EBC525D3DC7}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05-4730-A367-BC6C4727F8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{C1172813-DAE3-4EE6-A722-892208C1273C}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05-4730-A367-BC6C4727F8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{D8BA28E9-F4D1-469C-8674-C91D85853A97}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05-4730-A367-BC6C4727F8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{40D0AF81-85CD-49BC-9AC8-654DDF67A95D}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05-4730-A367-BC6C4727F8E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{4112E974-B657-4C65-8A19-837D51BB1FC2}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005-4730-A367-BC6C4727F8E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{2CF0991C-8B6F-4A7A-B035-743F009CD210}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005-4730-A367-BC6C4727F8E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{04FBEA36-80CB-4866-867D-F55430B9A04D}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005-4730-A367-BC6C4727F8E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{193C86D3-B8B1-4986-B8A6-F3915AA608DC}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005-4730-A367-BC6C4727F8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c:v>
                </c:pt>
                <c:pt idx="16">
                  <c:v>62</c:v>
                </c:pt>
                <c:pt idx="24">
                  <c:v>71.2</c:v>
                </c:pt>
                <c:pt idx="32">
                  <c:v>72.900000000000006</c:v>
                </c:pt>
              </c:numCache>
            </c:numRef>
          </c:xVal>
          <c:yVal>
            <c:numRef>
              <c:f>公会計指標分析・財政指標組合せ分析表!$BP$51:$DC$51</c:f>
              <c:numCache>
                <c:formatCode>#,##0.0;"▲ "#,##0.0</c:formatCode>
                <c:ptCount val="40"/>
                <c:pt idx="8">
                  <c:v>14.5</c:v>
                </c:pt>
                <c:pt idx="24">
                  <c:v>0.5</c:v>
                </c:pt>
                <c:pt idx="32">
                  <c:v>32.5</c:v>
                </c:pt>
              </c:numCache>
            </c:numRef>
          </c:yVal>
          <c:smooth val="0"/>
          <c:extLst>
            <c:ext xmlns:c16="http://schemas.microsoft.com/office/drawing/2014/chart" uri="{C3380CC4-5D6E-409C-BE32-E72D297353CC}">
              <c16:uniqueId val="{00000009-A005-4730-A367-BC6C4727F8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{58F8F5AD-D408-46AB-884A-D6766CD845D3}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005-4730-A367-BC6C4727F8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{B31C4B44-6EFD-46CA-99EC-65683E69A34E}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05-4730-A367-BC6C4727F8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{34DB72F2-F69D-4AAA-BEAE-771CFC2BA4D5}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05-4730-A367-BC6C4727F8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{4C765B4A-8817-41F4-B503-72827D4A9810}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05-4730-A367-BC6C4727F8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{2BED486D-25D8-4072-B7CA-30AAEC09EA64}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05-4730-A367-BC6C4727F8E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{A8322D1E-771D-4B0B-843C-C0BE445865AA}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005-4730-A367-BC6C4727F8E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{519BDA77-1A0F-4196-99D7-F554056834F0}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005-4730-A367-BC6C4727F8E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{647E7C54-6974-4BBF-A99F-C08FD528EA2F}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005-4730-A367-BC6C4727F8E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{6E71AA49-97E1-40AD-8EA5-E4093F064A85}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005-4730-A367-BC6C4727F8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A005-4730-A367-BC6C4727F8E7}"/>
            </c:ext>
          </c:extLst>
        </c:ser>
        <c:dLbls>
          <c:showLegendKey val="0"/>
          <c:showVal val="1"/>
          <c:showCatName val="0"/>
          <c:showSerName val="0"/>
          <c:showPercent val="0"/>
          <c:showBubbleSize val="0"/>
        </c:dLbls>
        <c:axId val="46179840"/>
        <c:axId val="46181760"/>
      </c:scatterChart>
      <c:valAx>
        <c:axId val="46179840"/>
        <c:scaling>
          <c:orientation val="minMax"/>
          <c:max val="7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{5DFC0B0E-094D-4DF2-A894-D093C66303DD}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FAF-46FC-80D4-24C5F5B13F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{252850CB-1E70-4706-B6D0-842336294760}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AF-46FC-80D4-24C5F5B13F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{290B5FA9-63EC-456A-A399-A4F5451656AA}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AF-46FC-80D4-24C5F5B13F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{612C6533-3072-4A6F-87A7-E9C0D46C9DA1}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AF-46FC-80D4-24C5F5B13F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{671CF811-8ADF-44C9-B3F1-A68E582904BB}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AF-46FC-80D4-24C5F5B13F69}"/>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{4D202B94-A567-4CEE-9461-2BC6BB8254C6}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FAF-46FC-80D4-24C5F5B13F6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{290A7408-30F4-4F7F-B0ED-589B0C11EE41}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FAF-46FC-80D4-24C5F5B13F69}"/>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{70A09658-5C57-4879-911A-1BB3F148EBB4}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FAF-46FC-80D4-24C5F5B13F69}"/>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{923CA750-8394-4993-B63D-8D6A948F783D}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FAF-46FC-80D4-24C5F5B13F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0.7</c:v>
                </c:pt>
                <c:pt idx="16">
                  <c:v>-0.6</c:v>
                </c:pt>
                <c:pt idx="24">
                  <c:v>-1</c:v>
                </c:pt>
                <c:pt idx="32">
                  <c:v>-1</c:v>
                </c:pt>
              </c:numCache>
            </c:numRef>
          </c:xVal>
          <c:yVal>
            <c:numRef>
              <c:f>公会計指標分析・財政指標組合せ分析表!$BP$73:$DC$73</c:f>
              <c:numCache>
                <c:formatCode>#,##0.0;"▲ "#,##0.0</c:formatCode>
                <c:ptCount val="40"/>
                <c:pt idx="0">
                  <c:v>19.399999999999999</c:v>
                </c:pt>
                <c:pt idx="8">
                  <c:v>14.5</c:v>
                </c:pt>
                <c:pt idx="24">
                  <c:v>0.5</c:v>
                </c:pt>
                <c:pt idx="32">
                  <c:v>32.5</c:v>
                </c:pt>
              </c:numCache>
            </c:numRef>
          </c:yVal>
          <c:smooth val="0"/>
          <c:extLst>
            <c:ext xmlns:c16="http://schemas.microsoft.com/office/drawing/2014/chart" uri="{C3380CC4-5D6E-409C-BE32-E72D297353CC}">
              <c16:uniqueId val="{00000009-DFAF-46FC-80D4-24C5F5B13F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{8781B191-F3B6-4CB0-92BB-C0B993F8859F}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FAF-46FC-80D4-24C5F5B13F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{38BEE599-41E7-4866-8C19-67A1E0910D37}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AF-46FC-80D4-24C5F5B13F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{C1B20650-62EE-465C-93E9-6B9B2E591BAC}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AF-46FC-80D4-24C5F5B13F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{0CECC83B-E184-4DE6-869C-FF06B9FBEC9A}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AF-46FC-80D4-24C5F5B13F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{D2F9C9EE-7821-4E70-A05F-48F590B18137}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AF-46FC-80D4-24C5F5B13F69}"/>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{DCECD3ED-6D21-4E95-A9A0-395EBCC799D9}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FAF-46FC-80D4-24C5F5B13F69}"/>
                </c:ext>
              </c:extLst>
            </c:dLbl>
            <c:dLbl>
              <c:idx val="16"/>
              <c:layout>
                <c:manualLayout>
                  <c:x val="0"/>
                  <c:y val="-1.502407345125408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{68B42F13-7196-44CC-96B7-4A2E865BC8A4}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FAF-46FC-80D4-24C5F5B13F69}"/>
                </c:ext>
              </c:extLst>
            </c:dLbl>
            <c:dLbl>
              <c:idx val="24"/>
              <c:layout>
                <c:manualLayout>
                  <c:x val="0"/>
                  <c:y val="6.2149506783651682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{7BD0BF80-F9C8-470C-ABAA-81969DB2B50B}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FAF-46FC-80D4-24C5F5B13F69}"/>
                </c:ext>
              </c:extLst>
            </c:dLbl>
            <c:dLbl>
              <c:idx val="32"/>
              <c:layout>
                <c:manualLayout>
                  <c:x val="0"/>
                  <c:y val="8.8096365042430787E-3"/>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{E55A9F16-EFB3-4BFA-820F-A76738426878}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FAF-46FC-80D4-24C5F5B13F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DFAF-46FC-80D4-24C5F5B13F69}"/>
            </c:ext>
          </c:extLst>
        </c:ser>
        <c:dLbls>
          <c:showLegendKey val="0"/>
          <c:showVal val="1"/>
          <c:showCatName val="0"/>
          <c:showSerName val="0"/>
          <c:showPercent val="0"/>
          <c:showBubbleSize val="0"/>
        </c:dLbls>
        <c:axId val="84219776"/>
        <c:axId val="84234240"/>
      </c:scatterChart>
      <c:valAx>
        <c:axId val="84219776"/>
        <c:scaling>
          <c:orientation val="minMax"/>
          <c:max val="8.5"/>
          <c:min val="-1.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も含め、引き続き町立桜保育所、中学校体育館等、公共施設の更新事業が予定されている。その財源として地方債の借り入れを予定していることから据え置き期間終了後には元利償還金の増が見込まれる。公共施設等整備基金を活用を図りながら、地方債借り入れのバランス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満期一括償還地方債の借り入れは実施していない。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昨年に引き続き中央公民館複合化事業、学校給食センター整備事業等の財源として地方債を借り入れたことにより</a:t>
          </a:r>
          <a:r>
            <a:rPr kumimoji="1" lang="en-US" altLang="ja-JP" sz="1400">
              <a:latin typeface="ＭＳ ゴシック" pitchFamily="49" charset="-128"/>
              <a:ea typeface="ＭＳ ゴシック" pitchFamily="49" charset="-128"/>
            </a:rPr>
            <a:t>614</a:t>
          </a:r>
          <a:r>
            <a:rPr kumimoji="1" lang="ja-JP" altLang="en-US" sz="1400">
              <a:latin typeface="ＭＳ ゴシック" pitchFamily="49" charset="-128"/>
              <a:ea typeface="ＭＳ ゴシック" pitchFamily="49" charset="-128"/>
            </a:rPr>
            <a:t>百万円増の地方債の年度末残高となった。また、みやぎ県南中核病院における実質赤字額により組合等連結実質赤字額負担見込額が</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百万円の増、充当可能特定歳入で都市計画事業に対する都市計画税の当該年度充当率が下がったことにより特定歳入の減となったため、今年度は将来負担比率の分子がプラスに転じた。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宮城県大河原町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財政調整基金では決算剰余金による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百万円の積み立てを行い、公共施設等整備基金では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百万円の積み立て、前年度一般個人より教育のためにといただいた目的寄附に対して教育振興慈愛基金を設置し、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百万円の積み立てを行った。取り崩しは財政調整基金で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百万円、基金の目的が終了したことにより、ふるさとふれあい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基金を廃止して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経済事情の変動、財源に不足が生じる等場合に応じた基金の活用、目的基金においては設置条例に基づいた活用に努める。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公共施設等の更新、改修及び除却に充てることを目的とする。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　　地域における福祉活動の促進、快適な生活環境の形成等、高齢化社会に対応した施策に充てることを目的とする。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教育振興慈愛基金　　青少年の健全育成及び教育の振興に寄与する事業に充てることを目的とする。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田園文化創造基金　　緑豊かで活力ある田園形成のための地域活動の強化・支援に充てることを目的とする。（果実運用型）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　　　　文化の普及及び振興を図るために要する経費に充てることを目的とする。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ふるさとふれあい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基金の廃止に伴い、一部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教育振興慈愛基金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前年度一般個人より教育のためにといただいた目的寄附の趣旨を目的として新たに基金を設置したもの。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　　　　前年度一般個人より教育のためにといただいた目的寄附を基金の設置に伴い積み替えをしたもの。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公共施設等整備基金については、町立桜保育所、大河原中学校体育館の建て替え等が控えているのでその一般財源分に充当を考えている。他の基金については、目的に応じた活用を図る。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前年度決算にて生じた剰余金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百万円の積み立てに対して平成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百万円の繰り入れを行った。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経済事情の変動等により財源が著しく不足する場合において補うための財源であることから、今後の町事業において大きな投資的事業等に備え、適切な財政計画に基づいた活用に努める。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経済事情の変動により財源が不足する場合において償還金の財源に充てるためのものであることから、財政計画に基づいて適正な地方債の借り入れに努める。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23,642
23,522
24.99
8,700,756
8,374,379
317,263
5,039,722
6,531,528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D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D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D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00000000-0008-0000-0D00-000031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全国・県・類似団体の平均値を上回っている。今後は公共施設等総合管理計画に基づき、各施設等の個別計画を作成し計画的に更新・改修を行っていく必要がある。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0000000-0008-0000-0D00-000043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D00-000045000000}"/>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D00-00004700000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D00-000049000000}"/>
            </a:ext>
          </a:extLst>
        </xdr:cNvPr>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165917</xdr:rowOff>
    </xdr:from>
    <xdr:to>
      <xdr:col>23</xdr:col>
      <xdr:colOff>136525</xdr:colOff>
      <xdr:row>29</xdr:row>
      <xdr:rowOff>96067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17344</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589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46899</xdr:rowOff>
    </xdr:from>
    <xdr:to>
      <xdr:col>19</xdr:col>
      <xdr:colOff>187325</xdr:colOff>
      <xdr:row>29</xdr:row>
      <xdr:rowOff>148499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45267</xdr:rowOff>
    </xdr:from>
    <xdr:to>
      <xdr:col>23</xdr:col>
      <xdr:colOff>85725</xdr:colOff>
      <xdr:row>29</xdr:row>
      <xdr:rowOff>97699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4051300" y="5788842"/>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159203</xdr:rowOff>
    </xdr:from>
    <xdr:to>
      <xdr:col>15</xdr:col>
      <xdr:colOff>187325</xdr:colOff>
      <xdr:row>31</xdr:row>
      <xdr:rowOff>89353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97699</xdr:rowOff>
    </xdr:from>
    <xdr:to>
      <xdr:col>19</xdr:col>
      <xdr:colOff>136525</xdr:colOff>
      <xdr:row>31</xdr:row>
      <xdr:rowOff>38553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3289300" y="5841274"/>
          <a:ext cx="762000" cy="28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49439</xdr:rowOff>
    </xdr:from>
    <xdr:to>
      <xdr:col>11</xdr:col>
      <xdr:colOff>187325</xdr:colOff>
      <xdr:row>31</xdr:row>
      <xdr:rowOff>151039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38553</xdr:rowOff>
    </xdr:from>
    <xdr:to>
      <xdr:col>15</xdr:col>
      <xdr:colOff>136525</xdr:colOff>
      <xdr:row>31</xdr:row>
      <xdr:rowOff>100239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2527300" y="6125028"/>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165026</xdr:rowOff>
    </xdr:from>
    <xdr:ext cx="405111" cy="259045"/>
    <xdr:sp macro="" textlink="">
      <xdr:nvSpPr>
        <xdr:cNvPr id="94" name="n_1mainValue有形固定資産減価償却率">
          <a:extLst>
            <a:ext uri="{FF2B5EF4-FFF2-40B4-BE49-F238E27FC236}">
              <a16:creationId xmlns:a16="http://schemas.microsoft.com/office/drawing/2014/main" id="{00000000-0008-0000-0D00-00005E000000}"/>
            </a:ext>
          </a:extLst>
        </xdr:cNvPr>
        <xdr:cNvSpPr txBox="1"/>
      </xdr:nvSpPr>
      <xdr:spPr>
        <a:xfrm>
          <a:off x="3836044" y="55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105880</xdr:rowOff>
    </xdr:from>
    <xdr:ext cx="405111" cy="259045"/>
    <xdr:sp macro="" textlink="">
      <xdr:nvSpPr>
        <xdr:cNvPr id="95" name="n_2mainValue有形固定資産減価償却率">
          <a:extLst>
            <a:ext uri="{FF2B5EF4-FFF2-40B4-BE49-F238E27FC236}">
              <a16:creationId xmlns:a16="http://schemas.microsoft.com/office/drawing/2014/main" id="{00000000-0008-0000-0D00-00005F000000}"/>
            </a:ext>
          </a:extLst>
        </xdr:cNvPr>
        <xdr:cNvSpPr txBox="1"/>
      </xdr:nvSpPr>
      <xdr:spPr>
        <a:xfrm>
          <a:off x="3086744" y="5849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167566</xdr:rowOff>
    </xdr:from>
    <xdr:ext cx="405111" cy="259045"/>
    <xdr:sp macro="" textlink="">
      <xdr:nvSpPr>
        <xdr:cNvPr id="96" name="n_3mainValue有形固定資産減価償却率">
          <a:extLst>
            <a:ext uri="{FF2B5EF4-FFF2-40B4-BE49-F238E27FC236}">
              <a16:creationId xmlns:a16="http://schemas.microsoft.com/office/drawing/2014/main" id="{00000000-0008-0000-0D00-000060000000}"/>
            </a:ext>
          </a:extLst>
        </xdr:cNvPr>
        <xdr:cNvSpPr txBox="1"/>
      </xdr:nvSpPr>
      <xdr:spPr>
        <a:xfrm>
          <a:off x="2324744" y="5911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当該年度には、公民館複合化事業</a:t>
          </a:r>
          <a:r>
            <a:rPr kumimoji="1" lang="en-US" altLang="ja-JP" sz="1100">
              <a:latin typeface="ＭＳ Ｐゴシック" panose="020B0600070205080204" pitchFamily="50" charset="-128"/>
              <a:ea typeface="ＭＳ Ｐゴシック" panose="020B0600070205080204" pitchFamily="50" charset="-128"/>
            </a:rPr>
            <a:t>178</a:t>
          </a:r>
          <a:r>
            <a:rPr kumimoji="1" lang="ja-JP" altLang="en-US" sz="1100">
              <a:latin typeface="ＭＳ Ｐゴシック" panose="020B0600070205080204" pitchFamily="50" charset="-128"/>
              <a:ea typeface="ＭＳ Ｐゴシック" panose="020B0600070205080204" pitchFamily="50" charset="-128"/>
            </a:rPr>
            <a:t>百万円、学校給食センター整備事業</a:t>
          </a:r>
          <a:r>
            <a:rPr kumimoji="1" lang="en-US" altLang="ja-JP" sz="1100">
              <a:latin typeface="ＭＳ Ｐゴシック" panose="020B0600070205080204" pitchFamily="50" charset="-128"/>
              <a:ea typeface="ＭＳ Ｐゴシック" panose="020B0600070205080204" pitchFamily="50" charset="-128"/>
            </a:rPr>
            <a:t>369</a:t>
          </a:r>
          <a:r>
            <a:rPr kumimoji="1" lang="ja-JP" altLang="en-US" sz="1100">
              <a:latin typeface="ＭＳ Ｐゴシック" panose="020B0600070205080204" pitchFamily="50" charset="-128"/>
              <a:ea typeface="ＭＳ Ｐゴシック" panose="020B0600070205080204" pitchFamily="50" charset="-128"/>
            </a:rPr>
            <a:t>百万円等の地方債の発行を行ったことにより比率が上昇した。引き続き学校給食センター整備事業、町立桜保育所、大河原中学校体育館等の更新事業の地方債発行を予定していることから、公債費の適正な管理に取り組む必要があ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61234</xdr:rowOff>
    </xdr:from>
    <xdr:to>
      <xdr:col>76</xdr:col>
      <xdr:colOff>73025</xdr:colOff>
      <xdr:row>30</xdr:row>
      <xdr:rowOff>162834</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744700" y="597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84111</xdr:rowOff>
    </xdr:from>
    <xdr:ext cx="469744" cy="259045"/>
    <xdr:sp macro="" textlink="">
      <xdr:nvSpPr>
        <xdr:cNvPr id="137" name="債務償還比率該当値テキスト">
          <a:extLst>
            <a:ext uri="{FF2B5EF4-FFF2-40B4-BE49-F238E27FC236}">
              <a16:creationId xmlns:a16="http://schemas.microsoft.com/office/drawing/2014/main" id="{00000000-0008-0000-0D00-000089000000}"/>
            </a:ext>
          </a:extLst>
        </xdr:cNvPr>
        <xdr:cNvSpPr txBox="1"/>
      </xdr:nvSpPr>
      <xdr:spPr>
        <a:xfrm>
          <a:off x="14846300" y="582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16388</xdr:rowOff>
    </xdr:from>
    <xdr:to>
      <xdr:col>72</xdr:col>
      <xdr:colOff>123825</xdr:colOff>
      <xdr:row>31</xdr:row>
      <xdr:rowOff>117988</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033500" y="61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112034</xdr:rowOff>
    </xdr:from>
    <xdr:to>
      <xdr:col>76</xdr:col>
      <xdr:colOff>22225</xdr:colOff>
      <xdr:row>31</xdr:row>
      <xdr:rowOff>67188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084300" y="6027059"/>
          <a:ext cx="711200" cy="12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40" name="n_1aveValue債務償還比率">
          <a:extLst>
            <a:ext uri="{FF2B5EF4-FFF2-40B4-BE49-F238E27FC236}">
              <a16:creationId xmlns:a16="http://schemas.microsoft.com/office/drawing/2014/main" id="{00000000-0008-0000-0D00-00008C000000}"/>
            </a:ext>
          </a:extLst>
        </xdr:cNvPr>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134515</xdr:rowOff>
    </xdr:from>
    <xdr:ext cx="469744" cy="259045"/>
    <xdr:sp macro="" textlink="">
      <xdr:nvSpPr>
        <xdr:cNvPr id="141" name="n_1mainValue債務償還比率">
          <a:extLst>
            <a:ext uri="{FF2B5EF4-FFF2-40B4-BE49-F238E27FC236}">
              <a16:creationId xmlns:a16="http://schemas.microsoft.com/office/drawing/2014/main" id="{00000000-0008-0000-0D00-00008D000000}"/>
            </a:ext>
          </a:extLst>
        </xdr:cNvPr>
        <xdr:cNvSpPr txBox="1"/>
      </xdr:nvSpPr>
      <xdr:spPr>
        <a:xfrm>
          <a:off x="13836727" y="587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23,642
23,522
24.99
8,700,756
8,374,379
317,263
5,039,722
6,531,528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67310</xdr:rowOff>
    </xdr:from>
    <xdr:to>
      <xdr:col>24</xdr:col>
      <xdr:colOff>114300</xdr:colOff>
      <xdr:row>35</xdr:row>
      <xdr:rowOff>168910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90187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88265</xdr:rowOff>
    </xdr:from>
    <xdr:to>
      <xdr:col>20</xdr:col>
      <xdr:colOff>38100</xdr:colOff>
      <xdr:row>36</xdr:row>
      <xdr:rowOff>18415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118110</xdr:rowOff>
    </xdr:from>
    <xdr:to>
      <xdr:col>24</xdr:col>
      <xdr:colOff>63500</xdr:colOff>
      <xdr:row>35</xdr:row>
      <xdr:rowOff>139065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1188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113030</xdr:rowOff>
    </xdr:from>
    <xdr:to>
      <xdr:col>15</xdr:col>
      <xdr:colOff>101600</xdr:colOff>
      <xdr:row>36</xdr:row>
      <xdr:rowOff>43180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139065</xdr:rowOff>
    </xdr:from>
    <xdr:to>
      <xdr:col>19</xdr:col>
      <xdr:colOff>177800</xdr:colOff>
      <xdr:row>35</xdr:row>
      <xdr:rowOff>163830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1398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145415</xdr:rowOff>
    </xdr:from>
    <xdr:to>
      <xdr:col>10</xdr:col>
      <xdr:colOff>165100</xdr:colOff>
      <xdr:row>36</xdr:row>
      <xdr:rowOff>75565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163830</xdr:rowOff>
    </xdr:from>
    <xdr:to>
      <xdr:col>15</xdr:col>
      <xdr:colOff>50800</xdr:colOff>
      <xdr:row>36</xdr:row>
      <xdr:rowOff>24765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1645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34942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59707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92092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69062</xdr:rowOff>
    </xdr:from>
    <xdr:to>
      <xdr:col>55</xdr:col>
      <xdr:colOff>50800</xdr:colOff>
      <xdr:row>39</xdr:row>
      <xdr:rowOff>170662</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75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47489</xdr:rowOff>
    </xdr:from>
    <xdr:ext cx="469744"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73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69474</xdr:rowOff>
    </xdr:from>
    <xdr:to>
      <xdr:col>50</xdr:col>
      <xdr:colOff>165100</xdr:colOff>
      <xdr:row>39</xdr:row>
      <xdr:rowOff>171074</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75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119862</xdr:rowOff>
    </xdr:from>
    <xdr:to>
      <xdr:col>55</xdr:col>
      <xdr:colOff>0</xdr:colOff>
      <xdr:row>39</xdr:row>
      <xdr:rowOff>120274</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806412"/>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68788</xdr:rowOff>
    </xdr:from>
    <xdr:to>
      <xdr:col>46</xdr:col>
      <xdr:colOff>38100</xdr:colOff>
      <xdr:row>39</xdr:row>
      <xdr:rowOff>170388</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7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119588</xdr:rowOff>
    </xdr:from>
    <xdr:to>
      <xdr:col>50</xdr:col>
      <xdr:colOff>114300</xdr:colOff>
      <xdr:row>39</xdr:row>
      <xdr:rowOff>120274</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8750300" y="680613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69931</xdr:rowOff>
    </xdr:from>
    <xdr:to>
      <xdr:col>41</xdr:col>
      <xdr:colOff>101600</xdr:colOff>
      <xdr:row>40</xdr:row>
      <xdr:rowOff>81</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675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119588</xdr:rowOff>
    </xdr:from>
    <xdr:to>
      <xdr:col>45</xdr:col>
      <xdr:colOff>177800</xdr:colOff>
      <xdr:row>39</xdr:row>
      <xdr:rowOff>120731</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7861300" y="680613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162201</xdr:rowOff>
    </xdr:from>
    <xdr:ext cx="469744"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91727" y="684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161515</xdr:rowOff>
    </xdr:from>
    <xdr:ext cx="469744"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515427" y="684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162658</xdr:rowOff>
    </xdr:from>
    <xdr:ext cx="469744"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626427" y="68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E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00000000-0008-0000-0E00-0000A1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a:extLst>
            <a:ext uri="{FF2B5EF4-FFF2-40B4-BE49-F238E27FC236}">
              <a16:creationId xmlns:a16="http://schemas.microsoft.com/office/drawing/2014/main" id="{00000000-0008-0000-0E00-0000A3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E00-0000A5000000}"/>
            </a:ext>
          </a:extLst>
        </xdr:cNvPr>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79828</xdr:rowOff>
    </xdr:from>
    <xdr:to>
      <xdr:col>24</xdr:col>
      <xdr:colOff>114300</xdr:colOff>
      <xdr:row>64</xdr:row>
      <xdr:rowOff>9978</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45847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166205</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E00-0000B0000000}"/>
            </a:ext>
          </a:extLst>
        </xdr:cNvPr>
        <xdr:cNvSpPr txBox="1"/>
      </xdr:nvSpPr>
      <xdr:spPr>
        <a:xfrm>
          <a:off x="4673600" y="10796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114119</xdr:rowOff>
    </xdr:from>
    <xdr:to>
      <xdr:col>20</xdr:col>
      <xdr:colOff>38100</xdr:colOff>
      <xdr:row>64</xdr:row>
      <xdr:rowOff>44269</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37465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130628</xdr:rowOff>
    </xdr:from>
    <xdr:to>
      <xdr:col>24</xdr:col>
      <xdr:colOff>63500</xdr:colOff>
      <xdr:row>63</xdr:row>
      <xdr:rowOff>164919</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3797300" y="1093197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148409</xdr:rowOff>
    </xdr:from>
    <xdr:to>
      <xdr:col>15</xdr:col>
      <xdr:colOff>101600</xdr:colOff>
      <xdr:row>64</xdr:row>
      <xdr:rowOff>78559</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28575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164919</xdr:rowOff>
    </xdr:from>
    <xdr:to>
      <xdr:col>19</xdr:col>
      <xdr:colOff>177800</xdr:colOff>
      <xdr:row>64</xdr:row>
      <xdr:rowOff>27759</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908300" y="109662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11249</xdr:rowOff>
    </xdr:from>
    <xdr:to>
      <xdr:col>10</xdr:col>
      <xdr:colOff>165100</xdr:colOff>
      <xdr:row>64</xdr:row>
      <xdr:rowOff>112849</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1968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27759</xdr:rowOff>
    </xdr:from>
    <xdr:to>
      <xdr:col>15</xdr:col>
      <xdr:colOff>50800</xdr:colOff>
      <xdr:row>64</xdr:row>
      <xdr:rowOff>62049</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019300" y="110005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35396</xdr:rowOff>
    </xdr:from>
    <xdr:ext cx="340478" cy="259045"/>
    <xdr:sp macro="" textlink="">
      <xdr:nvSpPr>
        <xdr:cNvPr id="186" name="n_1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614361" y="110081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69686</xdr:rowOff>
    </xdr:from>
    <xdr:ext cx="340478" cy="259045"/>
    <xdr:sp macro="" textlink="">
      <xdr:nvSpPr>
        <xdr:cNvPr id="187" name="n_2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38061" y="110424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64</xdr:row>
      <xdr:rowOff>103976</xdr:rowOff>
    </xdr:from>
    <xdr:ext cx="340478" cy="259045"/>
    <xdr:sp macro="" textlink="">
      <xdr:nvSpPr>
        <xdr:cNvPr id="188" name="n_3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49061" y="110767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00000000-0008-0000-0E00-0000D7000000}"/>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00000000-0008-0000-0E00-0000D9000000}"/>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00000000-0008-0000-0E00-0000DB000000}"/>
            </a:ext>
          </a:extLst>
        </xdr:cNvPr>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51377</xdr:rowOff>
    </xdr:from>
    <xdr:to>
      <xdr:col>55</xdr:col>
      <xdr:colOff>50800</xdr:colOff>
      <xdr:row>64</xdr:row>
      <xdr:rowOff>152977</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10426700" y="110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30" name="【橋りょう・トンネル】&#10;一人当たり有形固定資産（償却資産）額該当値テキスト">
          <a:extLst>
            <a:ext uri="{FF2B5EF4-FFF2-40B4-BE49-F238E27FC236}">
              <a16:creationId xmlns:a16="http://schemas.microsoft.com/office/drawing/2014/main" id="{00000000-0008-0000-0E00-0000E6000000}"/>
            </a:ext>
          </a:extLst>
        </xdr:cNvPr>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51410</xdr:rowOff>
    </xdr:from>
    <xdr:to>
      <xdr:col>50</xdr:col>
      <xdr:colOff>165100</xdr:colOff>
      <xdr:row>64</xdr:row>
      <xdr:rowOff>153010</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9588500" y="110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102177</xdr:rowOff>
    </xdr:from>
    <xdr:to>
      <xdr:col>55</xdr:col>
      <xdr:colOff>0</xdr:colOff>
      <xdr:row>64</xdr:row>
      <xdr:rowOff>102210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9639300" y="11074977"/>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51356</xdr:rowOff>
    </xdr:from>
    <xdr:to>
      <xdr:col>46</xdr:col>
      <xdr:colOff>38100</xdr:colOff>
      <xdr:row>64</xdr:row>
      <xdr:rowOff>152956</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8699500" y="110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102156</xdr:rowOff>
    </xdr:from>
    <xdr:to>
      <xdr:col>50</xdr:col>
      <xdr:colOff>114300</xdr:colOff>
      <xdr:row>64</xdr:row>
      <xdr:rowOff>102210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8750300" y="11074956"/>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51447</xdr:rowOff>
    </xdr:from>
    <xdr:to>
      <xdr:col>41</xdr:col>
      <xdr:colOff>101600</xdr:colOff>
      <xdr:row>64</xdr:row>
      <xdr:rowOff>153047</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7810500" y="110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102156</xdr:rowOff>
    </xdr:from>
    <xdr:to>
      <xdr:col>45</xdr:col>
      <xdr:colOff>177800</xdr:colOff>
      <xdr:row>64</xdr:row>
      <xdr:rowOff>102247</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flipV="1">
          <a:off x="7861300" y="1107495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144137</xdr:rowOff>
    </xdr:from>
    <xdr:ext cx="534377" cy="259045"/>
    <xdr:sp macro="" textlink="">
      <xdr:nvSpPr>
        <xdr:cNvPr id="240" name="n_1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9359411" y="1111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144083</xdr:rowOff>
    </xdr:from>
    <xdr:ext cx="534377" cy="259045"/>
    <xdr:sp macro="" textlink="">
      <xdr:nvSpPr>
        <xdr:cNvPr id="241" name="n_2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8483111" y="1111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144174</xdr:rowOff>
    </xdr:from>
    <xdr:ext cx="534377" cy="259045"/>
    <xdr:sp macro="" textlink="">
      <xdr:nvSpPr>
        <xdr:cNvPr id="242" name="n_3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7594111" y="111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a:extLst>
            <a:ext uri="{FF2B5EF4-FFF2-40B4-BE49-F238E27FC236}">
              <a16:creationId xmlns:a16="http://schemas.microsoft.com/office/drawing/2014/main" id="{00000000-0008-0000-0E00-00000D01000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00000000-0008-0000-0E00-00000F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00000000-0008-0000-0E00-000011010000}"/>
            </a:ext>
          </a:extLst>
        </xdr:cNvPr>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86905</xdr:rowOff>
    </xdr:from>
    <xdr:to>
      <xdr:col>24</xdr:col>
      <xdr:colOff>114300</xdr:colOff>
      <xdr:row>79</xdr:row>
      <xdr:rowOff>17055</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4584700" y="134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109782</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00000000-0008-0000-0E00-00001C010000}"/>
            </a:ext>
          </a:extLst>
        </xdr:cNvPr>
        <xdr:cNvSpPr txBox="1"/>
      </xdr:nvSpPr>
      <xdr:spPr>
        <a:xfrm>
          <a:off x="4673600" y="133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113030</xdr:rowOff>
    </xdr:from>
    <xdr:to>
      <xdr:col>20</xdr:col>
      <xdr:colOff>38100</xdr:colOff>
      <xdr:row>79</xdr:row>
      <xdr:rowOff>43180</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3746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137705</xdr:rowOff>
    </xdr:from>
    <xdr:to>
      <xdr:col>24</xdr:col>
      <xdr:colOff>63500</xdr:colOff>
      <xdr:row>78</xdr:row>
      <xdr:rowOff>163830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3797300" y="1351080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148952</xdr:rowOff>
    </xdr:from>
    <xdr:to>
      <xdr:col>15</xdr:col>
      <xdr:colOff>101600</xdr:colOff>
      <xdr:row>79</xdr:row>
      <xdr:rowOff>79102</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2857500" y="135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163830</xdr:rowOff>
    </xdr:from>
    <xdr:to>
      <xdr:col>19</xdr:col>
      <xdr:colOff>177800</xdr:colOff>
      <xdr:row>79</xdr:row>
      <xdr:rowOff>28302</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2908300" y="135369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13426</xdr:rowOff>
    </xdr:from>
    <xdr:to>
      <xdr:col>10</xdr:col>
      <xdr:colOff>165100</xdr:colOff>
      <xdr:row>79</xdr:row>
      <xdr:rowOff>115026</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1968500" y="135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28302</xdr:rowOff>
    </xdr:from>
    <xdr:to>
      <xdr:col>15</xdr:col>
      <xdr:colOff>50800</xdr:colOff>
      <xdr:row>79</xdr:row>
      <xdr:rowOff>64226</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2019300" y="1357285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92" name="n_2ave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39206</xdr:rowOff>
    </xdr:from>
    <xdr:ext cx="405111" cy="259045"/>
    <xdr:sp macro="" textlink="">
      <xdr:nvSpPr>
        <xdr:cNvPr id="293" name="n_3ave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59707</xdr:rowOff>
    </xdr:from>
    <xdr:ext cx="405111" cy="259045"/>
    <xdr:sp macro="" textlink="">
      <xdr:nvSpPr>
        <xdr:cNvPr id="294" name="n_1mainValue【公営住宅】&#10;有形固定資産減価償却率">
          <a:extLst>
            <a:ext uri="{FF2B5EF4-FFF2-40B4-BE49-F238E27FC236}">
              <a16:creationId xmlns:a16="http://schemas.microsoft.com/office/drawing/2014/main" id="{00000000-0008-0000-0E00-000026010000}"/>
            </a:ext>
          </a:extLst>
        </xdr:cNvPr>
        <xdr:cNvSpPr txBox="1"/>
      </xdr:nvSpPr>
      <xdr:spPr>
        <a:xfrm>
          <a:off x="35820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95629</xdr:rowOff>
    </xdr:from>
    <xdr:ext cx="405111" cy="259045"/>
    <xdr:sp macro="" textlink="">
      <xdr:nvSpPr>
        <xdr:cNvPr id="295" name="n_2mainValue【公営住宅】&#10;有形固定資産減価償却率">
          <a:extLst>
            <a:ext uri="{FF2B5EF4-FFF2-40B4-BE49-F238E27FC236}">
              <a16:creationId xmlns:a16="http://schemas.microsoft.com/office/drawing/2014/main" id="{00000000-0008-0000-0E00-000027010000}"/>
            </a:ext>
          </a:extLst>
        </xdr:cNvPr>
        <xdr:cNvSpPr txBox="1"/>
      </xdr:nvSpPr>
      <xdr:spPr>
        <a:xfrm>
          <a:off x="2705744" y="1329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131553</xdr:rowOff>
    </xdr:from>
    <xdr:ext cx="405111" cy="259045"/>
    <xdr:sp macro="" textlink="">
      <xdr:nvSpPr>
        <xdr:cNvPr id="296" name="n_3mainValue【公営住宅】&#10;有形固定資産減価償却率">
          <a:extLst>
            <a:ext uri="{FF2B5EF4-FFF2-40B4-BE49-F238E27FC236}">
              <a16:creationId xmlns:a16="http://schemas.microsoft.com/office/drawing/2014/main" id="{00000000-0008-0000-0E00-000028010000}"/>
            </a:ext>
          </a:extLst>
        </xdr:cNvPr>
        <xdr:cNvSpPr txBox="1"/>
      </xdr:nvSpPr>
      <xdr:spPr>
        <a:xfrm>
          <a:off x="1816744" y="133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a16="http://schemas.microsoft.com/office/drawing/2014/main" id="{00000000-0008-0000-0E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a:extLst>
            <a:ext uri="{FF2B5EF4-FFF2-40B4-BE49-F238E27FC236}">
              <a16:creationId xmlns:a16="http://schemas.microsoft.com/office/drawing/2014/main" id="{00000000-0008-0000-0E00-000043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a:extLst>
            <a:ext uri="{FF2B5EF4-FFF2-40B4-BE49-F238E27FC236}">
              <a16:creationId xmlns:a16="http://schemas.microsoft.com/office/drawing/2014/main" id="{00000000-0008-0000-0E00-000045010000}"/>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27" name="【公営住宅】&#10;一人当たり面積平均値テキスト">
          <a:extLst>
            <a:ext uri="{FF2B5EF4-FFF2-40B4-BE49-F238E27FC236}">
              <a16:creationId xmlns:a16="http://schemas.microsoft.com/office/drawing/2014/main" id="{00000000-0008-0000-0E00-000047010000}"/>
            </a:ext>
          </a:extLst>
        </xdr:cNvPr>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5914</xdr:rowOff>
    </xdr:from>
    <xdr:to>
      <xdr:col>55</xdr:col>
      <xdr:colOff>50800</xdr:colOff>
      <xdr:row>86</xdr:row>
      <xdr:rowOff>107514</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10426700" y="1475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136741</xdr:rowOff>
    </xdr:from>
    <xdr:ext cx="469744" cy="259045"/>
    <xdr:sp macro="" textlink="">
      <xdr:nvSpPr>
        <xdr:cNvPr id="338" name="【公営住宅】&#10;一人当たり面積該当値テキスト">
          <a:extLst>
            <a:ext uri="{FF2B5EF4-FFF2-40B4-BE49-F238E27FC236}">
              <a16:creationId xmlns:a16="http://schemas.microsoft.com/office/drawing/2014/main" id="{00000000-0008-0000-0E00-000052010000}"/>
            </a:ext>
          </a:extLst>
        </xdr:cNvPr>
        <xdr:cNvSpPr txBox="1"/>
      </xdr:nvSpPr>
      <xdr:spPr>
        <a:xfrm>
          <a:off x="10515600" y="1453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6077</xdr:rowOff>
    </xdr:from>
    <xdr:to>
      <xdr:col>50</xdr:col>
      <xdr:colOff>165100</xdr:colOff>
      <xdr:row>86</xdr:row>
      <xdr:rowOff>107677</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9588500" y="1475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56714</xdr:rowOff>
    </xdr:from>
    <xdr:to>
      <xdr:col>55</xdr:col>
      <xdr:colOff>0</xdr:colOff>
      <xdr:row>86</xdr:row>
      <xdr:rowOff>56877</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9639300" y="14801414"/>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5914</xdr:rowOff>
    </xdr:from>
    <xdr:to>
      <xdr:col>46</xdr:col>
      <xdr:colOff>38100</xdr:colOff>
      <xdr:row>86</xdr:row>
      <xdr:rowOff>107514</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8699500" y="1475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56714</xdr:rowOff>
    </xdr:from>
    <xdr:to>
      <xdr:col>50</xdr:col>
      <xdr:colOff>114300</xdr:colOff>
      <xdr:row>86</xdr:row>
      <xdr:rowOff>56877</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8750300" y="1480141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117765</xdr:rowOff>
    </xdr:from>
    <xdr:to>
      <xdr:col>41</xdr:col>
      <xdr:colOff>101600</xdr:colOff>
      <xdr:row>87</xdr:row>
      <xdr:rowOff>47915</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7810500" y="148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56714</xdr:rowOff>
    </xdr:from>
    <xdr:to>
      <xdr:col>45</xdr:col>
      <xdr:colOff>177800</xdr:colOff>
      <xdr:row>86</xdr:row>
      <xdr:rowOff>168565</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7861300" y="14801414"/>
          <a:ext cx="889000" cy="1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122317</xdr:rowOff>
    </xdr:from>
    <xdr:ext cx="469744" cy="259045"/>
    <xdr:sp macro="" textlink="">
      <xdr:nvSpPr>
        <xdr:cNvPr id="345" name="n_1aveValue【公営住宅】&#10;一人当たり面積">
          <a:extLst>
            <a:ext uri="{FF2B5EF4-FFF2-40B4-BE49-F238E27FC236}">
              <a16:creationId xmlns:a16="http://schemas.microsoft.com/office/drawing/2014/main" id="{00000000-0008-0000-0E00-000059010000}"/>
            </a:ext>
          </a:extLst>
        </xdr:cNvPr>
        <xdr:cNvSpPr txBox="1"/>
      </xdr:nvSpPr>
      <xdr:spPr>
        <a:xfrm>
          <a:off x="93917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46" name="n_2aveValue【公営住宅】&#10;一人当たり面積">
          <a:extLst>
            <a:ext uri="{FF2B5EF4-FFF2-40B4-BE49-F238E27FC236}">
              <a16:creationId xmlns:a16="http://schemas.microsoft.com/office/drawing/2014/main" id="{00000000-0008-0000-0E00-00005A010000}"/>
            </a:ext>
          </a:extLst>
        </xdr:cNvPr>
        <xdr:cNvSpPr txBox="1"/>
      </xdr:nvSpPr>
      <xdr:spPr>
        <a:xfrm>
          <a:off x="8515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a:extLst>
            <a:ext uri="{FF2B5EF4-FFF2-40B4-BE49-F238E27FC236}">
              <a16:creationId xmlns:a16="http://schemas.microsoft.com/office/drawing/2014/main" id="{00000000-0008-0000-0E00-00005B010000}"/>
            </a:ext>
          </a:extLst>
        </xdr:cNvPr>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124204</xdr:rowOff>
    </xdr:from>
    <xdr:ext cx="469744" cy="259045"/>
    <xdr:sp macro="" textlink="">
      <xdr:nvSpPr>
        <xdr:cNvPr id="348" name="n_1mainValue【公営住宅】&#10;一人当たり面積">
          <a:extLst>
            <a:ext uri="{FF2B5EF4-FFF2-40B4-BE49-F238E27FC236}">
              <a16:creationId xmlns:a16="http://schemas.microsoft.com/office/drawing/2014/main" id="{00000000-0008-0000-0E00-00005C010000}"/>
            </a:ext>
          </a:extLst>
        </xdr:cNvPr>
        <xdr:cNvSpPr txBox="1"/>
      </xdr:nvSpPr>
      <xdr:spPr>
        <a:xfrm>
          <a:off x="9391727" y="1452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124041</xdr:rowOff>
    </xdr:from>
    <xdr:ext cx="469744" cy="259045"/>
    <xdr:sp macro="" textlink="">
      <xdr:nvSpPr>
        <xdr:cNvPr id="349" name="n_2mainValue【公営住宅】&#10;一人当たり面積">
          <a:extLst>
            <a:ext uri="{FF2B5EF4-FFF2-40B4-BE49-F238E27FC236}">
              <a16:creationId xmlns:a16="http://schemas.microsoft.com/office/drawing/2014/main" id="{00000000-0008-0000-0E00-00005D010000}"/>
            </a:ext>
          </a:extLst>
        </xdr:cNvPr>
        <xdr:cNvSpPr txBox="1"/>
      </xdr:nvSpPr>
      <xdr:spPr>
        <a:xfrm>
          <a:off x="8515427" y="1452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39042</xdr:rowOff>
    </xdr:from>
    <xdr:ext cx="469744" cy="259045"/>
    <xdr:sp macro="" textlink="">
      <xdr:nvSpPr>
        <xdr:cNvPr id="350" name="n_3mainValue【公営住宅】&#10;一人当たり面積">
          <a:extLst>
            <a:ext uri="{FF2B5EF4-FFF2-40B4-BE49-F238E27FC236}">
              <a16:creationId xmlns:a16="http://schemas.microsoft.com/office/drawing/2014/main" id="{00000000-0008-0000-0E00-00005E010000}"/>
            </a:ext>
          </a:extLst>
        </xdr:cNvPr>
        <xdr:cNvSpPr txBox="1"/>
      </xdr:nvSpPr>
      <xdr:spPr>
        <a:xfrm>
          <a:off x="7626427" y="1495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a:extLst>
            <a:ext uri="{FF2B5EF4-FFF2-40B4-BE49-F238E27FC236}">
              <a16:creationId xmlns:a16="http://schemas.microsoft.com/office/drawing/2014/main" id="{00000000-0008-0000-0E00-00008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a:extLst>
            <a:ext uri="{FF2B5EF4-FFF2-40B4-BE49-F238E27FC236}">
              <a16:creationId xmlns:a16="http://schemas.microsoft.com/office/drawing/2014/main" id="{00000000-0008-0000-0E00-000089010000}"/>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a:extLst>
            <a:ext uri="{FF2B5EF4-FFF2-40B4-BE49-F238E27FC236}">
              <a16:creationId xmlns:a16="http://schemas.microsoft.com/office/drawing/2014/main" id="{00000000-0008-0000-0E00-00008B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7" name="【認定こども園・幼稚園・保育所】&#10;有形固定資産減価償却率平均値テキスト">
          <a:extLst>
            <a:ext uri="{FF2B5EF4-FFF2-40B4-BE49-F238E27FC236}">
              <a16:creationId xmlns:a16="http://schemas.microsoft.com/office/drawing/2014/main" id="{00000000-0008-0000-0E00-00008D010000}"/>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408" name="【認定こども園・幼稚園・保育所】&#10;有形固定資産減価償却率該当値テキスト">
          <a:extLst>
            <a:ext uri="{FF2B5EF4-FFF2-40B4-BE49-F238E27FC236}">
              <a16:creationId xmlns:a16="http://schemas.microsoft.com/office/drawing/2014/main" id="{00000000-0008-0000-0E00-000098010000}"/>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2722</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3703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15" name="n_1ave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16" name="n_2ave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7" name="n_3aveValue【認定こども園・幼稚園・保育所】&#10;有形固定資産減価償却率">
          <a:extLst>
            <a:ext uri="{FF2B5EF4-FFF2-40B4-BE49-F238E27FC236}">
              <a16:creationId xmlns:a16="http://schemas.microsoft.com/office/drawing/2014/main" id="{00000000-0008-0000-0E00-0000A1010000}"/>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418" name="n_1mainValue【認定こども園・幼稚園・保育所】&#10;有形固定資産減価償却率">
          <a:extLst>
            <a:ext uri="{FF2B5EF4-FFF2-40B4-BE49-F238E27FC236}">
              <a16:creationId xmlns:a16="http://schemas.microsoft.com/office/drawing/2014/main" id="{00000000-0008-0000-0E00-0000A2010000}"/>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419" name="n_2mainValue【認定こども園・幼稚園・保育所】&#10;有形固定資産減価償却率">
          <a:extLst>
            <a:ext uri="{FF2B5EF4-FFF2-40B4-BE49-F238E27FC236}">
              <a16:creationId xmlns:a16="http://schemas.microsoft.com/office/drawing/2014/main" id="{00000000-0008-0000-0E00-0000A3010000}"/>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420" name="n_3mainValue【認定こども園・幼稚園・保育所】&#10;有形固定資産減価償却率">
          <a:extLst>
            <a:ext uri="{FF2B5EF4-FFF2-40B4-BE49-F238E27FC236}">
              <a16:creationId xmlns:a16="http://schemas.microsoft.com/office/drawing/2014/main" id="{00000000-0008-0000-0E00-0000A4010000}"/>
            </a:ext>
          </a:extLst>
        </xdr:cNvPr>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00000000-0008-0000-0E00-0000B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00000000-0008-0000-0E00-0000BD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00000000-0008-0000-0E00-0000BF010000}"/>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00000000-0008-0000-0E00-0000C1010000}"/>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40640</xdr:rowOff>
    </xdr:from>
    <xdr:to>
      <xdr:col>116</xdr:col>
      <xdr:colOff>114300</xdr:colOff>
      <xdr:row>41</xdr:row>
      <xdr:rowOff>142240</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221107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127017</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00000000-0008-0000-0E00-0000CC010000}"/>
            </a:ext>
          </a:extLst>
        </xdr:cNvPr>
        <xdr:cNvSpPr txBox="1"/>
      </xdr:nvSpPr>
      <xdr:spPr>
        <a:xfrm>
          <a:off x="221996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40640</xdr:rowOff>
    </xdr:from>
    <xdr:to>
      <xdr:col>112</xdr:col>
      <xdr:colOff>38100</xdr:colOff>
      <xdr:row>41</xdr:row>
      <xdr:rowOff>142240</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21272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91440</xdr:rowOff>
    </xdr:from>
    <xdr:to>
      <xdr:col>116</xdr:col>
      <xdr:colOff>63500</xdr:colOff>
      <xdr:row>41</xdr:row>
      <xdr:rowOff>91440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21323300" y="7120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40640</xdr:rowOff>
    </xdr:from>
    <xdr:to>
      <xdr:col>107</xdr:col>
      <xdr:colOff>101600</xdr:colOff>
      <xdr:row>41</xdr:row>
      <xdr:rowOff>142240</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20383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91440</xdr:rowOff>
    </xdr:from>
    <xdr:to>
      <xdr:col>111</xdr:col>
      <xdr:colOff>177800</xdr:colOff>
      <xdr:row>41</xdr:row>
      <xdr:rowOff>91440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20434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40640</xdr:rowOff>
    </xdr:from>
    <xdr:to>
      <xdr:col>102</xdr:col>
      <xdr:colOff>165100</xdr:colOff>
      <xdr:row>41</xdr:row>
      <xdr:rowOff>142240</xdr:rowOff>
    </xdr:to>
    <xdr:sp macro="" textlink="">
      <xdr:nvSpPr>
        <xdr:cNvPr id="465" name="楕円 464">
          <a:extLst>
            <a:ext uri="{FF2B5EF4-FFF2-40B4-BE49-F238E27FC236}">
              <a16:creationId xmlns:a16="http://schemas.microsoft.com/office/drawing/2014/main" id="{00000000-0008-0000-0E00-0000D1010000}"/>
            </a:ext>
          </a:extLst>
        </xdr:cNvPr>
        <xdr:cNvSpPr/>
      </xdr:nvSpPr>
      <xdr:spPr>
        <a:xfrm>
          <a:off x="19494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91440</xdr:rowOff>
    </xdr:from>
    <xdr:to>
      <xdr:col>107</xdr:col>
      <xdr:colOff>50800</xdr:colOff>
      <xdr:row>41</xdr:row>
      <xdr:rowOff>91440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9545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00000000-0008-0000-0E00-0000D5010000}"/>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133367</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00000000-0008-0000-0E00-0000D6010000}"/>
            </a:ext>
          </a:extLst>
        </xdr:cNvPr>
        <xdr:cNvSpPr txBox="1"/>
      </xdr:nvSpPr>
      <xdr:spPr>
        <a:xfrm>
          <a:off x="210757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133367</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00000000-0008-0000-0E00-0000D7010000}"/>
            </a:ext>
          </a:extLst>
        </xdr:cNvPr>
        <xdr:cNvSpPr txBox="1"/>
      </xdr:nvSpPr>
      <xdr:spPr>
        <a:xfrm>
          <a:off x="20199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133367</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00000000-0008-0000-0E00-0000D8010000}"/>
            </a:ext>
          </a:extLst>
        </xdr:cNvPr>
        <xdr:cNvSpPr txBox="1"/>
      </xdr:nvSpPr>
      <xdr:spPr>
        <a:xfrm>
          <a:off x="19310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00000000-0008-0000-0E00-0000F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00000000-0008-0000-0E00-0000F2010000}"/>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00000000-0008-0000-0E00-0000F401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00000000-0008-0000-0E00-0000F6010000}"/>
            </a:ext>
          </a:extLst>
        </xdr:cNvPr>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6268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120667</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00000000-0008-0000-0E00-000001020000}"/>
            </a:ext>
          </a:extLst>
        </xdr:cNvPr>
        <xdr:cNvSpPr txBox="1"/>
      </xdr:nvSpPr>
      <xdr:spPr>
        <a:xfrm>
          <a:off x="16357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133985</xdr:rowOff>
    </xdr:from>
    <xdr:to>
      <xdr:col>81</xdr:col>
      <xdr:colOff>101600</xdr:colOff>
      <xdr:row>58</xdr:row>
      <xdr:rowOff>64135</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5430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148590</xdr:rowOff>
    </xdr:from>
    <xdr:to>
      <xdr:col>85</xdr:col>
      <xdr:colOff>127000</xdr:colOff>
      <xdr:row>58</xdr:row>
      <xdr:rowOff>13335</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5481300" y="99212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2540</xdr:rowOff>
    </xdr:from>
    <xdr:to>
      <xdr:col>76</xdr:col>
      <xdr:colOff>165100</xdr:colOff>
      <xdr:row>58</xdr:row>
      <xdr:rowOff>104140</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4541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xdr:rowOff>
    </xdr:from>
    <xdr:to>
      <xdr:col>81</xdr:col>
      <xdr:colOff>50800</xdr:colOff>
      <xdr:row>58</xdr:row>
      <xdr:rowOff>53340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4592300" y="99574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42545</xdr:rowOff>
    </xdr:from>
    <xdr:to>
      <xdr:col>72</xdr:col>
      <xdr:colOff>38100</xdr:colOff>
      <xdr:row>58</xdr:row>
      <xdr:rowOff>144145</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3652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53340</xdr:rowOff>
    </xdr:from>
    <xdr:to>
      <xdr:col>76</xdr:col>
      <xdr:colOff>114300</xdr:colOff>
      <xdr:row>58</xdr:row>
      <xdr:rowOff>93345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3703300" y="99974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520" name="n_1aveValue【学校施設】&#10;有形固定資産減価償却率">
          <a:extLst>
            <a:ext uri="{FF2B5EF4-FFF2-40B4-BE49-F238E27FC236}">
              <a16:creationId xmlns:a16="http://schemas.microsoft.com/office/drawing/2014/main" id="{00000000-0008-0000-0E00-000008020000}"/>
            </a:ext>
          </a:extLst>
        </xdr:cNvPr>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21" name="n_2aveValue【学校施設】&#10;有形固定資産減価償却率">
          <a:extLst>
            <a:ext uri="{FF2B5EF4-FFF2-40B4-BE49-F238E27FC236}">
              <a16:creationId xmlns:a16="http://schemas.microsoft.com/office/drawing/2014/main" id="{00000000-0008-0000-0E00-000009020000}"/>
            </a:ext>
          </a:extLst>
        </xdr:cNvPr>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522" name="n_3aveValue【学校施設】&#10;有形固定資産減価償却率">
          <a:extLst>
            <a:ext uri="{FF2B5EF4-FFF2-40B4-BE49-F238E27FC236}">
              <a16:creationId xmlns:a16="http://schemas.microsoft.com/office/drawing/2014/main" id="{00000000-0008-0000-0E00-00000A020000}"/>
            </a:ext>
          </a:extLst>
        </xdr:cNvPr>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80662</xdr:rowOff>
    </xdr:from>
    <xdr:ext cx="405111" cy="259045"/>
    <xdr:sp macro="" textlink="">
      <xdr:nvSpPr>
        <xdr:cNvPr id="523" name="n_1mainValue【学校施設】&#10;有形固定資産減価償却率">
          <a:extLst>
            <a:ext uri="{FF2B5EF4-FFF2-40B4-BE49-F238E27FC236}">
              <a16:creationId xmlns:a16="http://schemas.microsoft.com/office/drawing/2014/main" id="{00000000-0008-0000-0E00-00000B020000}"/>
            </a:ext>
          </a:extLst>
        </xdr:cNvPr>
        <xdr:cNvSpPr txBox="1"/>
      </xdr:nvSpPr>
      <xdr:spPr>
        <a:xfrm>
          <a:off x="15266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120667</xdr:rowOff>
    </xdr:from>
    <xdr:ext cx="405111" cy="259045"/>
    <xdr:sp macro="" textlink="">
      <xdr:nvSpPr>
        <xdr:cNvPr id="524" name="n_2mainValue【学校施設】&#10;有形固定資産減価償却率">
          <a:extLst>
            <a:ext uri="{FF2B5EF4-FFF2-40B4-BE49-F238E27FC236}">
              <a16:creationId xmlns:a16="http://schemas.microsoft.com/office/drawing/2014/main" id="{00000000-0008-0000-0E00-00000C020000}"/>
            </a:ext>
          </a:extLst>
        </xdr:cNvPr>
        <xdr:cNvSpPr txBox="1"/>
      </xdr:nvSpPr>
      <xdr:spPr>
        <a:xfrm>
          <a:off x="14389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160672</xdr:rowOff>
    </xdr:from>
    <xdr:ext cx="405111" cy="259045"/>
    <xdr:sp macro="" textlink="">
      <xdr:nvSpPr>
        <xdr:cNvPr id="525" name="n_3mainValue【学校施設】&#10;有形固定資産減価償却率">
          <a:extLst>
            <a:ext uri="{FF2B5EF4-FFF2-40B4-BE49-F238E27FC236}">
              <a16:creationId xmlns:a16="http://schemas.microsoft.com/office/drawing/2014/main" id="{00000000-0008-0000-0E00-00000D020000}"/>
            </a:ext>
          </a:extLst>
        </xdr:cNvPr>
        <xdr:cNvSpPr txBox="1"/>
      </xdr:nvSpPr>
      <xdr:spPr>
        <a:xfrm>
          <a:off x="13500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a:extLst>
            <a:ext uri="{FF2B5EF4-FFF2-40B4-BE49-F238E27FC236}">
              <a16:creationId xmlns:a16="http://schemas.microsoft.com/office/drawing/2014/main" id="{00000000-0008-0000-0E00-00002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39243</xdr:rowOff>
    </xdr:from>
    <xdr:to>
      <xdr:col>116</xdr:col>
      <xdr:colOff>62864</xdr:colOff>
      <xdr:row>62</xdr:row>
      <xdr:rowOff>64008</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flipV="1">
          <a:off x="22160864" y="9640443"/>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67835</xdr:rowOff>
    </xdr:from>
    <xdr:ext cx="469744" cy="259045"/>
    <xdr:sp macro="" textlink="">
      <xdr:nvSpPr>
        <xdr:cNvPr id="550" name="【学校施設】&#10;一人当たり面積最小値テキスト">
          <a:extLst>
            <a:ext uri="{FF2B5EF4-FFF2-40B4-BE49-F238E27FC236}">
              <a16:creationId xmlns:a16="http://schemas.microsoft.com/office/drawing/2014/main" id="{00000000-0008-0000-0E00-000026020000}"/>
            </a:ext>
          </a:extLst>
        </xdr:cNvPr>
        <xdr:cNvSpPr txBox="1"/>
      </xdr:nvSpPr>
      <xdr:spPr>
        <a:xfrm>
          <a:off x="22199600" y="1069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64008</xdr:rowOff>
    </xdr:from>
    <xdr:to>
      <xdr:col>116</xdr:col>
      <xdr:colOff>152400</xdr:colOff>
      <xdr:row>62</xdr:row>
      <xdr:rowOff>64008</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22072600" y="1069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157370</xdr:rowOff>
    </xdr:from>
    <xdr:ext cx="469744" cy="259045"/>
    <xdr:sp macro="" textlink="">
      <xdr:nvSpPr>
        <xdr:cNvPr id="552" name="【学校施設】&#10;一人当たり面積最大値テキスト">
          <a:extLst>
            <a:ext uri="{FF2B5EF4-FFF2-40B4-BE49-F238E27FC236}">
              <a16:creationId xmlns:a16="http://schemas.microsoft.com/office/drawing/2014/main" id="{00000000-0008-0000-0E00-000028020000}"/>
            </a:ext>
          </a:extLst>
        </xdr:cNvPr>
        <xdr:cNvSpPr txBox="1"/>
      </xdr:nvSpPr>
      <xdr:spPr>
        <a:xfrm>
          <a:off x="22199600" y="941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39243</xdr:rowOff>
    </xdr:from>
    <xdr:to>
      <xdr:col>116</xdr:col>
      <xdr:colOff>152400</xdr:colOff>
      <xdr:row>56</xdr:row>
      <xdr:rowOff>39243</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22072600" y="964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162196</xdr:rowOff>
    </xdr:from>
    <xdr:ext cx="469744" cy="259045"/>
    <xdr:sp macro="" textlink="">
      <xdr:nvSpPr>
        <xdr:cNvPr id="554" name="【学校施設】&#10;一人当たり面積平均値テキスト">
          <a:extLst>
            <a:ext uri="{FF2B5EF4-FFF2-40B4-BE49-F238E27FC236}">
              <a16:creationId xmlns:a16="http://schemas.microsoft.com/office/drawing/2014/main" id="{00000000-0008-0000-0E00-00002A020000}"/>
            </a:ext>
          </a:extLst>
        </xdr:cNvPr>
        <xdr:cNvSpPr txBox="1"/>
      </xdr:nvSpPr>
      <xdr:spPr>
        <a:xfrm>
          <a:off x="22199600" y="102777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139319</xdr:rowOff>
    </xdr:from>
    <xdr:to>
      <xdr:col>116</xdr:col>
      <xdr:colOff>114300</xdr:colOff>
      <xdr:row>61</xdr:row>
      <xdr:rowOff>69469</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22110700" y="1042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149606</xdr:rowOff>
    </xdr:from>
    <xdr:to>
      <xdr:col>112</xdr:col>
      <xdr:colOff>38100</xdr:colOff>
      <xdr:row>61</xdr:row>
      <xdr:rowOff>79756</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1272500" y="104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151511</xdr:rowOff>
    </xdr:from>
    <xdr:to>
      <xdr:col>107</xdr:col>
      <xdr:colOff>101600</xdr:colOff>
      <xdr:row>61</xdr:row>
      <xdr:rowOff>81661</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20383500" y="1043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157226</xdr:rowOff>
    </xdr:from>
    <xdr:to>
      <xdr:col>102</xdr:col>
      <xdr:colOff>165100</xdr:colOff>
      <xdr:row>61</xdr:row>
      <xdr:rowOff>87376</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9494500" y="104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146177</xdr:rowOff>
    </xdr:from>
    <xdr:to>
      <xdr:col>116</xdr:col>
      <xdr:colOff>114300</xdr:colOff>
      <xdr:row>61</xdr:row>
      <xdr:rowOff>76327</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22110700" y="104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124604</xdr:rowOff>
    </xdr:from>
    <xdr:ext cx="469744" cy="259045"/>
    <xdr:sp macro="" textlink="">
      <xdr:nvSpPr>
        <xdr:cNvPr id="565" name="【学校施設】&#10;一人当たり面積該当値テキスト">
          <a:extLst>
            <a:ext uri="{FF2B5EF4-FFF2-40B4-BE49-F238E27FC236}">
              <a16:creationId xmlns:a16="http://schemas.microsoft.com/office/drawing/2014/main" id="{00000000-0008-0000-0E00-000035020000}"/>
            </a:ext>
          </a:extLst>
        </xdr:cNvPr>
        <xdr:cNvSpPr txBox="1"/>
      </xdr:nvSpPr>
      <xdr:spPr>
        <a:xfrm>
          <a:off x="22199600" y="1041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146558</xdr:rowOff>
    </xdr:from>
    <xdr:to>
      <xdr:col>112</xdr:col>
      <xdr:colOff>38100</xdr:colOff>
      <xdr:row>61</xdr:row>
      <xdr:rowOff>76708</xdr:rowOff>
    </xdr:to>
    <xdr:sp macro="" textlink="">
      <xdr:nvSpPr>
        <xdr:cNvPr id="566" name="楕円 565">
          <a:extLst>
            <a:ext uri="{FF2B5EF4-FFF2-40B4-BE49-F238E27FC236}">
              <a16:creationId xmlns:a16="http://schemas.microsoft.com/office/drawing/2014/main" id="{00000000-0008-0000-0E00-000036020000}"/>
            </a:ext>
          </a:extLst>
        </xdr:cNvPr>
        <xdr:cNvSpPr/>
      </xdr:nvSpPr>
      <xdr:spPr>
        <a:xfrm>
          <a:off x="21272500" y="1043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25527</xdr:rowOff>
    </xdr:from>
    <xdr:to>
      <xdr:col>116</xdr:col>
      <xdr:colOff>63500</xdr:colOff>
      <xdr:row>61</xdr:row>
      <xdr:rowOff>25908</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21323300" y="1048397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145796</xdr:rowOff>
    </xdr:from>
    <xdr:to>
      <xdr:col>107</xdr:col>
      <xdr:colOff>101600</xdr:colOff>
      <xdr:row>61</xdr:row>
      <xdr:rowOff>75946</xdr:rowOff>
    </xdr:to>
    <xdr:sp macro="" textlink="">
      <xdr:nvSpPr>
        <xdr:cNvPr id="568" name="楕円 567">
          <a:extLst>
            <a:ext uri="{FF2B5EF4-FFF2-40B4-BE49-F238E27FC236}">
              <a16:creationId xmlns:a16="http://schemas.microsoft.com/office/drawing/2014/main" id="{00000000-0008-0000-0E00-000038020000}"/>
            </a:ext>
          </a:extLst>
        </xdr:cNvPr>
        <xdr:cNvSpPr/>
      </xdr:nvSpPr>
      <xdr:spPr>
        <a:xfrm>
          <a:off x="20383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25146</xdr:rowOff>
    </xdr:from>
    <xdr:to>
      <xdr:col>111</xdr:col>
      <xdr:colOff>177800</xdr:colOff>
      <xdr:row>61</xdr:row>
      <xdr:rowOff>25908</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20434300" y="104835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19685</xdr:rowOff>
    </xdr:from>
    <xdr:to>
      <xdr:col>102</xdr:col>
      <xdr:colOff>165100</xdr:colOff>
      <xdr:row>64</xdr:row>
      <xdr:rowOff>121285</xdr:rowOff>
    </xdr:to>
    <xdr:sp macro="" textlink="">
      <xdr:nvSpPr>
        <xdr:cNvPr id="570" name="楕円 569">
          <a:extLst>
            <a:ext uri="{FF2B5EF4-FFF2-40B4-BE49-F238E27FC236}">
              <a16:creationId xmlns:a16="http://schemas.microsoft.com/office/drawing/2014/main" id="{00000000-0008-0000-0E00-00003A020000}"/>
            </a:ext>
          </a:extLst>
        </xdr:cNvPr>
        <xdr:cNvSpPr/>
      </xdr:nvSpPr>
      <xdr:spPr>
        <a:xfrm>
          <a:off x="19494500" y="109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25146</xdr:rowOff>
    </xdr:from>
    <xdr:to>
      <xdr:col>107</xdr:col>
      <xdr:colOff>50800</xdr:colOff>
      <xdr:row>64</xdr:row>
      <xdr:rowOff>70485</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flipV="1">
          <a:off x="19545300" y="10483596"/>
          <a:ext cx="889000" cy="5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70883</xdr:rowOff>
    </xdr:from>
    <xdr:ext cx="469744" cy="259045"/>
    <xdr:sp macro="" textlink="">
      <xdr:nvSpPr>
        <xdr:cNvPr id="572" name="n_1aveValue【学校施設】&#10;一人当たり面積">
          <a:extLst>
            <a:ext uri="{FF2B5EF4-FFF2-40B4-BE49-F238E27FC236}">
              <a16:creationId xmlns:a16="http://schemas.microsoft.com/office/drawing/2014/main" id="{00000000-0008-0000-0E00-00003C020000}"/>
            </a:ext>
          </a:extLst>
        </xdr:cNvPr>
        <xdr:cNvSpPr txBox="1"/>
      </xdr:nvSpPr>
      <xdr:spPr>
        <a:xfrm>
          <a:off x="21075727" y="10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72788</xdr:rowOff>
    </xdr:from>
    <xdr:ext cx="469744" cy="259045"/>
    <xdr:sp macro="" textlink="">
      <xdr:nvSpPr>
        <xdr:cNvPr id="573" name="n_2aveValue【学校施設】&#10;一人当たり面積">
          <a:extLst>
            <a:ext uri="{FF2B5EF4-FFF2-40B4-BE49-F238E27FC236}">
              <a16:creationId xmlns:a16="http://schemas.microsoft.com/office/drawing/2014/main" id="{00000000-0008-0000-0E00-00003D020000}"/>
            </a:ext>
          </a:extLst>
        </xdr:cNvPr>
        <xdr:cNvSpPr txBox="1"/>
      </xdr:nvSpPr>
      <xdr:spPr>
        <a:xfrm>
          <a:off x="20199427" y="1053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103903</xdr:rowOff>
    </xdr:from>
    <xdr:ext cx="469744" cy="259045"/>
    <xdr:sp macro="" textlink="">
      <xdr:nvSpPr>
        <xdr:cNvPr id="574" name="n_3aveValue【学校施設】&#10;一人当たり面積">
          <a:extLst>
            <a:ext uri="{FF2B5EF4-FFF2-40B4-BE49-F238E27FC236}">
              <a16:creationId xmlns:a16="http://schemas.microsoft.com/office/drawing/2014/main" id="{00000000-0008-0000-0E00-00003E020000}"/>
            </a:ext>
          </a:extLst>
        </xdr:cNvPr>
        <xdr:cNvSpPr txBox="1"/>
      </xdr:nvSpPr>
      <xdr:spPr>
        <a:xfrm>
          <a:off x="19310427" y="1021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93235</xdr:rowOff>
    </xdr:from>
    <xdr:ext cx="469744" cy="259045"/>
    <xdr:sp macro="" textlink="">
      <xdr:nvSpPr>
        <xdr:cNvPr id="575" name="n_1mainValue【学校施設】&#10;一人当たり面積">
          <a:extLst>
            <a:ext uri="{FF2B5EF4-FFF2-40B4-BE49-F238E27FC236}">
              <a16:creationId xmlns:a16="http://schemas.microsoft.com/office/drawing/2014/main" id="{00000000-0008-0000-0E00-00003F020000}"/>
            </a:ext>
          </a:extLst>
        </xdr:cNvPr>
        <xdr:cNvSpPr txBox="1"/>
      </xdr:nvSpPr>
      <xdr:spPr>
        <a:xfrm>
          <a:off x="21075727" y="1020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92473</xdr:rowOff>
    </xdr:from>
    <xdr:ext cx="469744" cy="259045"/>
    <xdr:sp macro="" textlink="">
      <xdr:nvSpPr>
        <xdr:cNvPr id="576" name="n_2mainValue【学校施設】&#10;一人当たり面積">
          <a:extLst>
            <a:ext uri="{FF2B5EF4-FFF2-40B4-BE49-F238E27FC236}">
              <a16:creationId xmlns:a16="http://schemas.microsoft.com/office/drawing/2014/main" id="{00000000-0008-0000-0E00-000040020000}"/>
            </a:ext>
          </a:extLst>
        </xdr:cNvPr>
        <xdr:cNvSpPr txBox="1"/>
      </xdr:nvSpPr>
      <xdr:spPr>
        <a:xfrm>
          <a:off x="2019942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112412</xdr:rowOff>
    </xdr:from>
    <xdr:ext cx="469744" cy="259045"/>
    <xdr:sp macro="" textlink="">
      <xdr:nvSpPr>
        <xdr:cNvPr id="577" name="n_3mainValue【学校施設】&#10;一人当たり面積">
          <a:extLst>
            <a:ext uri="{FF2B5EF4-FFF2-40B4-BE49-F238E27FC236}">
              <a16:creationId xmlns:a16="http://schemas.microsoft.com/office/drawing/2014/main" id="{00000000-0008-0000-0E00-000041020000}"/>
            </a:ext>
          </a:extLst>
        </xdr:cNvPr>
        <xdr:cNvSpPr txBox="1"/>
      </xdr:nvSpPr>
      <xdr:spPr>
        <a:xfrm>
          <a:off x="19310427" y="1108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a:extLst>
            <a:ext uri="{FF2B5EF4-FFF2-40B4-BE49-F238E27FC236}">
              <a16:creationId xmlns:a16="http://schemas.microsoft.com/office/drawing/2014/main" id="{00000000-0008-0000-0E00-00005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04" name="【児童館】&#10;有形固定資産減価償却率最小値テキスト">
          <a:extLst>
            <a:ext uri="{FF2B5EF4-FFF2-40B4-BE49-F238E27FC236}">
              <a16:creationId xmlns:a16="http://schemas.microsoft.com/office/drawing/2014/main" id="{00000000-0008-0000-0E00-00005C020000}"/>
            </a:ext>
          </a:extLst>
        </xdr:cNvPr>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6" name="【児童館】&#10;有形固定資産減価償却率最大値テキスト">
          <a:extLst>
            <a:ext uri="{FF2B5EF4-FFF2-40B4-BE49-F238E27FC236}">
              <a16:creationId xmlns:a16="http://schemas.microsoft.com/office/drawing/2014/main" id="{00000000-0008-0000-0E00-00005E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608" name="【児童館】&#10;有形固定資産減価償却率平均値テキスト">
          <a:extLst>
            <a:ext uri="{FF2B5EF4-FFF2-40B4-BE49-F238E27FC236}">
              <a16:creationId xmlns:a16="http://schemas.microsoft.com/office/drawing/2014/main" id="{00000000-0008-0000-0E00-000060020000}"/>
            </a:ext>
          </a:extLst>
        </xdr:cNvPr>
        <xdr:cNvSpPr txBox="1"/>
      </xdr:nvSpPr>
      <xdr:spPr>
        <a:xfrm>
          <a:off x="16357600" y="1393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1995</xdr:rowOff>
    </xdr:from>
    <xdr:to>
      <xdr:col>85</xdr:col>
      <xdr:colOff>177800</xdr:colOff>
      <xdr:row>83</xdr:row>
      <xdr:rowOff>103595</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62687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151872</xdr:rowOff>
    </xdr:from>
    <xdr:ext cx="405111" cy="259045"/>
    <xdr:sp macro="" textlink="">
      <xdr:nvSpPr>
        <xdr:cNvPr id="619" name="【児童館】&#10;有形固定資産減価償却率該当値テキスト">
          <a:extLst>
            <a:ext uri="{FF2B5EF4-FFF2-40B4-BE49-F238E27FC236}">
              <a16:creationId xmlns:a16="http://schemas.microsoft.com/office/drawing/2014/main" id="{00000000-0008-0000-0E00-00006B020000}"/>
            </a:ext>
          </a:extLst>
        </xdr:cNvPr>
        <xdr:cNvSpPr txBox="1"/>
      </xdr:nvSpPr>
      <xdr:spPr>
        <a:xfrm>
          <a:off x="16357600"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46082</xdr:rowOff>
    </xdr:from>
    <xdr:to>
      <xdr:col>81</xdr:col>
      <xdr:colOff>101600</xdr:colOff>
      <xdr:row>83</xdr:row>
      <xdr:rowOff>147682</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5430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52795</xdr:rowOff>
    </xdr:from>
    <xdr:to>
      <xdr:col>85</xdr:col>
      <xdr:colOff>127000</xdr:colOff>
      <xdr:row>83</xdr:row>
      <xdr:rowOff>96882</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5481300" y="1428314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88537</xdr:rowOff>
    </xdr:from>
    <xdr:to>
      <xdr:col>76</xdr:col>
      <xdr:colOff>165100</xdr:colOff>
      <xdr:row>84</xdr:row>
      <xdr:rowOff>18687</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4541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96882</xdr:rowOff>
    </xdr:from>
    <xdr:to>
      <xdr:col>81</xdr:col>
      <xdr:colOff>50800</xdr:colOff>
      <xdr:row>83</xdr:row>
      <xdr:rowOff>139337</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4592300" y="1432723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132624</xdr:rowOff>
    </xdr:from>
    <xdr:to>
      <xdr:col>72</xdr:col>
      <xdr:colOff>38100</xdr:colOff>
      <xdr:row>84</xdr:row>
      <xdr:rowOff>62774</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13652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139337</xdr:rowOff>
    </xdr:from>
    <xdr:to>
      <xdr:col>76</xdr:col>
      <xdr:colOff>114300</xdr:colOff>
      <xdr:row>84</xdr:row>
      <xdr:rowOff>11974</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flipV="1">
          <a:off x="13703300" y="143696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626" name="n_1aveValue【児童館】&#10;有形固定資産減価償却率">
          <a:extLst>
            <a:ext uri="{FF2B5EF4-FFF2-40B4-BE49-F238E27FC236}">
              <a16:creationId xmlns:a16="http://schemas.microsoft.com/office/drawing/2014/main" id="{00000000-0008-0000-0E00-000072020000}"/>
            </a:ext>
          </a:extLst>
        </xdr:cNvPr>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627" name="n_2aveValue【児童館】&#10;有形固定資産減価償却率">
          <a:extLst>
            <a:ext uri="{FF2B5EF4-FFF2-40B4-BE49-F238E27FC236}">
              <a16:creationId xmlns:a16="http://schemas.microsoft.com/office/drawing/2014/main" id="{00000000-0008-0000-0E00-000073020000}"/>
            </a:ext>
          </a:extLst>
        </xdr:cNvPr>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628" name="n_3aveValue【児童館】&#10;有形固定資産減価償却率">
          <a:extLst>
            <a:ext uri="{FF2B5EF4-FFF2-40B4-BE49-F238E27FC236}">
              <a16:creationId xmlns:a16="http://schemas.microsoft.com/office/drawing/2014/main" id="{00000000-0008-0000-0E00-000074020000}"/>
            </a:ext>
          </a:extLst>
        </xdr:cNvPr>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138809</xdr:rowOff>
    </xdr:from>
    <xdr:ext cx="405111" cy="259045"/>
    <xdr:sp macro="" textlink="">
      <xdr:nvSpPr>
        <xdr:cNvPr id="629" name="n_1mainValue【児童館】&#10;有形固定資産減価償却率">
          <a:extLst>
            <a:ext uri="{FF2B5EF4-FFF2-40B4-BE49-F238E27FC236}">
              <a16:creationId xmlns:a16="http://schemas.microsoft.com/office/drawing/2014/main" id="{00000000-0008-0000-0E00-000075020000}"/>
            </a:ext>
          </a:extLst>
        </xdr:cNvPr>
        <xdr:cNvSpPr txBox="1"/>
      </xdr:nvSpPr>
      <xdr:spPr>
        <a:xfrm>
          <a:off x="15266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9814</xdr:rowOff>
    </xdr:from>
    <xdr:ext cx="405111" cy="259045"/>
    <xdr:sp macro="" textlink="">
      <xdr:nvSpPr>
        <xdr:cNvPr id="630" name="n_2mainValue【児童館】&#10;有形固定資産減価償却率">
          <a:extLst>
            <a:ext uri="{FF2B5EF4-FFF2-40B4-BE49-F238E27FC236}">
              <a16:creationId xmlns:a16="http://schemas.microsoft.com/office/drawing/2014/main" id="{00000000-0008-0000-0E00-000076020000}"/>
            </a:ext>
          </a:extLst>
        </xdr:cNvPr>
        <xdr:cNvSpPr txBox="1"/>
      </xdr:nvSpPr>
      <xdr:spPr>
        <a:xfrm>
          <a:off x="14389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53901</xdr:rowOff>
    </xdr:from>
    <xdr:ext cx="405111" cy="259045"/>
    <xdr:sp macro="" textlink="">
      <xdr:nvSpPr>
        <xdr:cNvPr id="631" name="n_3mainValue【児童館】&#10;有形固定資産減価償却率">
          <a:extLst>
            <a:ext uri="{FF2B5EF4-FFF2-40B4-BE49-F238E27FC236}">
              <a16:creationId xmlns:a16="http://schemas.microsoft.com/office/drawing/2014/main" id="{00000000-0008-0000-0E00-000077020000}"/>
            </a:ext>
          </a:extLst>
        </xdr:cNvPr>
        <xdr:cNvSpPr txBox="1"/>
      </xdr:nvSpPr>
      <xdr:spPr>
        <a:xfrm>
          <a:off x="13500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a:extLst>
            <a:ext uri="{FF2B5EF4-FFF2-40B4-BE49-F238E27FC236}">
              <a16:creationId xmlns:a16="http://schemas.microsoft.com/office/drawing/2014/main" id="{00000000-0008-0000-0E00-00008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56" name="【児童館】&#10;一人当たり面積最小値テキスト">
          <a:extLst>
            <a:ext uri="{FF2B5EF4-FFF2-40B4-BE49-F238E27FC236}">
              <a16:creationId xmlns:a16="http://schemas.microsoft.com/office/drawing/2014/main" id="{00000000-0008-0000-0E00-000090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58" name="【児童館】&#10;一人当たり面積最大値テキスト">
          <a:extLst>
            <a:ext uri="{FF2B5EF4-FFF2-40B4-BE49-F238E27FC236}">
              <a16:creationId xmlns:a16="http://schemas.microsoft.com/office/drawing/2014/main" id="{00000000-0008-0000-0E00-000092020000}"/>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60" name="【児童館】&#10;一人当たり面積平均値テキスト">
          <a:extLst>
            <a:ext uri="{FF2B5EF4-FFF2-40B4-BE49-F238E27FC236}">
              <a16:creationId xmlns:a16="http://schemas.microsoft.com/office/drawing/2014/main" id="{00000000-0008-0000-0E00-000094020000}"/>
            </a:ext>
          </a:extLst>
        </xdr:cNvPr>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71120</xdr:rowOff>
    </xdr:from>
    <xdr:to>
      <xdr:col>116</xdr:col>
      <xdr:colOff>114300</xdr:colOff>
      <xdr:row>85</xdr:row>
      <xdr:rowOff>1270</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22110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93997</xdr:rowOff>
    </xdr:from>
    <xdr:ext cx="469744" cy="259045"/>
    <xdr:sp macro="" textlink="">
      <xdr:nvSpPr>
        <xdr:cNvPr id="671" name="【児童館】&#10;一人当たり面積該当値テキスト">
          <a:extLst>
            <a:ext uri="{FF2B5EF4-FFF2-40B4-BE49-F238E27FC236}">
              <a16:creationId xmlns:a16="http://schemas.microsoft.com/office/drawing/2014/main" id="{00000000-0008-0000-0E00-00009F020000}"/>
            </a:ext>
          </a:extLst>
        </xdr:cNvPr>
        <xdr:cNvSpPr txBox="1"/>
      </xdr:nvSpPr>
      <xdr:spPr>
        <a:xfrm>
          <a:off x="22199600"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71120</xdr:rowOff>
    </xdr:from>
    <xdr:to>
      <xdr:col>112</xdr:col>
      <xdr:colOff>38100</xdr:colOff>
      <xdr:row>85</xdr:row>
      <xdr:rowOff>1270</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21272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121920</xdr:rowOff>
    </xdr:from>
    <xdr:to>
      <xdr:col>116</xdr:col>
      <xdr:colOff>63500</xdr:colOff>
      <xdr:row>84</xdr:row>
      <xdr:rowOff>121920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21323300" y="14523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71120</xdr:rowOff>
    </xdr:from>
    <xdr:to>
      <xdr:col>107</xdr:col>
      <xdr:colOff>101600</xdr:colOff>
      <xdr:row>85</xdr:row>
      <xdr:rowOff>1270</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20383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121920</xdr:rowOff>
    </xdr:from>
    <xdr:to>
      <xdr:col>111</xdr:col>
      <xdr:colOff>177800</xdr:colOff>
      <xdr:row>84</xdr:row>
      <xdr:rowOff>121920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20434300" y="1452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71120</xdr:rowOff>
    </xdr:from>
    <xdr:to>
      <xdr:col>102</xdr:col>
      <xdr:colOff>165100</xdr:colOff>
      <xdr:row>85</xdr:row>
      <xdr:rowOff>1270</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9494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121920</xdr:rowOff>
    </xdr:from>
    <xdr:to>
      <xdr:col>107</xdr:col>
      <xdr:colOff>50800</xdr:colOff>
      <xdr:row>84</xdr:row>
      <xdr:rowOff>121920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9545300" y="1452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678" name="n_1aveValue【児童館】&#10;一人当たり面積">
          <a:extLst>
            <a:ext uri="{FF2B5EF4-FFF2-40B4-BE49-F238E27FC236}">
              <a16:creationId xmlns:a16="http://schemas.microsoft.com/office/drawing/2014/main" id="{00000000-0008-0000-0E00-0000A6020000}"/>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679" name="n_2aveValue【児童館】&#10;一人当たり面積">
          <a:extLst>
            <a:ext uri="{FF2B5EF4-FFF2-40B4-BE49-F238E27FC236}">
              <a16:creationId xmlns:a16="http://schemas.microsoft.com/office/drawing/2014/main" id="{00000000-0008-0000-0E00-0000A7020000}"/>
            </a:ext>
          </a:extLst>
        </xdr:cNvPr>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680" name="n_3aveValue【児童館】&#10;一人当たり面積">
          <a:extLst>
            <a:ext uri="{FF2B5EF4-FFF2-40B4-BE49-F238E27FC236}">
              <a16:creationId xmlns:a16="http://schemas.microsoft.com/office/drawing/2014/main" id="{00000000-0008-0000-0E00-0000A8020000}"/>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17797</xdr:rowOff>
    </xdr:from>
    <xdr:ext cx="469744" cy="259045"/>
    <xdr:sp macro="" textlink="">
      <xdr:nvSpPr>
        <xdr:cNvPr id="681" name="n_1mainValue【児童館】&#10;一人当たり面積">
          <a:extLst>
            <a:ext uri="{FF2B5EF4-FFF2-40B4-BE49-F238E27FC236}">
              <a16:creationId xmlns:a16="http://schemas.microsoft.com/office/drawing/2014/main" id="{00000000-0008-0000-0E00-0000A9020000}"/>
            </a:ext>
          </a:extLst>
        </xdr:cNvPr>
        <xdr:cNvSpPr txBox="1"/>
      </xdr:nvSpPr>
      <xdr:spPr>
        <a:xfrm>
          <a:off x="210757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17797</xdr:rowOff>
    </xdr:from>
    <xdr:ext cx="469744" cy="259045"/>
    <xdr:sp macro="" textlink="">
      <xdr:nvSpPr>
        <xdr:cNvPr id="682" name="n_2mainValue【児童館】&#10;一人当たり面積">
          <a:extLst>
            <a:ext uri="{FF2B5EF4-FFF2-40B4-BE49-F238E27FC236}">
              <a16:creationId xmlns:a16="http://schemas.microsoft.com/office/drawing/2014/main" id="{00000000-0008-0000-0E00-0000AA020000}"/>
            </a:ext>
          </a:extLst>
        </xdr:cNvPr>
        <xdr:cNvSpPr txBox="1"/>
      </xdr:nvSpPr>
      <xdr:spPr>
        <a:xfrm>
          <a:off x="20199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17797</xdr:rowOff>
    </xdr:from>
    <xdr:ext cx="469744" cy="259045"/>
    <xdr:sp macro="" textlink="">
      <xdr:nvSpPr>
        <xdr:cNvPr id="683" name="n_3mainValue【児童館】&#10;一人当たり面積">
          <a:extLst>
            <a:ext uri="{FF2B5EF4-FFF2-40B4-BE49-F238E27FC236}">
              <a16:creationId xmlns:a16="http://schemas.microsoft.com/office/drawing/2014/main" id="{00000000-0008-0000-0E00-0000AB020000}"/>
            </a:ext>
          </a:extLst>
        </xdr:cNvPr>
        <xdr:cNvSpPr txBox="1"/>
      </xdr:nvSpPr>
      <xdr:spPr>
        <a:xfrm>
          <a:off x="19310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8" name="【公民館】&#10;有形固定資産減価償却率グラフ枠">
          <a:extLst>
            <a:ext uri="{FF2B5EF4-FFF2-40B4-BE49-F238E27FC236}">
              <a16:creationId xmlns:a16="http://schemas.microsoft.com/office/drawing/2014/main" id="{00000000-0008-0000-0E00-0000C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10" name="【公民館】&#10;有形固定資産減価償却率最小値テキスト">
          <a:extLst>
            <a:ext uri="{FF2B5EF4-FFF2-40B4-BE49-F238E27FC236}">
              <a16:creationId xmlns:a16="http://schemas.microsoft.com/office/drawing/2014/main" id="{00000000-0008-0000-0E00-0000C6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2" name="【公民館】&#10;有形固定資産減価償却率最大値テキスト">
          <a:extLst>
            <a:ext uri="{FF2B5EF4-FFF2-40B4-BE49-F238E27FC236}">
              <a16:creationId xmlns:a16="http://schemas.microsoft.com/office/drawing/2014/main" id="{00000000-0008-0000-0E00-0000C8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714" name="【公民館】&#10;有形固定資産減価償却率平均値テキスト">
          <a:extLst>
            <a:ext uri="{FF2B5EF4-FFF2-40B4-BE49-F238E27FC236}">
              <a16:creationId xmlns:a16="http://schemas.microsoft.com/office/drawing/2014/main" id="{00000000-0008-0000-0E00-0000CA020000}"/>
            </a:ext>
          </a:extLst>
        </xdr:cNvPr>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169092</xdr:rowOff>
    </xdr:from>
    <xdr:to>
      <xdr:col>85</xdr:col>
      <xdr:colOff>177800</xdr:colOff>
      <xdr:row>102</xdr:row>
      <xdr:rowOff>99242</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6268700" y="174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20519</xdr:rowOff>
    </xdr:from>
    <xdr:ext cx="405111" cy="259045"/>
    <xdr:sp macro="" textlink="">
      <xdr:nvSpPr>
        <xdr:cNvPr id="725" name="【公民館】&#10;有形固定資産減価償却率該当値テキスト">
          <a:extLst>
            <a:ext uri="{FF2B5EF4-FFF2-40B4-BE49-F238E27FC236}">
              <a16:creationId xmlns:a16="http://schemas.microsoft.com/office/drawing/2014/main" id="{00000000-0008-0000-0E00-0000D5020000}"/>
            </a:ext>
          </a:extLst>
        </xdr:cNvPr>
        <xdr:cNvSpPr txBox="1"/>
      </xdr:nvSpPr>
      <xdr:spPr>
        <a:xfrm>
          <a:off x="16357600" y="1733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30299</xdr:rowOff>
    </xdr:from>
    <xdr:to>
      <xdr:col>81</xdr:col>
      <xdr:colOff>101600</xdr:colOff>
      <xdr:row>102</xdr:row>
      <xdr:rowOff>131899</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5430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48442</xdr:rowOff>
    </xdr:from>
    <xdr:to>
      <xdr:col>85</xdr:col>
      <xdr:colOff>127000</xdr:colOff>
      <xdr:row>102</xdr:row>
      <xdr:rowOff>81099</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5481300" y="175363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62956</xdr:rowOff>
    </xdr:from>
    <xdr:to>
      <xdr:col>76</xdr:col>
      <xdr:colOff>165100</xdr:colOff>
      <xdr:row>102</xdr:row>
      <xdr:rowOff>164556</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4541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81099</xdr:rowOff>
    </xdr:from>
    <xdr:to>
      <xdr:col>81</xdr:col>
      <xdr:colOff>50800</xdr:colOff>
      <xdr:row>102</xdr:row>
      <xdr:rowOff>113756</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flipV="1">
          <a:off x="14592300" y="175689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95613</xdr:rowOff>
    </xdr:from>
    <xdr:to>
      <xdr:col>72</xdr:col>
      <xdr:colOff>38100</xdr:colOff>
      <xdr:row>103</xdr:row>
      <xdr:rowOff>25763</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3652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113756</xdr:rowOff>
    </xdr:from>
    <xdr:to>
      <xdr:col>76</xdr:col>
      <xdr:colOff>114300</xdr:colOff>
      <xdr:row>102</xdr:row>
      <xdr:rowOff>146413</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flipV="1">
          <a:off x="13703300" y="176016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732" name="n_1aveValue【公民館】&#10;有形固定資産減価償却率">
          <a:extLst>
            <a:ext uri="{FF2B5EF4-FFF2-40B4-BE49-F238E27FC236}">
              <a16:creationId xmlns:a16="http://schemas.microsoft.com/office/drawing/2014/main" id="{00000000-0008-0000-0E00-0000DC020000}"/>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733" name="n_2aveValue【公民館】&#10;有形固定資産減価償却率">
          <a:extLst>
            <a:ext uri="{FF2B5EF4-FFF2-40B4-BE49-F238E27FC236}">
              <a16:creationId xmlns:a16="http://schemas.microsoft.com/office/drawing/2014/main" id="{00000000-0008-0000-0E00-0000DD020000}"/>
            </a:ext>
          </a:extLst>
        </xdr:cNvPr>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734" name="n_3aveValue【公民館】&#10;有形固定資産減価償却率">
          <a:extLst>
            <a:ext uri="{FF2B5EF4-FFF2-40B4-BE49-F238E27FC236}">
              <a16:creationId xmlns:a16="http://schemas.microsoft.com/office/drawing/2014/main" id="{00000000-0008-0000-0E00-0000DE020000}"/>
            </a:ext>
          </a:extLst>
        </xdr:cNvPr>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148426</xdr:rowOff>
    </xdr:from>
    <xdr:ext cx="405111" cy="259045"/>
    <xdr:sp macro="" textlink="">
      <xdr:nvSpPr>
        <xdr:cNvPr id="735" name="n_1mainValue【公民館】&#10;有形固定資産減価償却率">
          <a:extLst>
            <a:ext uri="{FF2B5EF4-FFF2-40B4-BE49-F238E27FC236}">
              <a16:creationId xmlns:a16="http://schemas.microsoft.com/office/drawing/2014/main" id="{00000000-0008-0000-0E00-0000DF020000}"/>
            </a:ext>
          </a:extLst>
        </xdr:cNvPr>
        <xdr:cNvSpPr txBox="1"/>
      </xdr:nvSpPr>
      <xdr:spPr>
        <a:xfrm>
          <a:off x="152660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9633</xdr:rowOff>
    </xdr:from>
    <xdr:ext cx="405111" cy="259045"/>
    <xdr:sp macro="" textlink="">
      <xdr:nvSpPr>
        <xdr:cNvPr id="736" name="n_2mainValue【公民館】&#10;有形固定資産減価償却率">
          <a:extLst>
            <a:ext uri="{FF2B5EF4-FFF2-40B4-BE49-F238E27FC236}">
              <a16:creationId xmlns:a16="http://schemas.microsoft.com/office/drawing/2014/main" id="{00000000-0008-0000-0E00-0000E0020000}"/>
            </a:ext>
          </a:extLst>
        </xdr:cNvPr>
        <xdr:cNvSpPr txBox="1"/>
      </xdr:nvSpPr>
      <xdr:spPr>
        <a:xfrm>
          <a:off x="14389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42290</xdr:rowOff>
    </xdr:from>
    <xdr:ext cx="405111" cy="259045"/>
    <xdr:sp macro="" textlink="">
      <xdr:nvSpPr>
        <xdr:cNvPr id="737" name="n_3mainValue【公民館】&#10;有形固定資産減価償却率">
          <a:extLst>
            <a:ext uri="{FF2B5EF4-FFF2-40B4-BE49-F238E27FC236}">
              <a16:creationId xmlns:a16="http://schemas.microsoft.com/office/drawing/2014/main" id="{00000000-0008-0000-0E00-0000E1020000}"/>
            </a:ext>
          </a:extLst>
        </xdr:cNvPr>
        <xdr:cNvSpPr txBox="1"/>
      </xdr:nvSpPr>
      <xdr:spPr>
        <a:xfrm>
          <a:off x="13500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公民館】&#10;一人当たり面積グラフ枠">
          <a:extLst>
            <a:ext uri="{FF2B5EF4-FFF2-40B4-BE49-F238E27FC236}">
              <a16:creationId xmlns:a16="http://schemas.microsoft.com/office/drawing/2014/main" id="{00000000-0008-0000-0E00-0000F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64" name="【公民館】&#10;一人当たり面積最小値テキスト">
          <a:extLst>
            <a:ext uri="{FF2B5EF4-FFF2-40B4-BE49-F238E27FC236}">
              <a16:creationId xmlns:a16="http://schemas.microsoft.com/office/drawing/2014/main" id="{00000000-0008-0000-0E00-0000FC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66" name="【公民館】&#10;一人当たり面積最大値テキスト">
          <a:extLst>
            <a:ext uri="{FF2B5EF4-FFF2-40B4-BE49-F238E27FC236}">
              <a16:creationId xmlns:a16="http://schemas.microsoft.com/office/drawing/2014/main" id="{00000000-0008-0000-0E00-0000FE02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768" name="【公民館】&#10;一人当たり面積平均値テキスト">
          <a:extLst>
            <a:ext uri="{FF2B5EF4-FFF2-40B4-BE49-F238E27FC236}">
              <a16:creationId xmlns:a16="http://schemas.microsoft.com/office/drawing/2014/main" id="{00000000-0008-0000-0E00-000000030000}"/>
            </a:ext>
          </a:extLst>
        </xdr:cNvPr>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71138</xdr:rowOff>
    </xdr:from>
    <xdr:ext cx="469744" cy="259045"/>
    <xdr:sp macro="" textlink="">
      <xdr:nvSpPr>
        <xdr:cNvPr id="779" name="【公民館】&#10;一人当たり面積該当値テキスト">
          <a:extLst>
            <a:ext uri="{FF2B5EF4-FFF2-40B4-BE49-F238E27FC236}">
              <a16:creationId xmlns:a16="http://schemas.microsoft.com/office/drawing/2014/main" id="{00000000-0008-0000-0E00-00000B030000}"/>
            </a:ext>
          </a:extLst>
        </xdr:cNvPr>
        <xdr:cNvSpPr txBox="1"/>
      </xdr:nvSpPr>
      <xdr:spPr>
        <a:xfrm>
          <a:off x="22199600"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99061</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21323300" y="1827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99061</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20434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9494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106</xdr:row>
      <xdr:rowOff>102326</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flipV="1">
          <a:off x="19545300" y="182727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786" name="n_1aveValue【公民館】&#10;一人当たり面積">
          <a:extLst>
            <a:ext uri="{FF2B5EF4-FFF2-40B4-BE49-F238E27FC236}">
              <a16:creationId xmlns:a16="http://schemas.microsoft.com/office/drawing/2014/main" id="{00000000-0008-0000-0E00-000012030000}"/>
            </a:ext>
          </a:extLst>
        </xdr:cNvPr>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87" name="n_2aveValue【公民館】&#10;一人当たり面積">
          <a:extLst>
            <a:ext uri="{FF2B5EF4-FFF2-40B4-BE49-F238E27FC236}">
              <a16:creationId xmlns:a16="http://schemas.microsoft.com/office/drawing/2014/main" id="{00000000-0008-0000-0E00-000013030000}"/>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88" name="n_3aveValue【公民館】&#10;一人当たり面積">
          <a:extLst>
            <a:ext uri="{FF2B5EF4-FFF2-40B4-BE49-F238E27FC236}">
              <a16:creationId xmlns:a16="http://schemas.microsoft.com/office/drawing/2014/main" id="{00000000-0008-0000-0E00-000014030000}"/>
            </a:ext>
          </a:extLst>
        </xdr:cNvPr>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166388</xdr:rowOff>
    </xdr:from>
    <xdr:ext cx="469744" cy="259045"/>
    <xdr:sp macro="" textlink="">
      <xdr:nvSpPr>
        <xdr:cNvPr id="789" name="n_1mainValue【公民館】&#10;一人当たり面積">
          <a:extLst>
            <a:ext uri="{FF2B5EF4-FFF2-40B4-BE49-F238E27FC236}">
              <a16:creationId xmlns:a16="http://schemas.microsoft.com/office/drawing/2014/main" id="{00000000-0008-0000-0E00-000015030000}"/>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790" name="n_2mainValue【公民館】&#10;一人当たり面積">
          <a:extLst>
            <a:ext uri="{FF2B5EF4-FFF2-40B4-BE49-F238E27FC236}">
              <a16:creationId xmlns:a16="http://schemas.microsoft.com/office/drawing/2014/main" id="{00000000-0008-0000-0E00-000016030000}"/>
            </a:ext>
          </a:extLst>
        </xdr:cNvPr>
        <xdr:cNvSpPr txBox="1"/>
      </xdr:nvSpPr>
      <xdr:spPr>
        <a:xfrm>
          <a:off x="20199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144253</xdr:rowOff>
    </xdr:from>
    <xdr:ext cx="469744" cy="259045"/>
    <xdr:sp macro="" textlink="">
      <xdr:nvSpPr>
        <xdr:cNvPr id="791" name="n_3mainValue【公民館】&#10;一人当たり面積">
          <a:extLst>
            <a:ext uri="{FF2B5EF4-FFF2-40B4-BE49-F238E27FC236}">
              <a16:creationId xmlns:a16="http://schemas.microsoft.com/office/drawing/2014/main" id="{00000000-0008-0000-0E00-000017030000}"/>
            </a:ext>
          </a:extLst>
        </xdr:cNvPr>
        <xdr:cNvSpPr txBox="1"/>
      </xdr:nvSpPr>
      <xdr:spPr>
        <a:xfrm>
          <a:off x="19310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類似団体と比較して特に有形固定資産減価償却率が高くなっているのは、保育所、公営住宅、学校施設である。これらの施設についてはほとんどが昭和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半ばに建設されたものである。令和元年度には学校給食センター、令和２年度には町立桜保育所の新築を行い、その後学校施設で大河原中学校体育館の改築を予定している。公営住宅については長寿命化計画を策定し、入居者に影響がないよう順次改修を行いながら対応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23,642
23,522
24.99
8,700,756
8,374,379
317,263
5,039,722
6,531,528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113047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74947</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97807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105427</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103505</xdr:rowOff>
    </xdr:from>
    <xdr:to>
      <xdr:col>24</xdr:col>
      <xdr:colOff>114300</xdr:colOff>
      <xdr:row>61</xdr:row>
      <xdr:rowOff>33655</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81932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145415</xdr:rowOff>
    </xdr:from>
    <xdr:to>
      <xdr:col>20</xdr:col>
      <xdr:colOff>38100</xdr:colOff>
      <xdr:row>61</xdr:row>
      <xdr:rowOff>75565</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154305</xdr:rowOff>
    </xdr:from>
    <xdr:to>
      <xdr:col>24</xdr:col>
      <xdr:colOff>63500</xdr:colOff>
      <xdr:row>61</xdr:row>
      <xdr:rowOff>24765</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104413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xdr:rowOff>
    </xdr:from>
    <xdr:to>
      <xdr:col>15</xdr:col>
      <xdr:colOff>101600</xdr:colOff>
      <xdr:row>61</xdr:row>
      <xdr:rowOff>117475</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24765</xdr:rowOff>
    </xdr:from>
    <xdr:to>
      <xdr:col>19</xdr:col>
      <xdr:colOff>177800</xdr:colOff>
      <xdr:row>61</xdr:row>
      <xdr:rowOff>66675</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flipV="1">
          <a:off x="2908300" y="104832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57785</xdr:rowOff>
    </xdr:from>
    <xdr:to>
      <xdr:col>10</xdr:col>
      <xdr:colOff>165100</xdr:colOff>
      <xdr:row>61</xdr:row>
      <xdr:rowOff>159385</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66675</xdr:rowOff>
    </xdr:from>
    <xdr:to>
      <xdr:col>15</xdr:col>
      <xdr:colOff>50800</xdr:colOff>
      <xdr:row>61</xdr:row>
      <xdr:rowOff>108585</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flipV="1">
          <a:off x="2019300" y="105251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66692</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108602</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705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150512</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816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00000000-0008-0000-0F00-00007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25" name="【体育館・プール】&#10;一人当たり面積最小値テキスト">
          <a:extLst>
            <a:ext uri="{FF2B5EF4-FFF2-40B4-BE49-F238E27FC236}">
              <a16:creationId xmlns:a16="http://schemas.microsoft.com/office/drawing/2014/main" id="{00000000-0008-0000-0F00-00007D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127" name="【体育館・プール】&#10;一人当たり面積最大値テキスト">
          <a:extLst>
            <a:ext uri="{FF2B5EF4-FFF2-40B4-BE49-F238E27FC236}">
              <a16:creationId xmlns:a16="http://schemas.microsoft.com/office/drawing/2014/main" id="{00000000-0008-0000-0F00-00007F000000}"/>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129" name="【体育館・プール】&#10;一人当たり面積平均値テキスト">
          <a:extLst>
            <a:ext uri="{FF2B5EF4-FFF2-40B4-BE49-F238E27FC236}">
              <a16:creationId xmlns:a16="http://schemas.microsoft.com/office/drawing/2014/main" id="{00000000-0008-0000-0F00-000081000000}"/>
            </a:ext>
          </a:extLst>
        </xdr:cNvPr>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150512</xdr:rowOff>
    </xdr:from>
    <xdr:ext cx="469744" cy="259045"/>
    <xdr:sp macro="" textlink="">
      <xdr:nvSpPr>
        <xdr:cNvPr id="132" name="n_1aveValue【体育館・プール】&#10;一人当たり面積">
          <a:extLst>
            <a:ext uri="{FF2B5EF4-FFF2-40B4-BE49-F238E27FC236}">
              <a16:creationId xmlns:a16="http://schemas.microsoft.com/office/drawing/2014/main" id="{00000000-0008-0000-0F00-000084000000}"/>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137177</xdr:rowOff>
    </xdr:from>
    <xdr:ext cx="469744" cy="259045"/>
    <xdr:sp macro="" textlink="">
      <xdr:nvSpPr>
        <xdr:cNvPr id="134" name="n_2aveValue【体育館・プール】&#10;一人当たり面積">
          <a:extLst>
            <a:ext uri="{FF2B5EF4-FFF2-40B4-BE49-F238E27FC236}">
              <a16:creationId xmlns:a16="http://schemas.microsoft.com/office/drawing/2014/main" id="{00000000-0008-0000-0F00-000086000000}"/>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63500</xdr:rowOff>
    </xdr:from>
    <xdr:to>
      <xdr:col>41</xdr:col>
      <xdr:colOff>101600</xdr:colOff>
      <xdr:row>62</xdr:row>
      <xdr:rowOff>165100</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156227</xdr:rowOff>
    </xdr:from>
    <xdr:ext cx="469744" cy="259045"/>
    <xdr:sp macro="" textlink="">
      <xdr:nvSpPr>
        <xdr:cNvPr id="136" name="n_3aveValue【体育館・プール】&#10;一人当たり面積">
          <a:extLst>
            <a:ext uri="{FF2B5EF4-FFF2-40B4-BE49-F238E27FC236}">
              <a16:creationId xmlns:a16="http://schemas.microsoft.com/office/drawing/2014/main" id="{00000000-0008-0000-0F00-000088000000}"/>
            </a:ext>
          </a:extLst>
        </xdr:cNvPr>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10426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86377</xdr:rowOff>
    </xdr:from>
    <xdr:ext cx="469744" cy="259045"/>
    <xdr:sp macro="" textlink="">
      <xdr:nvSpPr>
        <xdr:cNvPr id="143" name="【体育館・プール】&#10;一人当たり面積該当値テキスト">
          <a:extLst>
            <a:ext uri="{FF2B5EF4-FFF2-40B4-BE49-F238E27FC236}">
              <a16:creationId xmlns:a16="http://schemas.microsoft.com/office/drawing/2014/main" id="{00000000-0008-0000-0F00-00008F000000}"/>
            </a:ext>
          </a:extLst>
        </xdr:cNvPr>
        <xdr:cNvSpPr txBox="1"/>
      </xdr:nvSpPr>
      <xdr:spPr>
        <a:xfrm>
          <a:off x="10515600"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65405</xdr:rowOff>
    </xdr:from>
    <xdr:to>
      <xdr:col>50</xdr:col>
      <xdr:colOff>165100</xdr:colOff>
      <xdr:row>61</xdr:row>
      <xdr:rowOff>167005</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9588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114300</xdr:rowOff>
    </xdr:from>
    <xdr:to>
      <xdr:col>55</xdr:col>
      <xdr:colOff>0</xdr:colOff>
      <xdr:row>61</xdr:row>
      <xdr:rowOff>116205</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flipV="1">
          <a:off x="9639300" y="105727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63500</xdr:rowOff>
    </xdr:from>
    <xdr:to>
      <xdr:col>46</xdr:col>
      <xdr:colOff>38100</xdr:colOff>
      <xdr:row>61</xdr:row>
      <xdr:rowOff>165100</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8699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114300</xdr:rowOff>
    </xdr:from>
    <xdr:to>
      <xdr:col>50</xdr:col>
      <xdr:colOff>114300</xdr:colOff>
      <xdr:row>61</xdr:row>
      <xdr:rowOff>116205</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8750300" y="105727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65405</xdr:rowOff>
    </xdr:from>
    <xdr:to>
      <xdr:col>41</xdr:col>
      <xdr:colOff>101600</xdr:colOff>
      <xdr:row>61</xdr:row>
      <xdr:rowOff>167005</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7810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114300</xdr:rowOff>
    </xdr:from>
    <xdr:to>
      <xdr:col>45</xdr:col>
      <xdr:colOff>177800</xdr:colOff>
      <xdr:row>61</xdr:row>
      <xdr:rowOff>116205</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7861300" y="105727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12082</xdr:rowOff>
    </xdr:from>
    <xdr:ext cx="469744" cy="259045"/>
    <xdr:sp macro="" textlink="">
      <xdr:nvSpPr>
        <xdr:cNvPr id="150" name="n_1mainValue【体育館・プール】&#10;一人当たり面積">
          <a:extLst>
            <a:ext uri="{FF2B5EF4-FFF2-40B4-BE49-F238E27FC236}">
              <a16:creationId xmlns:a16="http://schemas.microsoft.com/office/drawing/2014/main" id="{00000000-0008-0000-0F00-000096000000}"/>
            </a:ext>
          </a:extLst>
        </xdr:cNvPr>
        <xdr:cNvSpPr txBox="1"/>
      </xdr:nvSpPr>
      <xdr:spPr>
        <a:xfrm>
          <a:off x="9391727" y="1029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151" name="n_2mainValue【体育館・プール】&#10;一人当たり面積">
          <a:extLst>
            <a:ext uri="{FF2B5EF4-FFF2-40B4-BE49-F238E27FC236}">
              <a16:creationId xmlns:a16="http://schemas.microsoft.com/office/drawing/2014/main" id="{00000000-0008-0000-0F00-000097000000}"/>
            </a:ext>
          </a:extLst>
        </xdr:cNvPr>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12082</xdr:rowOff>
    </xdr:from>
    <xdr:ext cx="469744" cy="259045"/>
    <xdr:sp macro="" textlink="">
      <xdr:nvSpPr>
        <xdr:cNvPr id="152" name="n_3mainValue【体育館・プール】&#10;一人当たり面積">
          <a:extLst>
            <a:ext uri="{FF2B5EF4-FFF2-40B4-BE49-F238E27FC236}">
              <a16:creationId xmlns:a16="http://schemas.microsoft.com/office/drawing/2014/main" id="{00000000-0008-0000-0F00-000098000000}"/>
            </a:ext>
          </a:extLst>
        </xdr:cNvPr>
        <xdr:cNvSpPr txBox="1"/>
      </xdr:nvSpPr>
      <xdr:spPr>
        <a:xfrm>
          <a:off x="7626427" y="1029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9" name="【一般廃棄物処理施設】&#10;有形固定資産減価償却率グラフ枠">
          <a:extLst>
            <a:ext uri="{FF2B5EF4-FFF2-40B4-BE49-F238E27FC236}">
              <a16:creationId xmlns:a16="http://schemas.microsoft.com/office/drawing/2014/main" id="{00000000-0008-0000-0F00-0000D1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11" name="【一般廃棄物処理施設】&#10;有形固定資産減価償却率最小値テキスト">
          <a:extLst>
            <a:ext uri="{FF2B5EF4-FFF2-40B4-BE49-F238E27FC236}">
              <a16:creationId xmlns:a16="http://schemas.microsoft.com/office/drawing/2014/main" id="{00000000-0008-0000-0F00-0000D3000000}"/>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213" name="【一般廃棄物処理施設】&#10;有形固定資産減価償却率最大値テキスト">
          <a:extLst>
            <a:ext uri="{FF2B5EF4-FFF2-40B4-BE49-F238E27FC236}">
              <a16:creationId xmlns:a16="http://schemas.microsoft.com/office/drawing/2014/main" id="{00000000-0008-0000-0F00-0000D5000000}"/>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215" name="【一般廃棄物処理施設】&#10;有形固定資産減価償却率平均値テキスト">
          <a:extLst>
            <a:ext uri="{FF2B5EF4-FFF2-40B4-BE49-F238E27FC236}">
              <a16:creationId xmlns:a16="http://schemas.microsoft.com/office/drawing/2014/main" id="{00000000-0008-0000-0F00-0000D7000000}"/>
            </a:ext>
          </a:extLst>
        </xdr:cNvPr>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32493</xdr:rowOff>
    </xdr:from>
    <xdr:ext cx="405111" cy="259045"/>
    <xdr:sp macro="" textlink="">
      <xdr:nvSpPr>
        <xdr:cNvPr id="218" name="n_1aveValue【一般廃棄物処理施設】&#10;有形固定資産減価償却率">
          <a:extLst>
            <a:ext uri="{FF2B5EF4-FFF2-40B4-BE49-F238E27FC236}">
              <a16:creationId xmlns:a16="http://schemas.microsoft.com/office/drawing/2014/main" id="{00000000-0008-0000-0F00-0000DA000000}"/>
            </a:ext>
          </a:extLst>
        </xdr:cNvPr>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220" name="n_2aveValue【一般廃棄物処理施設】&#10;有形固定資産減価償却率">
          <a:extLst>
            <a:ext uri="{FF2B5EF4-FFF2-40B4-BE49-F238E27FC236}">
              <a16:creationId xmlns:a16="http://schemas.microsoft.com/office/drawing/2014/main" id="{00000000-0008-0000-0F00-0000DC000000}"/>
            </a:ext>
          </a:extLst>
        </xdr:cNvPr>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86377</xdr:rowOff>
    </xdr:from>
    <xdr:ext cx="405111" cy="259045"/>
    <xdr:sp macro="" textlink="">
      <xdr:nvSpPr>
        <xdr:cNvPr id="222" name="n_3aveValue【一般廃棄物処理施設】&#10;有形固定資産減価償却率">
          <a:extLst>
            <a:ext uri="{FF2B5EF4-FFF2-40B4-BE49-F238E27FC236}">
              <a16:creationId xmlns:a16="http://schemas.microsoft.com/office/drawing/2014/main" id="{00000000-0008-0000-0F00-0000DE000000}"/>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120106</xdr:rowOff>
    </xdr:from>
    <xdr:to>
      <xdr:col>85</xdr:col>
      <xdr:colOff>177800</xdr:colOff>
      <xdr:row>39</xdr:row>
      <xdr:rowOff>50256</xdr:rowOff>
    </xdr:to>
    <xdr:sp macro="" textlink="">
      <xdr:nvSpPr>
        <xdr:cNvPr id="228" name="楕円 227">
          <a:extLst>
            <a:ext uri="{FF2B5EF4-FFF2-40B4-BE49-F238E27FC236}">
              <a16:creationId xmlns:a16="http://schemas.microsoft.com/office/drawing/2014/main" id="{00000000-0008-0000-0F00-0000E4000000}"/>
            </a:ext>
          </a:extLst>
        </xdr:cNvPr>
        <xdr:cNvSpPr/>
      </xdr:nvSpPr>
      <xdr:spPr>
        <a:xfrm>
          <a:off x="16268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98533</xdr:rowOff>
    </xdr:from>
    <xdr:ext cx="405111" cy="259045"/>
    <xdr:sp macro="" textlink="">
      <xdr:nvSpPr>
        <xdr:cNvPr id="229" name="【一般廃棄物処理施設】&#10;有形固定資産減価償却率該当値テキスト">
          <a:extLst>
            <a:ext uri="{FF2B5EF4-FFF2-40B4-BE49-F238E27FC236}">
              <a16:creationId xmlns:a16="http://schemas.microsoft.com/office/drawing/2014/main" id="{00000000-0008-0000-0F00-0000E5000000}"/>
            </a:ext>
          </a:extLst>
        </xdr:cNvPr>
        <xdr:cNvSpPr txBox="1"/>
      </xdr:nvSpPr>
      <xdr:spPr>
        <a:xfrm>
          <a:off x="16357600"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20501</xdr:rowOff>
    </xdr:from>
    <xdr:to>
      <xdr:col>81</xdr:col>
      <xdr:colOff>101600</xdr:colOff>
      <xdr:row>39</xdr:row>
      <xdr:rowOff>122101</xdr:rowOff>
    </xdr:to>
    <xdr:sp macro="" textlink="">
      <xdr:nvSpPr>
        <xdr:cNvPr id="230" name="楕円 229">
          <a:extLst>
            <a:ext uri="{FF2B5EF4-FFF2-40B4-BE49-F238E27FC236}">
              <a16:creationId xmlns:a16="http://schemas.microsoft.com/office/drawing/2014/main" id="{00000000-0008-0000-0F00-0000E6000000}"/>
            </a:ext>
          </a:extLst>
        </xdr:cNvPr>
        <xdr:cNvSpPr/>
      </xdr:nvSpPr>
      <xdr:spPr>
        <a:xfrm>
          <a:off x="15430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170906</xdr:rowOff>
    </xdr:from>
    <xdr:to>
      <xdr:col>85</xdr:col>
      <xdr:colOff>127000</xdr:colOff>
      <xdr:row>39</xdr:row>
      <xdr:rowOff>71301</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5481300" y="66860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113228</xdr:rowOff>
    </xdr:from>
    <xdr:ext cx="405111" cy="259045"/>
    <xdr:sp macro="" textlink="">
      <xdr:nvSpPr>
        <xdr:cNvPr id="232" name="n_1mainValue【一般廃棄物処理施設】&#10;有形固定資産減価償却率">
          <a:extLst>
            <a:ext uri="{FF2B5EF4-FFF2-40B4-BE49-F238E27FC236}">
              <a16:creationId xmlns:a16="http://schemas.microsoft.com/office/drawing/2014/main" id="{00000000-0008-0000-0F00-0000E8000000}"/>
            </a:ext>
          </a:extLst>
        </xdr:cNvPr>
        <xdr:cNvSpPr txBox="1"/>
      </xdr:nvSpPr>
      <xdr:spPr>
        <a:xfrm>
          <a:off x="15266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1" name="【一般廃棄物処理施設】&#10;一人当たり有形固定資産（償却資産）額グラフ枠">
          <a:extLst>
            <a:ext uri="{FF2B5EF4-FFF2-40B4-BE49-F238E27FC236}">
              <a16:creationId xmlns:a16="http://schemas.microsoft.com/office/drawing/2014/main" id="{00000000-0008-0000-0F00-0000FB00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253" name="【一般廃棄物処理施設】&#10;一人当たり有形固定資産（償却資産）額最小値テキスト">
          <a:extLst>
            <a:ext uri="{FF2B5EF4-FFF2-40B4-BE49-F238E27FC236}">
              <a16:creationId xmlns:a16="http://schemas.microsoft.com/office/drawing/2014/main" id="{00000000-0008-0000-0F00-0000FD00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255" name="【一般廃棄物処理施設】&#10;一人当たり有形固定資産（償却資産）額最大値テキスト">
          <a:extLst>
            <a:ext uri="{FF2B5EF4-FFF2-40B4-BE49-F238E27FC236}">
              <a16:creationId xmlns:a16="http://schemas.microsoft.com/office/drawing/2014/main" id="{00000000-0008-0000-0F00-0000FF000000}"/>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257" name="【一般廃棄物処理施設】&#10;一人当たり有形固定資産（償却資産）額平均値テキスト">
          <a:extLst>
            <a:ext uri="{FF2B5EF4-FFF2-40B4-BE49-F238E27FC236}">
              <a16:creationId xmlns:a16="http://schemas.microsoft.com/office/drawing/2014/main" id="{00000000-0008-0000-0F00-000001010000}"/>
            </a:ext>
          </a:extLst>
        </xdr:cNvPr>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258" name="フローチャート: 判断 257">
          <a:extLst>
            <a:ext uri="{FF2B5EF4-FFF2-40B4-BE49-F238E27FC236}">
              <a16:creationId xmlns:a16="http://schemas.microsoft.com/office/drawing/2014/main" id="{00000000-0008-0000-0F00-000002010000}"/>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7650</xdr:rowOff>
    </xdr:from>
    <xdr:ext cx="534377" cy="259045"/>
    <xdr:sp macro="" textlink="">
      <xdr:nvSpPr>
        <xdr:cNvPr id="260" name="n_1aveValue【一般廃棄物処理施設】&#10;一人当たり有形固定資産（償却資産）額">
          <a:extLst>
            <a:ext uri="{FF2B5EF4-FFF2-40B4-BE49-F238E27FC236}">
              <a16:creationId xmlns:a16="http://schemas.microsoft.com/office/drawing/2014/main" id="{00000000-0008-0000-0F00-000004010000}"/>
            </a:ext>
          </a:extLst>
        </xdr:cNvPr>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71006</xdr:rowOff>
    </xdr:from>
    <xdr:to>
      <xdr:col>107</xdr:col>
      <xdr:colOff>101600</xdr:colOff>
      <xdr:row>39</xdr:row>
      <xdr:rowOff>1156</xdr:rowOff>
    </xdr:to>
    <xdr:sp macro="" textlink="">
      <xdr:nvSpPr>
        <xdr:cNvPr id="261" name="フローチャート: 判断 260">
          <a:extLst>
            <a:ext uri="{FF2B5EF4-FFF2-40B4-BE49-F238E27FC236}">
              <a16:creationId xmlns:a16="http://schemas.microsoft.com/office/drawing/2014/main" id="{00000000-0008-0000-0F00-000005010000}"/>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17683</xdr:rowOff>
    </xdr:from>
    <xdr:ext cx="534377" cy="259045"/>
    <xdr:sp macro="" textlink="">
      <xdr:nvSpPr>
        <xdr:cNvPr id="262" name="n_2aveValue【一般廃棄物処理施設】&#10;一人当たり有形固定資産（償却資産）額">
          <a:extLst>
            <a:ext uri="{FF2B5EF4-FFF2-40B4-BE49-F238E27FC236}">
              <a16:creationId xmlns:a16="http://schemas.microsoft.com/office/drawing/2014/main" id="{00000000-0008-0000-0F00-000006010000}"/>
            </a:ext>
          </a:extLst>
        </xdr:cNvPr>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115154</xdr:rowOff>
    </xdr:from>
    <xdr:to>
      <xdr:col>102</xdr:col>
      <xdr:colOff>165100</xdr:colOff>
      <xdr:row>39</xdr:row>
      <xdr:rowOff>45304</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61831</xdr:rowOff>
    </xdr:from>
    <xdr:ext cx="534377" cy="259045"/>
    <xdr:sp macro="" textlink="">
      <xdr:nvSpPr>
        <xdr:cNvPr id="264" name="n_3aveValue【一般廃棄物処理施設】&#10;一人当たり有形固定資産（償却資産）額">
          <a:extLst>
            <a:ext uri="{FF2B5EF4-FFF2-40B4-BE49-F238E27FC236}">
              <a16:creationId xmlns:a16="http://schemas.microsoft.com/office/drawing/2014/main" id="{00000000-0008-0000-0F00-000008010000}"/>
            </a:ext>
          </a:extLst>
        </xdr:cNvPr>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114554</xdr:rowOff>
    </xdr:from>
    <xdr:to>
      <xdr:col>116</xdr:col>
      <xdr:colOff>114300</xdr:colOff>
      <xdr:row>37</xdr:row>
      <xdr:rowOff>44704</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221107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137431</xdr:rowOff>
    </xdr:from>
    <xdr:ext cx="599010" cy="259045"/>
    <xdr:sp macro="" textlink="">
      <xdr:nvSpPr>
        <xdr:cNvPr id="271" name="【一般廃棄物処理施設】&#10;一人当たり有形固定資産（償却資産）額該当値テキスト">
          <a:extLst>
            <a:ext uri="{FF2B5EF4-FFF2-40B4-BE49-F238E27FC236}">
              <a16:creationId xmlns:a16="http://schemas.microsoft.com/office/drawing/2014/main" id="{00000000-0008-0000-0F00-00000F010000}"/>
            </a:ext>
          </a:extLst>
        </xdr:cNvPr>
        <xdr:cNvSpPr txBox="1"/>
      </xdr:nvSpPr>
      <xdr:spPr>
        <a:xfrm>
          <a:off x="22199600" y="613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156239</xdr:rowOff>
    </xdr:from>
    <xdr:to>
      <xdr:col>112</xdr:col>
      <xdr:colOff>38100</xdr:colOff>
      <xdr:row>37</xdr:row>
      <xdr:rowOff>86389</xdr:rowOff>
    </xdr:to>
    <xdr:sp macro="" textlink="">
      <xdr:nvSpPr>
        <xdr:cNvPr id="272" name="楕円 271">
          <a:extLst>
            <a:ext uri="{FF2B5EF4-FFF2-40B4-BE49-F238E27FC236}">
              <a16:creationId xmlns:a16="http://schemas.microsoft.com/office/drawing/2014/main" id="{00000000-0008-0000-0F00-000010010000}"/>
            </a:ext>
          </a:extLst>
        </xdr:cNvPr>
        <xdr:cNvSpPr/>
      </xdr:nvSpPr>
      <xdr:spPr>
        <a:xfrm>
          <a:off x="21272500" y="63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165354</xdr:rowOff>
    </xdr:from>
    <xdr:to>
      <xdr:col>116</xdr:col>
      <xdr:colOff>63500</xdr:colOff>
      <xdr:row>37</xdr:row>
      <xdr:rowOff>35589</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flipV="1">
          <a:off x="21323300" y="6337554"/>
          <a:ext cx="838200" cy="4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102916</xdr:rowOff>
    </xdr:from>
    <xdr:ext cx="599010" cy="259045"/>
    <xdr:sp macro="" textlink="">
      <xdr:nvSpPr>
        <xdr:cNvPr id="274" name="n_1mainValue【一般廃棄物処理施設】&#10;一人当たり有形固定資産（償却資産）額">
          <a:extLst>
            <a:ext uri="{FF2B5EF4-FFF2-40B4-BE49-F238E27FC236}">
              <a16:creationId xmlns:a16="http://schemas.microsoft.com/office/drawing/2014/main" id="{00000000-0008-0000-0F00-000012010000}"/>
            </a:ext>
          </a:extLst>
        </xdr:cNvPr>
        <xdr:cNvSpPr txBox="1"/>
      </xdr:nvSpPr>
      <xdr:spPr>
        <a:xfrm>
          <a:off x="21011095" y="610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9" name="【保健センター・保健所】&#10;有形固定資産減価償却率グラフ枠">
          <a:extLst>
            <a:ext uri="{FF2B5EF4-FFF2-40B4-BE49-F238E27FC236}">
              <a16:creationId xmlns:a16="http://schemas.microsoft.com/office/drawing/2014/main" id="{00000000-0008-0000-0F00-00002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301" name="【保健センター・保健所】&#10;有形固定資産減価償却率最小値テキスト">
          <a:extLst>
            <a:ext uri="{FF2B5EF4-FFF2-40B4-BE49-F238E27FC236}">
              <a16:creationId xmlns:a16="http://schemas.microsoft.com/office/drawing/2014/main" id="{00000000-0008-0000-0F00-00002D010000}"/>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303" name="【保健センター・保健所】&#10;有形固定資産減価償却率最大値テキスト">
          <a:extLst>
            <a:ext uri="{FF2B5EF4-FFF2-40B4-BE49-F238E27FC236}">
              <a16:creationId xmlns:a16="http://schemas.microsoft.com/office/drawing/2014/main" id="{00000000-0008-0000-0F00-00002F010000}"/>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305" name="【保健センター・保健所】&#10;有形固定資産減価償却率平均値テキスト">
          <a:extLst>
            <a:ext uri="{FF2B5EF4-FFF2-40B4-BE49-F238E27FC236}">
              <a16:creationId xmlns:a16="http://schemas.microsoft.com/office/drawing/2014/main" id="{00000000-0008-0000-0F00-000031010000}"/>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84381</xdr:rowOff>
    </xdr:from>
    <xdr:ext cx="405111" cy="259045"/>
    <xdr:sp macro="" textlink="">
      <xdr:nvSpPr>
        <xdr:cNvPr id="308" name="n_1aveValue【保健センター・保健所】&#10;有形固定資産減価償却率">
          <a:extLst>
            <a:ext uri="{FF2B5EF4-FFF2-40B4-BE49-F238E27FC236}">
              <a16:creationId xmlns:a16="http://schemas.microsoft.com/office/drawing/2014/main" id="{00000000-0008-0000-0F00-000034010000}"/>
            </a:ext>
          </a:extLst>
        </xdr:cNvPr>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133367</xdr:rowOff>
    </xdr:from>
    <xdr:ext cx="405111" cy="259045"/>
    <xdr:sp macro="" textlink="">
      <xdr:nvSpPr>
        <xdr:cNvPr id="310" name="n_2aveValue【保健センター・保健所】&#10;有形固定資産減価償却率">
          <a:extLst>
            <a:ext uri="{FF2B5EF4-FFF2-40B4-BE49-F238E27FC236}">
              <a16:creationId xmlns:a16="http://schemas.microsoft.com/office/drawing/2014/main" id="{00000000-0008-0000-0F00-00003601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107587</xdr:rowOff>
    </xdr:from>
    <xdr:to>
      <xdr:col>72</xdr:col>
      <xdr:colOff>38100</xdr:colOff>
      <xdr:row>61</xdr:row>
      <xdr:rowOff>37737</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28864</xdr:rowOff>
    </xdr:from>
    <xdr:ext cx="405111" cy="259045"/>
    <xdr:sp macro="" textlink="">
      <xdr:nvSpPr>
        <xdr:cNvPr id="312" name="n_3aveValue【保健センター・保健所】&#10;有形固定資産減価償却率">
          <a:extLst>
            <a:ext uri="{FF2B5EF4-FFF2-40B4-BE49-F238E27FC236}">
              <a16:creationId xmlns:a16="http://schemas.microsoft.com/office/drawing/2014/main" id="{00000000-0008-0000-0F00-000038010000}"/>
            </a:ext>
          </a:extLst>
        </xdr:cNvPr>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136978</xdr:rowOff>
    </xdr:from>
    <xdr:to>
      <xdr:col>85</xdr:col>
      <xdr:colOff>177800</xdr:colOff>
      <xdr:row>58</xdr:row>
      <xdr:rowOff>67128</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162687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159855</xdr:rowOff>
    </xdr:from>
    <xdr:ext cx="405111" cy="259045"/>
    <xdr:sp macro="" textlink="">
      <xdr:nvSpPr>
        <xdr:cNvPr id="319" name="【保健センター・保健所】&#10;有形固定資産減価償却率該当値テキスト">
          <a:extLst>
            <a:ext uri="{FF2B5EF4-FFF2-40B4-BE49-F238E27FC236}">
              <a16:creationId xmlns:a16="http://schemas.microsoft.com/office/drawing/2014/main" id="{00000000-0008-0000-0F00-00003F010000}"/>
            </a:ext>
          </a:extLst>
        </xdr:cNvPr>
        <xdr:cNvSpPr txBox="1"/>
      </xdr:nvSpPr>
      <xdr:spPr>
        <a:xfrm>
          <a:off x="16357600" y="976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169635</xdr:rowOff>
    </xdr:from>
    <xdr:to>
      <xdr:col>81</xdr:col>
      <xdr:colOff>101600</xdr:colOff>
      <xdr:row>58</xdr:row>
      <xdr:rowOff>99785</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15430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xdr:rowOff>
    </xdr:from>
    <xdr:to>
      <xdr:col>85</xdr:col>
      <xdr:colOff>127000</xdr:colOff>
      <xdr:row>58</xdr:row>
      <xdr:rowOff>48985</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flipV="1">
          <a:off x="15481300" y="99604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30843</xdr:rowOff>
    </xdr:from>
    <xdr:to>
      <xdr:col>76</xdr:col>
      <xdr:colOff>165100</xdr:colOff>
      <xdr:row>58</xdr:row>
      <xdr:rowOff>132443</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14541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58</xdr:row>
      <xdr:rowOff>81643</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flipV="1">
          <a:off x="14592300" y="99930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81643</xdr:rowOff>
    </xdr:from>
    <xdr:to>
      <xdr:col>76</xdr:col>
      <xdr:colOff>114300</xdr:colOff>
      <xdr:row>58</xdr:row>
      <xdr:rowOff>114300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flipV="1">
          <a:off x="13703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116312</xdr:rowOff>
    </xdr:from>
    <xdr:ext cx="405111" cy="259045"/>
    <xdr:sp macro="" textlink="">
      <xdr:nvSpPr>
        <xdr:cNvPr id="326" name="n_1mainValue【保健センター・保健所】&#10;有形固定資産減価償却率">
          <a:extLst>
            <a:ext uri="{FF2B5EF4-FFF2-40B4-BE49-F238E27FC236}">
              <a16:creationId xmlns:a16="http://schemas.microsoft.com/office/drawing/2014/main" id="{00000000-0008-0000-0F00-000046010000}"/>
            </a:ext>
          </a:extLst>
        </xdr:cNvPr>
        <xdr:cNvSpPr txBox="1"/>
      </xdr:nvSpPr>
      <xdr:spPr>
        <a:xfrm>
          <a:off x="15266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148970</xdr:rowOff>
    </xdr:from>
    <xdr:ext cx="405111" cy="259045"/>
    <xdr:sp macro="" textlink="">
      <xdr:nvSpPr>
        <xdr:cNvPr id="327" name="n_2mainValue【保健センター・保健所】&#10;有形固定資産減価償却率">
          <a:extLst>
            <a:ext uri="{FF2B5EF4-FFF2-40B4-BE49-F238E27FC236}">
              <a16:creationId xmlns:a16="http://schemas.microsoft.com/office/drawing/2014/main" id="{00000000-0008-0000-0F00-000047010000}"/>
            </a:ext>
          </a:extLst>
        </xdr:cNvPr>
        <xdr:cNvSpPr txBox="1"/>
      </xdr:nvSpPr>
      <xdr:spPr>
        <a:xfrm>
          <a:off x="14389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328" name="n_3mainValue【保健センター・保健所】&#10;有形固定資産減価償却率">
          <a:extLst>
            <a:ext uri="{FF2B5EF4-FFF2-40B4-BE49-F238E27FC236}">
              <a16:creationId xmlns:a16="http://schemas.microsoft.com/office/drawing/2014/main" id="{00000000-0008-0000-0F00-000048010000}"/>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3" name="【保健センター・保健所】&#10;一人当たり面積グラフ枠">
          <a:extLst>
            <a:ext uri="{FF2B5EF4-FFF2-40B4-BE49-F238E27FC236}">
              <a16:creationId xmlns:a16="http://schemas.microsoft.com/office/drawing/2014/main" id="{00000000-0008-0000-0F00-00006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355" name="【保健センター・保健所】&#10;一人当たり面積最小値テキスト">
          <a:extLst>
            <a:ext uri="{FF2B5EF4-FFF2-40B4-BE49-F238E27FC236}">
              <a16:creationId xmlns:a16="http://schemas.microsoft.com/office/drawing/2014/main" id="{00000000-0008-0000-0F00-00006301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357" name="【保健センター・保健所】&#10;一人当たり面積最大値テキスト">
          <a:extLst>
            <a:ext uri="{FF2B5EF4-FFF2-40B4-BE49-F238E27FC236}">
              <a16:creationId xmlns:a16="http://schemas.microsoft.com/office/drawing/2014/main" id="{00000000-0008-0000-0F00-000065010000}"/>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359" name="【保健センター・保健所】&#10;一人当たり面積平均値テキスト">
          <a:extLst>
            <a:ext uri="{FF2B5EF4-FFF2-40B4-BE49-F238E27FC236}">
              <a16:creationId xmlns:a16="http://schemas.microsoft.com/office/drawing/2014/main" id="{00000000-0008-0000-0F00-000067010000}"/>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18342</xdr:rowOff>
    </xdr:from>
    <xdr:ext cx="469744" cy="259045"/>
    <xdr:sp macro="" textlink="">
      <xdr:nvSpPr>
        <xdr:cNvPr id="362" name="n_1aveValue【保健センター・保健所】&#10;一人当たり面積">
          <a:extLst>
            <a:ext uri="{FF2B5EF4-FFF2-40B4-BE49-F238E27FC236}">
              <a16:creationId xmlns:a16="http://schemas.microsoft.com/office/drawing/2014/main" id="{00000000-0008-0000-0F00-00006A010000}"/>
            </a:ext>
          </a:extLst>
        </xdr:cNvPr>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58601</xdr:rowOff>
    </xdr:from>
    <xdr:to>
      <xdr:col>107</xdr:col>
      <xdr:colOff>101600</xdr:colOff>
      <xdr:row>63</xdr:row>
      <xdr:rowOff>160201</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5278</xdr:rowOff>
    </xdr:from>
    <xdr:ext cx="469744" cy="259045"/>
    <xdr:sp macro="" textlink="">
      <xdr:nvSpPr>
        <xdr:cNvPr id="364" name="n_2aveValue【保健センター・保健所】&#10;一人当たり面積">
          <a:extLst>
            <a:ext uri="{FF2B5EF4-FFF2-40B4-BE49-F238E27FC236}">
              <a16:creationId xmlns:a16="http://schemas.microsoft.com/office/drawing/2014/main" id="{00000000-0008-0000-0F00-00006C010000}"/>
            </a:ext>
          </a:extLst>
        </xdr:cNvPr>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16147</xdr:rowOff>
    </xdr:from>
    <xdr:to>
      <xdr:col>102</xdr:col>
      <xdr:colOff>165100</xdr:colOff>
      <xdr:row>63</xdr:row>
      <xdr:rowOff>117747</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134274</xdr:rowOff>
    </xdr:from>
    <xdr:ext cx="469744" cy="259045"/>
    <xdr:sp macro="" textlink="">
      <xdr:nvSpPr>
        <xdr:cNvPr id="366" name="n_3aveValue【保健センター・保健所】&#10;一人当たり面積">
          <a:extLst>
            <a:ext uri="{FF2B5EF4-FFF2-40B4-BE49-F238E27FC236}">
              <a16:creationId xmlns:a16="http://schemas.microsoft.com/office/drawing/2014/main" id="{00000000-0008-0000-0F00-00006E010000}"/>
            </a:ext>
          </a:extLst>
        </xdr:cNvPr>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153307</xdr:rowOff>
    </xdr:from>
    <xdr:to>
      <xdr:col>116</xdr:col>
      <xdr:colOff>114300</xdr:colOff>
      <xdr:row>64</xdr:row>
      <xdr:rowOff>83457</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221107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68234</xdr:rowOff>
    </xdr:from>
    <xdr:ext cx="469744" cy="259045"/>
    <xdr:sp macro="" textlink="">
      <xdr:nvSpPr>
        <xdr:cNvPr id="373" name="【保健センター・保健所】&#10;一人当たり面積該当値テキスト">
          <a:extLst>
            <a:ext uri="{FF2B5EF4-FFF2-40B4-BE49-F238E27FC236}">
              <a16:creationId xmlns:a16="http://schemas.microsoft.com/office/drawing/2014/main" id="{00000000-0008-0000-0F00-000075010000}"/>
            </a:ext>
          </a:extLst>
        </xdr:cNvPr>
        <xdr:cNvSpPr txBox="1"/>
      </xdr:nvSpPr>
      <xdr:spPr>
        <a:xfrm>
          <a:off x="22199600" y="108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156573</xdr:rowOff>
    </xdr:from>
    <xdr:to>
      <xdr:col>112</xdr:col>
      <xdr:colOff>38100</xdr:colOff>
      <xdr:row>64</xdr:row>
      <xdr:rowOff>86723</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21272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32657</xdr:rowOff>
    </xdr:from>
    <xdr:to>
      <xdr:col>116</xdr:col>
      <xdr:colOff>63500</xdr:colOff>
      <xdr:row>64</xdr:row>
      <xdr:rowOff>35923</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21323300" y="110054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153307</xdr:rowOff>
    </xdr:from>
    <xdr:to>
      <xdr:col>107</xdr:col>
      <xdr:colOff>101600</xdr:colOff>
      <xdr:row>64</xdr:row>
      <xdr:rowOff>83457</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20383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32657</xdr:rowOff>
    </xdr:from>
    <xdr:to>
      <xdr:col>111</xdr:col>
      <xdr:colOff>177800</xdr:colOff>
      <xdr:row>64</xdr:row>
      <xdr:rowOff>35923</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20434300" y="1100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156573</xdr:rowOff>
    </xdr:from>
    <xdr:to>
      <xdr:col>102</xdr:col>
      <xdr:colOff>165100</xdr:colOff>
      <xdr:row>64</xdr:row>
      <xdr:rowOff>86723</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19494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32657</xdr:rowOff>
    </xdr:from>
    <xdr:to>
      <xdr:col>107</xdr:col>
      <xdr:colOff>50800</xdr:colOff>
      <xdr:row>64</xdr:row>
      <xdr:rowOff>35923</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19545300" y="1100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77850</xdr:rowOff>
    </xdr:from>
    <xdr:ext cx="469744" cy="259045"/>
    <xdr:sp macro="" textlink="">
      <xdr:nvSpPr>
        <xdr:cNvPr id="380" name="n_1mainValue【保健センター・保健所】&#10;一人当たり面積">
          <a:extLst>
            <a:ext uri="{FF2B5EF4-FFF2-40B4-BE49-F238E27FC236}">
              <a16:creationId xmlns:a16="http://schemas.microsoft.com/office/drawing/2014/main" id="{00000000-0008-0000-0F00-00007C010000}"/>
            </a:ext>
          </a:extLst>
        </xdr:cNvPr>
        <xdr:cNvSpPr txBox="1"/>
      </xdr:nvSpPr>
      <xdr:spPr>
        <a:xfrm>
          <a:off x="210757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74584</xdr:rowOff>
    </xdr:from>
    <xdr:ext cx="469744" cy="259045"/>
    <xdr:sp macro="" textlink="">
      <xdr:nvSpPr>
        <xdr:cNvPr id="381" name="n_2mainValue【保健センター・保健所】&#10;一人当たり面積">
          <a:extLst>
            <a:ext uri="{FF2B5EF4-FFF2-40B4-BE49-F238E27FC236}">
              <a16:creationId xmlns:a16="http://schemas.microsoft.com/office/drawing/2014/main" id="{00000000-0008-0000-0F00-00007D010000}"/>
            </a:ext>
          </a:extLst>
        </xdr:cNvPr>
        <xdr:cNvSpPr txBox="1"/>
      </xdr:nvSpPr>
      <xdr:spPr>
        <a:xfrm>
          <a:off x="20199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77850</xdr:rowOff>
    </xdr:from>
    <xdr:ext cx="469744" cy="259045"/>
    <xdr:sp macro="" textlink="">
      <xdr:nvSpPr>
        <xdr:cNvPr id="382" name="n_3mainValue【保健センター・保健所】&#10;一人当たり面積">
          <a:extLst>
            <a:ext uri="{FF2B5EF4-FFF2-40B4-BE49-F238E27FC236}">
              <a16:creationId xmlns:a16="http://schemas.microsoft.com/office/drawing/2014/main" id="{00000000-0008-0000-0F00-00007E010000}"/>
            </a:ext>
          </a:extLst>
        </xdr:cNvPr>
        <xdr:cNvSpPr txBox="1"/>
      </xdr:nvSpPr>
      <xdr:spPr>
        <a:xfrm>
          <a:off x="193104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7" name="【消防施設】&#10;有形固定資産減価償却率グラフ枠">
          <a:extLst>
            <a:ext uri="{FF2B5EF4-FFF2-40B4-BE49-F238E27FC236}">
              <a16:creationId xmlns:a16="http://schemas.microsoft.com/office/drawing/2014/main" id="{00000000-0008-0000-0F00-000097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09" name="【消防施設】&#10;有形固定資産減価償却率最小値テキスト">
          <a:extLst>
            <a:ext uri="{FF2B5EF4-FFF2-40B4-BE49-F238E27FC236}">
              <a16:creationId xmlns:a16="http://schemas.microsoft.com/office/drawing/2014/main" id="{00000000-0008-0000-0F00-000099010000}"/>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1" name="【消防施設】&#10;有形固定資産減価償却率最大値テキスト">
          <a:extLst>
            <a:ext uri="{FF2B5EF4-FFF2-40B4-BE49-F238E27FC236}">
              <a16:creationId xmlns:a16="http://schemas.microsoft.com/office/drawing/2014/main" id="{00000000-0008-0000-0F00-00009B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413" name="【消防施設】&#10;有形固定資産減価償却率平均値テキスト">
          <a:extLst>
            <a:ext uri="{FF2B5EF4-FFF2-40B4-BE49-F238E27FC236}">
              <a16:creationId xmlns:a16="http://schemas.microsoft.com/office/drawing/2014/main" id="{00000000-0008-0000-0F00-00009D010000}"/>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53901</xdr:rowOff>
    </xdr:from>
    <xdr:ext cx="405111" cy="259045"/>
    <xdr:sp macro="" textlink="">
      <xdr:nvSpPr>
        <xdr:cNvPr id="416" name="n_1aveValue【消防施設】&#10;有形固定資産減価償却率">
          <a:extLst>
            <a:ext uri="{FF2B5EF4-FFF2-40B4-BE49-F238E27FC236}">
              <a16:creationId xmlns:a16="http://schemas.microsoft.com/office/drawing/2014/main" id="{00000000-0008-0000-0F00-0000A0010000}"/>
            </a:ext>
          </a:extLst>
        </xdr:cNvPr>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418" name="n_2aveValue【消防施設】&#10;有形固定資産減価償却率">
          <a:extLst>
            <a:ext uri="{FF2B5EF4-FFF2-40B4-BE49-F238E27FC236}">
              <a16:creationId xmlns:a16="http://schemas.microsoft.com/office/drawing/2014/main" id="{00000000-0008-0000-0F00-0000A2010000}"/>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31387</xdr:rowOff>
    </xdr:from>
    <xdr:to>
      <xdr:col>72</xdr:col>
      <xdr:colOff>38100</xdr:colOff>
      <xdr:row>82</xdr:row>
      <xdr:rowOff>132987</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149514</xdr:rowOff>
    </xdr:from>
    <xdr:ext cx="405111" cy="259045"/>
    <xdr:sp macro="" textlink="">
      <xdr:nvSpPr>
        <xdr:cNvPr id="420" name="n_3aveValue【消防施設】&#10;有形固定資産減価償却率">
          <a:extLst>
            <a:ext uri="{FF2B5EF4-FFF2-40B4-BE49-F238E27FC236}">
              <a16:creationId xmlns:a16="http://schemas.microsoft.com/office/drawing/2014/main" id="{00000000-0008-0000-0F00-0000A4010000}"/>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6268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129376</xdr:rowOff>
    </xdr:from>
    <xdr:ext cx="405111" cy="259045"/>
    <xdr:sp macro="" textlink="">
      <xdr:nvSpPr>
        <xdr:cNvPr id="427" name="【消防施設】&#10;有形固定資産減価償却率該当値テキスト">
          <a:extLst>
            <a:ext uri="{FF2B5EF4-FFF2-40B4-BE49-F238E27FC236}">
              <a16:creationId xmlns:a16="http://schemas.microsoft.com/office/drawing/2014/main" id="{00000000-0008-0000-0F00-0000AB010000}"/>
            </a:ext>
          </a:extLst>
        </xdr:cNvPr>
        <xdr:cNvSpPr txBox="1"/>
      </xdr:nvSpPr>
      <xdr:spPr>
        <a:xfrm>
          <a:off x="16357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36286</xdr:rowOff>
    </xdr:from>
    <xdr:to>
      <xdr:col>81</xdr:col>
      <xdr:colOff>101600</xdr:colOff>
      <xdr:row>81</xdr:row>
      <xdr:rowOff>137886</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5430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157299</xdr:rowOff>
    </xdr:from>
    <xdr:to>
      <xdr:col>85</xdr:col>
      <xdr:colOff>127000</xdr:colOff>
      <xdr:row>81</xdr:row>
      <xdr:rowOff>87086</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15481300" y="13873299"/>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154413</xdr:rowOff>
    </xdr:from>
    <xdr:ext cx="405111" cy="259045"/>
    <xdr:sp macro="" textlink="">
      <xdr:nvSpPr>
        <xdr:cNvPr id="430" name="n_1mainValue【消防施設】&#10;有形固定資産減価償却率">
          <a:extLst>
            <a:ext uri="{FF2B5EF4-FFF2-40B4-BE49-F238E27FC236}">
              <a16:creationId xmlns:a16="http://schemas.microsoft.com/office/drawing/2014/main" id="{00000000-0008-0000-0F00-0000AE010000}"/>
            </a:ext>
          </a:extLst>
        </xdr:cNvPr>
        <xdr:cNvSpPr txBox="1"/>
      </xdr:nvSpPr>
      <xdr:spPr>
        <a:xfrm>
          <a:off x="152660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1" name="【消防施設】&#10;一人当たり面積グラフ枠">
          <a:extLst>
            <a:ext uri="{FF2B5EF4-FFF2-40B4-BE49-F238E27FC236}">
              <a16:creationId xmlns:a16="http://schemas.microsoft.com/office/drawing/2014/main" id="{00000000-0008-0000-0F00-0000C3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453" name="【消防施設】&#10;一人当たり面積最小値テキスト">
          <a:extLst>
            <a:ext uri="{FF2B5EF4-FFF2-40B4-BE49-F238E27FC236}">
              <a16:creationId xmlns:a16="http://schemas.microsoft.com/office/drawing/2014/main" id="{00000000-0008-0000-0F00-0000C5010000}"/>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455" name="【消防施設】&#10;一人当たり面積最大値テキスト">
          <a:extLst>
            <a:ext uri="{FF2B5EF4-FFF2-40B4-BE49-F238E27FC236}">
              <a16:creationId xmlns:a16="http://schemas.microsoft.com/office/drawing/2014/main" id="{00000000-0008-0000-0F00-0000C7010000}"/>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457" name="【消防施設】&#10;一人当たり面積平均値テキスト">
          <a:extLst>
            <a:ext uri="{FF2B5EF4-FFF2-40B4-BE49-F238E27FC236}">
              <a16:creationId xmlns:a16="http://schemas.microsoft.com/office/drawing/2014/main" id="{00000000-0008-0000-0F00-0000C9010000}"/>
            </a:ext>
          </a:extLst>
        </xdr:cNvPr>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132859</xdr:rowOff>
    </xdr:from>
    <xdr:ext cx="469744" cy="259045"/>
    <xdr:sp macro="" textlink="">
      <xdr:nvSpPr>
        <xdr:cNvPr id="460" name="n_1aveValue【消防施設】&#10;一人当たり面積">
          <a:extLst>
            <a:ext uri="{FF2B5EF4-FFF2-40B4-BE49-F238E27FC236}">
              <a16:creationId xmlns:a16="http://schemas.microsoft.com/office/drawing/2014/main" id="{00000000-0008-0000-0F00-0000CC010000}"/>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1015</xdr:rowOff>
    </xdr:from>
    <xdr:to>
      <xdr:col>107</xdr:col>
      <xdr:colOff>101600</xdr:colOff>
      <xdr:row>84</xdr:row>
      <xdr:rowOff>102615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119142</xdr:rowOff>
    </xdr:from>
    <xdr:ext cx="469744" cy="259045"/>
    <xdr:sp macro="" textlink="">
      <xdr:nvSpPr>
        <xdr:cNvPr id="462" name="n_2aveValue【消防施設】&#10;一人当たり面積">
          <a:extLst>
            <a:ext uri="{FF2B5EF4-FFF2-40B4-BE49-F238E27FC236}">
              <a16:creationId xmlns:a16="http://schemas.microsoft.com/office/drawing/2014/main" id="{00000000-0008-0000-0F00-0000CE010000}"/>
            </a:ext>
          </a:extLst>
        </xdr:cNvPr>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23876</xdr:rowOff>
    </xdr:from>
    <xdr:to>
      <xdr:col>102</xdr:col>
      <xdr:colOff>165100</xdr:colOff>
      <xdr:row>84</xdr:row>
      <xdr:rowOff>125476</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142003</xdr:rowOff>
    </xdr:from>
    <xdr:ext cx="469744" cy="259045"/>
    <xdr:sp macro="" textlink="">
      <xdr:nvSpPr>
        <xdr:cNvPr id="464" name="n_3aveValue【消防施設】&#10;一人当たり面積">
          <a:extLst>
            <a:ext uri="{FF2B5EF4-FFF2-40B4-BE49-F238E27FC236}">
              <a16:creationId xmlns:a16="http://schemas.microsoft.com/office/drawing/2014/main" id="{00000000-0008-0000-0F00-0000D0010000}"/>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471" name="【消防施設】&#10;一人当たり面積該当値テキスト">
          <a:extLst>
            <a:ext uri="{FF2B5EF4-FFF2-40B4-BE49-F238E27FC236}">
              <a16:creationId xmlns:a16="http://schemas.microsoft.com/office/drawing/2014/main" id="{00000000-0008-0000-0F00-0000D7010000}"/>
            </a:ext>
          </a:extLst>
        </xdr:cNvPr>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119887</xdr:rowOff>
    </xdr:from>
    <xdr:to>
      <xdr:col>112</xdr:col>
      <xdr:colOff>38100</xdr:colOff>
      <xdr:row>85</xdr:row>
      <xdr:rowOff>50037</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21272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170687</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21323300" y="145587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41164</xdr:rowOff>
    </xdr:from>
    <xdr:ext cx="469744" cy="259045"/>
    <xdr:sp macro="" textlink="">
      <xdr:nvSpPr>
        <xdr:cNvPr id="474" name="n_1mainValue【消防施設】&#10;一人当たり面積">
          <a:extLst>
            <a:ext uri="{FF2B5EF4-FFF2-40B4-BE49-F238E27FC236}">
              <a16:creationId xmlns:a16="http://schemas.microsoft.com/office/drawing/2014/main" id="{00000000-0008-0000-0F00-0000DA010000}"/>
            </a:ext>
          </a:extLst>
        </xdr:cNvPr>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9" name="【庁舎】&#10;有形固定資産減価償却率グラフ枠">
          <a:extLst>
            <a:ext uri="{FF2B5EF4-FFF2-40B4-BE49-F238E27FC236}">
              <a16:creationId xmlns:a16="http://schemas.microsoft.com/office/drawing/2014/main" id="{00000000-0008-0000-0F00-0000F3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01" name="【庁舎】&#10;有形固定資産減価償却率最小値テキスト">
          <a:extLst>
            <a:ext uri="{FF2B5EF4-FFF2-40B4-BE49-F238E27FC236}">
              <a16:creationId xmlns:a16="http://schemas.microsoft.com/office/drawing/2014/main" id="{00000000-0008-0000-0F00-0000F501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3" name="【庁舎】&#10;有形固定資産減価償却率最大値テキスト">
          <a:extLst>
            <a:ext uri="{FF2B5EF4-FFF2-40B4-BE49-F238E27FC236}">
              <a16:creationId xmlns:a16="http://schemas.microsoft.com/office/drawing/2014/main" id="{00000000-0008-0000-0F00-0000F7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505" name="【庁舎】&#10;有形固定資産減価償却率平均値テキスト">
          <a:extLst>
            <a:ext uri="{FF2B5EF4-FFF2-40B4-BE49-F238E27FC236}">
              <a16:creationId xmlns:a16="http://schemas.microsoft.com/office/drawing/2014/main" id="{00000000-0008-0000-0F00-0000F9010000}"/>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96900</xdr:rowOff>
    </xdr:from>
    <xdr:ext cx="405111" cy="259045"/>
    <xdr:sp macro="" textlink="">
      <xdr:nvSpPr>
        <xdr:cNvPr id="508" name="n_1aveValue【庁舎】&#10;有形固定資産減価償却率">
          <a:extLst>
            <a:ext uri="{FF2B5EF4-FFF2-40B4-BE49-F238E27FC236}">
              <a16:creationId xmlns:a16="http://schemas.microsoft.com/office/drawing/2014/main" id="{00000000-0008-0000-0F00-0000FC010000}"/>
            </a:ext>
          </a:extLst>
        </xdr:cNvPr>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xdr:rowOff>
    </xdr:from>
    <xdr:to>
      <xdr:col>76</xdr:col>
      <xdr:colOff>165100</xdr:colOff>
      <xdr:row>104</xdr:row>
      <xdr:rowOff>110671</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101798</xdr:rowOff>
    </xdr:from>
    <xdr:ext cx="405111" cy="259045"/>
    <xdr:sp macro="" textlink="">
      <xdr:nvSpPr>
        <xdr:cNvPr id="510" name="n_2aveValue【庁舎】&#10;有形固定資産減価償却率">
          <a:extLst>
            <a:ext uri="{FF2B5EF4-FFF2-40B4-BE49-F238E27FC236}">
              <a16:creationId xmlns:a16="http://schemas.microsoft.com/office/drawing/2014/main" id="{00000000-0008-0000-0F00-0000FE010000}"/>
            </a:ext>
          </a:extLst>
        </xdr:cNvPr>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20501</xdr:rowOff>
    </xdr:from>
    <xdr:to>
      <xdr:col>72</xdr:col>
      <xdr:colOff>38100</xdr:colOff>
      <xdr:row>104</xdr:row>
      <xdr:rowOff>122101</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113228</xdr:rowOff>
    </xdr:from>
    <xdr:ext cx="405111" cy="259045"/>
    <xdr:sp macro="" textlink="">
      <xdr:nvSpPr>
        <xdr:cNvPr id="512" name="n_3aveValue【庁舎】&#10;有形固定資産減価償却率">
          <a:extLst>
            <a:ext uri="{FF2B5EF4-FFF2-40B4-BE49-F238E27FC236}">
              <a16:creationId xmlns:a16="http://schemas.microsoft.com/office/drawing/2014/main" id="{00000000-0008-0000-0F00-000000020000}"/>
            </a:ext>
          </a:extLst>
        </xdr:cNvPr>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74386</xdr:rowOff>
    </xdr:from>
    <xdr:to>
      <xdr:col>85</xdr:col>
      <xdr:colOff>177800</xdr:colOff>
      <xdr:row>103</xdr:row>
      <xdr:rowOff>4536</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16268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97263</xdr:rowOff>
    </xdr:from>
    <xdr:ext cx="405111" cy="259045"/>
    <xdr:sp macro="" textlink="">
      <xdr:nvSpPr>
        <xdr:cNvPr id="519" name="【庁舎】&#10;有形固定資産減価償却率該当値テキスト">
          <a:extLst>
            <a:ext uri="{FF2B5EF4-FFF2-40B4-BE49-F238E27FC236}">
              <a16:creationId xmlns:a16="http://schemas.microsoft.com/office/drawing/2014/main" id="{00000000-0008-0000-0F00-000007020000}"/>
            </a:ext>
          </a:extLst>
        </xdr:cNvPr>
        <xdr:cNvSpPr txBox="1"/>
      </xdr:nvSpPr>
      <xdr:spPr>
        <a:xfrm>
          <a:off x="16357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125186</xdr:rowOff>
    </xdr:from>
    <xdr:to>
      <xdr:col>85</xdr:col>
      <xdr:colOff>127000</xdr:colOff>
      <xdr:row>102</xdr:row>
      <xdr:rowOff>157843</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5481300" y="1761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157843</xdr:rowOff>
    </xdr:from>
    <xdr:to>
      <xdr:col>81</xdr:col>
      <xdr:colOff>50800</xdr:colOff>
      <xdr:row>103</xdr:row>
      <xdr:rowOff>19050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14592300" y="1764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907</xdr:rowOff>
    </xdr:from>
    <xdr:to>
      <xdr:col>72</xdr:col>
      <xdr:colOff>38100</xdr:colOff>
      <xdr:row>103</xdr:row>
      <xdr:rowOff>102507</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13652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19050</xdr:rowOff>
    </xdr:from>
    <xdr:to>
      <xdr:col>76</xdr:col>
      <xdr:colOff>114300</xdr:colOff>
      <xdr:row>103</xdr:row>
      <xdr:rowOff>51707</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13703300" y="1767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53720</xdr:rowOff>
    </xdr:from>
    <xdr:ext cx="405111" cy="259045"/>
    <xdr:sp macro="" textlink="">
      <xdr:nvSpPr>
        <xdr:cNvPr id="526" name="n_1mainValue【庁舎】&#10;有形固定資産減価償却率">
          <a:extLst>
            <a:ext uri="{FF2B5EF4-FFF2-40B4-BE49-F238E27FC236}">
              <a16:creationId xmlns:a16="http://schemas.microsoft.com/office/drawing/2014/main" id="{00000000-0008-0000-0F00-00000E020000}"/>
            </a:ext>
          </a:extLst>
        </xdr:cNvPr>
        <xdr:cNvSpPr txBox="1"/>
      </xdr:nvSpPr>
      <xdr:spPr>
        <a:xfrm>
          <a:off x="15266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527" name="n_2mainValue【庁舎】&#10;有形固定資産減価償却率">
          <a:extLst>
            <a:ext uri="{FF2B5EF4-FFF2-40B4-BE49-F238E27FC236}">
              <a16:creationId xmlns:a16="http://schemas.microsoft.com/office/drawing/2014/main" id="{00000000-0008-0000-0F00-00000F020000}"/>
            </a:ext>
          </a:extLst>
        </xdr:cNvPr>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119034</xdr:rowOff>
    </xdr:from>
    <xdr:ext cx="405111" cy="259045"/>
    <xdr:sp macro="" textlink="">
      <xdr:nvSpPr>
        <xdr:cNvPr id="528" name="n_3mainValue【庁舎】&#10;有形固定資産減価償却率">
          <a:extLst>
            <a:ext uri="{FF2B5EF4-FFF2-40B4-BE49-F238E27FC236}">
              <a16:creationId xmlns:a16="http://schemas.microsoft.com/office/drawing/2014/main" id="{00000000-0008-0000-0F00-000010020000}"/>
            </a:ext>
          </a:extLst>
        </xdr:cNvPr>
        <xdr:cNvSpPr txBox="1"/>
      </xdr:nvSpPr>
      <xdr:spPr>
        <a:xfrm>
          <a:off x="13500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1" name="【庁舎】&#10;一人当たり面積グラフ枠">
          <a:extLst>
            <a:ext uri="{FF2B5EF4-FFF2-40B4-BE49-F238E27FC236}">
              <a16:creationId xmlns:a16="http://schemas.microsoft.com/office/drawing/2014/main" id="{00000000-0008-0000-0F00-00002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553" name="【庁舎】&#10;一人当たり面積最小値テキスト">
          <a:extLst>
            <a:ext uri="{FF2B5EF4-FFF2-40B4-BE49-F238E27FC236}">
              <a16:creationId xmlns:a16="http://schemas.microsoft.com/office/drawing/2014/main" id="{00000000-0008-0000-0F00-000029020000}"/>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555" name="【庁舎】&#10;一人当たり面積最大値テキスト">
          <a:extLst>
            <a:ext uri="{FF2B5EF4-FFF2-40B4-BE49-F238E27FC236}">
              <a16:creationId xmlns:a16="http://schemas.microsoft.com/office/drawing/2014/main" id="{00000000-0008-0000-0F00-00002B020000}"/>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557" name="【庁舎】&#10;一人当たり面積平均値テキスト">
          <a:extLst>
            <a:ext uri="{FF2B5EF4-FFF2-40B4-BE49-F238E27FC236}">
              <a16:creationId xmlns:a16="http://schemas.microsoft.com/office/drawing/2014/main" id="{00000000-0008-0000-0F00-00002D020000}"/>
            </a:ext>
          </a:extLst>
        </xdr:cNvPr>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154322</xdr:rowOff>
    </xdr:from>
    <xdr:ext cx="469744" cy="259045"/>
    <xdr:sp macro="" textlink="">
      <xdr:nvSpPr>
        <xdr:cNvPr id="560" name="n_1aveValue【庁舎】&#10;一人当たり面積">
          <a:extLst>
            <a:ext uri="{FF2B5EF4-FFF2-40B4-BE49-F238E27FC236}">
              <a16:creationId xmlns:a16="http://schemas.microsoft.com/office/drawing/2014/main" id="{00000000-0008-0000-0F00-000030020000}"/>
            </a:ext>
          </a:extLst>
        </xdr:cNvPr>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52070</xdr:rowOff>
    </xdr:from>
    <xdr:to>
      <xdr:col>107</xdr:col>
      <xdr:colOff>101600</xdr:colOff>
      <xdr:row>106</xdr:row>
      <xdr:rowOff>153670</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144797</xdr:rowOff>
    </xdr:from>
    <xdr:ext cx="469744" cy="259045"/>
    <xdr:sp macro="" textlink="">
      <xdr:nvSpPr>
        <xdr:cNvPr id="562" name="n_2aveValue【庁舎】&#10;一人当たり面積">
          <a:extLst>
            <a:ext uri="{FF2B5EF4-FFF2-40B4-BE49-F238E27FC236}">
              <a16:creationId xmlns:a16="http://schemas.microsoft.com/office/drawing/2014/main" id="{00000000-0008-0000-0F00-000032020000}"/>
            </a:ext>
          </a:extLst>
        </xdr:cNvPr>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69214</xdr:rowOff>
    </xdr:from>
    <xdr:to>
      <xdr:col>102</xdr:col>
      <xdr:colOff>165100</xdr:colOff>
      <xdr:row>106</xdr:row>
      <xdr:rowOff>170814</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161941</xdr:rowOff>
    </xdr:from>
    <xdr:ext cx="469744" cy="259045"/>
    <xdr:sp macro="" textlink="">
      <xdr:nvSpPr>
        <xdr:cNvPr id="564" name="n_3aveValue【庁舎】&#10;一人当たり面積">
          <a:extLst>
            <a:ext uri="{FF2B5EF4-FFF2-40B4-BE49-F238E27FC236}">
              <a16:creationId xmlns:a16="http://schemas.microsoft.com/office/drawing/2014/main" id="{00000000-0008-0000-0F00-000034020000}"/>
            </a:ext>
          </a:extLst>
        </xdr:cNvPr>
        <xdr:cNvSpPr txBox="1"/>
      </xdr:nvSpPr>
      <xdr:spPr>
        <a:xfrm>
          <a:off x="19310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221107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20972</xdr:rowOff>
    </xdr:from>
    <xdr:ext cx="469744" cy="259045"/>
    <xdr:sp macro="" textlink="">
      <xdr:nvSpPr>
        <xdr:cNvPr id="571" name="【庁舎】&#10;一人当たり面積該当値テキスト">
          <a:extLst>
            <a:ext uri="{FF2B5EF4-FFF2-40B4-BE49-F238E27FC236}">
              <a16:creationId xmlns:a16="http://schemas.microsoft.com/office/drawing/2014/main" id="{00000000-0008-0000-0F00-00003B020000}"/>
            </a:ext>
          </a:extLst>
        </xdr:cNvPr>
        <xdr:cNvSpPr txBox="1"/>
      </xdr:nvSpPr>
      <xdr:spPr>
        <a:xfrm>
          <a:off x="22199600" y="1819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42545</xdr:rowOff>
    </xdr:from>
    <xdr:to>
      <xdr:col>112</xdr:col>
      <xdr:colOff>38100</xdr:colOff>
      <xdr:row>106</xdr:row>
      <xdr:rowOff>144145</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21272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93345</xdr:rowOff>
    </xdr:from>
    <xdr:to>
      <xdr:col>116</xdr:col>
      <xdr:colOff>63500</xdr:colOff>
      <xdr:row>106</xdr:row>
      <xdr:rowOff>93345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1323300" y="18267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42545</xdr:rowOff>
    </xdr:from>
    <xdr:to>
      <xdr:col>107</xdr:col>
      <xdr:colOff>101600</xdr:colOff>
      <xdr:row>106</xdr:row>
      <xdr:rowOff>144145</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20383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93345</xdr:rowOff>
    </xdr:from>
    <xdr:to>
      <xdr:col>111</xdr:col>
      <xdr:colOff>177800</xdr:colOff>
      <xdr:row>106</xdr:row>
      <xdr:rowOff>93345</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0434300" y="18267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19494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93345</xdr:rowOff>
    </xdr:from>
    <xdr:to>
      <xdr:col>107</xdr:col>
      <xdr:colOff>50800</xdr:colOff>
      <xdr:row>106</xdr:row>
      <xdr:rowOff>93345</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9545300" y="18267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160672</xdr:rowOff>
    </xdr:from>
    <xdr:ext cx="469744" cy="259045"/>
    <xdr:sp macro="" textlink="">
      <xdr:nvSpPr>
        <xdr:cNvPr id="578" name="n_1mainValue【庁舎】&#10;一人当たり面積">
          <a:extLst>
            <a:ext uri="{FF2B5EF4-FFF2-40B4-BE49-F238E27FC236}">
              <a16:creationId xmlns:a16="http://schemas.microsoft.com/office/drawing/2014/main" id="{00000000-0008-0000-0F00-000042020000}"/>
            </a:ext>
          </a:extLst>
        </xdr:cNvPr>
        <xdr:cNvSpPr txBox="1"/>
      </xdr:nvSpPr>
      <xdr:spPr>
        <a:xfrm>
          <a:off x="210757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160672</xdr:rowOff>
    </xdr:from>
    <xdr:ext cx="469744" cy="259045"/>
    <xdr:sp macro="" textlink="">
      <xdr:nvSpPr>
        <xdr:cNvPr id="579" name="n_2mainValue【庁舎】&#10;一人当たり面積">
          <a:extLst>
            <a:ext uri="{FF2B5EF4-FFF2-40B4-BE49-F238E27FC236}">
              <a16:creationId xmlns:a16="http://schemas.microsoft.com/office/drawing/2014/main" id="{00000000-0008-0000-0F00-000043020000}"/>
            </a:ext>
          </a:extLst>
        </xdr:cNvPr>
        <xdr:cNvSpPr txBox="1"/>
      </xdr:nvSpPr>
      <xdr:spPr>
        <a:xfrm>
          <a:off x="20199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580" name="n_3mainValue【庁舎】&#10;一人当たり面積">
          <a:extLst>
            <a:ext uri="{FF2B5EF4-FFF2-40B4-BE49-F238E27FC236}">
              <a16:creationId xmlns:a16="http://schemas.microsoft.com/office/drawing/2014/main" id="{00000000-0008-0000-0F00-000044020000}"/>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保健センター、庁舎においては有形固定資産減価償却率が類似団体より高くなっている。当施設については早急な更新等の予定はなく、修繕等を行いながら住民サービスに支障がないよう管理に努めている。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23,642
23,522
24.99
8,700,756
8,374,379
317,263
5,039,722
6,531,528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町民税、固定資産税等の町税、地方消費税交付金等で増が見られたことにより、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0.63</a:t>
          </a:r>
          <a:r>
            <a:rPr kumimoji="1" lang="ja-JP" altLang="en-US" sz="1300">
              <a:latin typeface="ＭＳ Ｐゴシック" panose="020B0600070205080204" pitchFamily="50" charset="-128"/>
              <a:ea typeface="ＭＳ Ｐゴシック" panose="020B0600070205080204" pitchFamily="50" charset="-128"/>
            </a:rPr>
            <a:t>となってはいるが、類似団体と比較して下回っていることから町税等の収入確保に努める。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43</xdr:row>
      <xdr:rowOff>1411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28222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ポイント増となった要因としては、物件費で町の観光資源である一目千本桜の保護委託料で</a:t>
          </a:r>
          <a:r>
            <a:rPr kumimoji="1" lang="en-US" altLang="ja-JP" sz="1300">
              <a:latin typeface="ＭＳ Ｐゴシック" panose="020B0600070205080204" pitchFamily="50" charset="-128"/>
              <a:ea typeface="ＭＳ Ｐゴシック" panose="020B0600070205080204" pitchFamily="50" charset="-128"/>
            </a:rPr>
            <a:t>18,000</a:t>
          </a:r>
          <a:r>
            <a:rPr kumimoji="1" lang="ja-JP" altLang="en-US" sz="1300">
              <a:latin typeface="ＭＳ Ｐゴシック" panose="020B0600070205080204" pitchFamily="50" charset="-128"/>
              <a:ea typeface="ＭＳ Ｐゴシック" panose="020B0600070205080204" pitchFamily="50" charset="-128"/>
            </a:rPr>
            <a:t>千円等、扶助費において民間保育所への地域型保育給付費、施設型保育給付費で</a:t>
          </a:r>
          <a:r>
            <a:rPr kumimoji="1" lang="en-US" altLang="ja-JP" sz="1300">
              <a:latin typeface="ＭＳ Ｐゴシック" panose="020B0600070205080204" pitchFamily="50" charset="-128"/>
              <a:ea typeface="ＭＳ Ｐゴシック" panose="020B0600070205080204" pitchFamily="50" charset="-128"/>
            </a:rPr>
            <a:t>54,000</a:t>
          </a:r>
          <a:r>
            <a:rPr kumimoji="1" lang="ja-JP" altLang="en-US" sz="1300">
              <a:latin typeface="ＭＳ Ｐゴシック" panose="020B0600070205080204" pitchFamily="50" charset="-128"/>
              <a:ea typeface="ＭＳ Ｐゴシック" panose="020B0600070205080204" pitchFamily="50" charset="-128"/>
            </a:rPr>
            <a:t>千円の増が主な要因となっている。今後とも財政構造の硬直化が強まらないよう町税等の自主財源の確保と重点的な事業を絞って効果的な財政運営に努める。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78105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9500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165100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9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50482</xdr:rowOff>
    </xdr:from>
    <xdr:to>
      <xdr:col>15</xdr:col>
      <xdr:colOff>82550</xdr:colOff>
      <xdr:row>62</xdr:row>
      <xdr:rowOff>68580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8038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50482</xdr:rowOff>
    </xdr:from>
    <xdr:to>
      <xdr:col>11</xdr:col>
      <xdr:colOff>31750</xdr:colOff>
      <xdr:row>63</xdr:row>
      <xdr:rowOff>150495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680382"/>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170832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171132</xdr:rowOff>
    </xdr:from>
    <xdr:to>
      <xdr:col>11</xdr:col>
      <xdr:colOff>82550</xdr:colOff>
      <xdr:row>62</xdr:row>
      <xdr:rowOff>101282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86059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99695</xdr:rowOff>
    </xdr:from>
    <xdr:to>
      <xdr:col>7</xdr:col>
      <xdr:colOff>31750</xdr:colOff>
      <xdr:row>64</xdr:row>
      <xdr:rowOff>29845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14622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定員適正化計画に基づく職員数の管理及び定年退職者の増が削減の要因となっている。物件費においては施設の管理の他、システム運用の委託料等により前年度より増となっている。今後、公共施設等総合管理計画に合わせた施設の再配置等を検討し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54009</xdr:rowOff>
    </xdr:from>
    <xdr:to>
      <xdr:col>23</xdr:col>
      <xdr:colOff>133350</xdr:colOff>
      <xdr:row>80</xdr:row>
      <xdr:rowOff>68356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70009"/>
          <a:ext cx="838200" cy="1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53133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69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48400</xdr:rowOff>
    </xdr:from>
    <xdr:to>
      <xdr:col>19</xdr:col>
      <xdr:colOff>133350</xdr:colOff>
      <xdr:row>80</xdr:row>
      <xdr:rowOff>54009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64400"/>
          <a:ext cx="889000" cy="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47752</xdr:rowOff>
    </xdr:from>
    <xdr:to>
      <xdr:col>15</xdr:col>
      <xdr:colOff>82550</xdr:colOff>
      <xdr:row>80</xdr:row>
      <xdr:rowOff>48400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6375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47752</xdr:rowOff>
    </xdr:from>
    <xdr:to>
      <xdr:col>11</xdr:col>
      <xdr:colOff>31750</xdr:colOff>
      <xdr:row>80</xdr:row>
      <xdr:rowOff>54006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763752"/>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17556</xdr:rowOff>
    </xdr:from>
    <xdr:to>
      <xdr:col>23</xdr:col>
      <xdr:colOff>184150</xdr:colOff>
      <xdr:row>80</xdr:row>
      <xdr:rowOff>119156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3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110283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5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3209</xdr:rowOff>
    </xdr:from>
    <xdr:to>
      <xdr:col>19</xdr:col>
      <xdr:colOff>184150</xdr:colOff>
      <xdr:row>80</xdr:row>
      <xdr:rowOff>104809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114986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88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169050</xdr:rowOff>
    </xdr:from>
    <xdr:to>
      <xdr:col>15</xdr:col>
      <xdr:colOff>133350</xdr:colOff>
      <xdr:row>80</xdr:row>
      <xdr:rowOff>99200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109377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168402</xdr:rowOff>
    </xdr:from>
    <xdr:to>
      <xdr:col>11</xdr:col>
      <xdr:colOff>82550</xdr:colOff>
      <xdr:row>80</xdr:row>
      <xdr:rowOff>98552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108729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3206</xdr:rowOff>
    </xdr:from>
    <xdr:to>
      <xdr:col>7</xdr:col>
      <xdr:colOff>31750</xdr:colOff>
      <xdr:row>80</xdr:row>
      <xdr:rowOff>104806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114983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8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類似団体の平均を下回っている。今後も定年によるまとまった人数の退職が集中する時期が続くことから、減少傾向は続くと考えられる。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136172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03916"/>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84</xdr:row>
      <xdr:rowOff>136172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1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84</xdr:row>
      <xdr:rowOff>122766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111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122766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977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人口千人当たりの職員数は類似団体の平均を上回っているが、退職人員に対しての新規採用人員も少ない状況である。今後も定員適正化計画に基づき職員数の適正管理を行っていく。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40096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8131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152944</xdr:rowOff>
    </xdr:from>
    <xdr:to>
      <xdr:col>77</xdr:col>
      <xdr:colOff>44450</xdr:colOff>
      <xdr:row>61</xdr:row>
      <xdr:rowOff>22860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3994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149497</xdr:rowOff>
    </xdr:from>
    <xdr:to>
      <xdr:col>72</xdr:col>
      <xdr:colOff>203200</xdr:colOff>
      <xdr:row>60</xdr:row>
      <xdr:rowOff>152944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3649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123644</xdr:rowOff>
    </xdr:from>
    <xdr:to>
      <xdr:col>68</xdr:col>
      <xdr:colOff>152400</xdr:colOff>
      <xdr:row>60</xdr:row>
      <xdr:rowOff>149497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10644"/>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160746</xdr:rowOff>
    </xdr:from>
    <xdr:to>
      <xdr:col>81</xdr:col>
      <xdr:colOff>95250</xdr:colOff>
      <xdr:row>61</xdr:row>
      <xdr:rowOff>90896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132823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1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143510</xdr:rowOff>
    </xdr:from>
    <xdr:to>
      <xdr:col>77</xdr:col>
      <xdr:colOff>95250</xdr:colOff>
      <xdr:row>61</xdr:row>
      <xdr:rowOff>73660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58437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102144</xdr:rowOff>
    </xdr:from>
    <xdr:to>
      <xdr:col>73</xdr:col>
      <xdr:colOff>44450</xdr:colOff>
      <xdr:row>61</xdr:row>
      <xdr:rowOff>32294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17071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98697</xdr:rowOff>
    </xdr:from>
    <xdr:to>
      <xdr:col>68</xdr:col>
      <xdr:colOff>203200</xdr:colOff>
      <xdr:row>61</xdr:row>
      <xdr:rowOff>28847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72844</xdr:rowOff>
    </xdr:from>
    <xdr:to>
      <xdr:col>64</xdr:col>
      <xdr:colOff>152400</xdr:colOff>
      <xdr:row>61</xdr:row>
      <xdr:rowOff>2994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159221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4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実質公債費比率は地方債償還元利償還金、それに充てる特定財源、都市計画税、標準税収入額等も前年度と同規模であったことから同数値となっている。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163830</xdr:rowOff>
    </xdr:from>
    <xdr:to>
      <xdr:col>81</xdr:col>
      <xdr:colOff>44450</xdr:colOff>
      <xdr:row>35</xdr:row>
      <xdr:rowOff>163830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164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163830</xdr:rowOff>
    </xdr:from>
    <xdr:to>
      <xdr:col>77</xdr:col>
      <xdr:colOff>44450</xdr:colOff>
      <xdr:row>36</xdr:row>
      <xdr:rowOff>30988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1645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30988</xdr:rowOff>
    </xdr:from>
    <xdr:to>
      <xdr:col>72</xdr:col>
      <xdr:colOff>203200</xdr:colOff>
      <xdr:row>36</xdr:row>
      <xdr:rowOff>156464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20318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156464</xdr:rowOff>
    </xdr:from>
    <xdr:to>
      <xdr:col>68</xdr:col>
      <xdr:colOff>152400</xdr:colOff>
      <xdr:row>37</xdr:row>
      <xdr:rowOff>91186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3286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113030</xdr:rowOff>
    </xdr:from>
    <xdr:to>
      <xdr:col>81</xdr:col>
      <xdr:colOff>95250</xdr:colOff>
      <xdr:row>36</xdr:row>
      <xdr:rowOff>43180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34307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03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113030</xdr:rowOff>
    </xdr:from>
    <xdr:to>
      <xdr:col>77</xdr:col>
      <xdr:colOff>95250</xdr:colOff>
      <xdr:row>36</xdr:row>
      <xdr:rowOff>43180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53357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588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151638</xdr:rowOff>
    </xdr:from>
    <xdr:to>
      <xdr:col>73</xdr:col>
      <xdr:colOff>44450</xdr:colOff>
      <xdr:row>36</xdr:row>
      <xdr:rowOff>81788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91965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105664</xdr:rowOff>
    </xdr:from>
    <xdr:to>
      <xdr:col>68</xdr:col>
      <xdr:colOff>203200</xdr:colOff>
      <xdr:row>37</xdr:row>
      <xdr:rowOff>35814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45991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40386</xdr:rowOff>
    </xdr:from>
    <xdr:to>
      <xdr:col>64</xdr:col>
      <xdr:colOff>152400</xdr:colOff>
      <xdr:row>37</xdr:row>
      <xdr:rowOff>141986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152163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学校給食センター整備事業、中央公民館複合化事業等により地方債現在残高が</a:t>
          </a:r>
          <a:r>
            <a:rPr kumimoji="1" lang="en-US" altLang="ja-JP" sz="1300">
              <a:latin typeface="ＭＳ Ｐゴシック" panose="020B0600070205080204" pitchFamily="50" charset="-128"/>
              <a:ea typeface="ＭＳ Ｐゴシック" panose="020B0600070205080204" pitchFamily="50" charset="-128"/>
            </a:rPr>
            <a:t>613,000</a:t>
          </a:r>
          <a:r>
            <a:rPr kumimoji="1" lang="ja-JP" altLang="en-US" sz="1300">
              <a:latin typeface="ＭＳ Ｐゴシック" panose="020B0600070205080204" pitchFamily="50" charset="-128"/>
              <a:ea typeface="ＭＳ Ｐゴシック" panose="020B0600070205080204" pitchFamily="50" charset="-128"/>
            </a:rPr>
            <a:t>千円の増、下水道事業会計において準元金償還金の増により繰入見込額が増、みやぎ県南中核病院企業団分の連結実質赤字当町負担見込額の</a:t>
          </a:r>
          <a:r>
            <a:rPr kumimoji="1" lang="en-US" altLang="ja-JP" sz="1300">
              <a:latin typeface="ＭＳ Ｐゴシック" panose="020B0600070205080204" pitchFamily="50" charset="-128"/>
              <a:ea typeface="ＭＳ Ｐゴシック" panose="020B0600070205080204" pitchFamily="50" charset="-128"/>
            </a:rPr>
            <a:t>48,000</a:t>
          </a:r>
          <a:r>
            <a:rPr kumimoji="1" lang="ja-JP" altLang="en-US" sz="1300">
              <a:latin typeface="ＭＳ Ｐゴシック" panose="020B0600070205080204" pitchFamily="50" charset="-128"/>
              <a:ea typeface="ＭＳ Ｐゴシック" panose="020B0600070205080204" pitchFamily="50" charset="-128"/>
            </a:rPr>
            <a:t>千円の増が将来負担比率の増につながった要因と考えられる。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90110</xdr:rowOff>
    </xdr:from>
    <xdr:to>
      <xdr:col>81</xdr:col>
      <xdr:colOff>44450</xdr:colOff>
      <xdr:row>15</xdr:row>
      <xdr:rowOff>114905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2318960"/>
          <a:ext cx="838200" cy="36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79526</xdr:rowOff>
    </xdr:from>
    <xdr:to>
      <xdr:col>68</xdr:col>
      <xdr:colOff>152400</xdr:colOff>
      <xdr:row>14</xdr:row>
      <xdr:rowOff>135829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479826"/>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10298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64105</xdr:rowOff>
    </xdr:from>
    <xdr:to>
      <xdr:col>81</xdr:col>
      <xdr:colOff>95250</xdr:colOff>
      <xdr:row>15</xdr:row>
      <xdr:rowOff>165705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6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36182</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60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39310</xdr:rowOff>
    </xdr:from>
    <xdr:to>
      <xdr:col>77</xdr:col>
      <xdr:colOff>95250</xdr:colOff>
      <xdr:row>13</xdr:row>
      <xdr:rowOff>140910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28726</xdr:rowOff>
    </xdr:from>
    <xdr:to>
      <xdr:col>68</xdr:col>
      <xdr:colOff>203200</xdr:colOff>
      <xdr:row>14</xdr:row>
      <xdr:rowOff>130326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4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115103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51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85029</xdr:rowOff>
    </xdr:from>
    <xdr:to>
      <xdr:col>64</xdr:col>
      <xdr:colOff>152400</xdr:colOff>
      <xdr:row>15</xdr:row>
      <xdr:rowOff>15179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4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25356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25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23,642
23,522
24.99
8,700,756
8,374,379
317,263
5,039,722
6,531,528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人件費については、定年退職者が多い時期が続いたため減少傾向では続いてきた。引き続き定員適正化計画に基づく職員数の管理に努めていく。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860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37</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110998</xdr:rowOff>
    </xdr:from>
    <xdr:to>
      <xdr:col>11</xdr:col>
      <xdr:colOff>9525</xdr:colOff>
      <xdr:row>38</xdr:row>
      <xdr:rowOff>3556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546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60198</xdr:rowOff>
    </xdr:from>
    <xdr:to>
      <xdr:col>11</xdr:col>
      <xdr:colOff>60325</xdr:colOff>
      <xdr:row>37</xdr:row>
      <xdr:rowOff>161798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146575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124206</xdr:rowOff>
    </xdr:from>
    <xdr:to>
      <xdr:col>6</xdr:col>
      <xdr:colOff>171450</xdr:colOff>
      <xdr:row>38</xdr:row>
      <xdr:rowOff>54356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39133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等の老朽化に伴う修繕、新規事業で放課後児童クラブ運営委託（金ケ瀬カトリック児童クラブ）、法改正に伴う各種電算システムの改修、保守委託、システム賃借料の費用である。また公用車においては、所有した場合の管理よりリースで対応した場合のメリットが多いことからリース契約に切り替えも進め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153670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035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96520</xdr:rowOff>
    </xdr:from>
    <xdr:to>
      <xdr:col>73</xdr:col>
      <xdr:colOff>180975</xdr:colOff>
      <xdr:row>14</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9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96520</xdr:rowOff>
    </xdr:from>
    <xdr:to>
      <xdr:col>69</xdr:col>
      <xdr:colOff>92075</xdr:colOff>
      <xdr:row>14</xdr:row>
      <xdr:rowOff>119380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49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45720</xdr:rowOff>
    </xdr:from>
    <xdr:to>
      <xdr:col>69</xdr:col>
      <xdr:colOff>142875</xdr:colOff>
      <xdr:row>14</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157497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68580</xdr:rowOff>
    </xdr:from>
    <xdr:to>
      <xdr:col>65</xdr:col>
      <xdr:colOff>53975</xdr:colOff>
      <xdr:row>14</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扶助費については、民間保育所への地域型、施設型保育給付費の増とともに、障がい福祉、医療費助成等で扶助費の負担は微増が続くものと考えられる。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9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56</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133350</xdr:rowOff>
    </xdr:from>
    <xdr:to>
      <xdr:col>15</xdr:col>
      <xdr:colOff>98425</xdr:colOff>
      <xdr:row>56</xdr:row>
      <xdr:rowOff>76200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63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82550</xdr:rowOff>
    </xdr:from>
    <xdr:to>
      <xdr:col>11</xdr:col>
      <xdr:colOff>9525</xdr:colOff>
      <xdr:row>55</xdr:row>
      <xdr:rowOff>133350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1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82550</xdr:rowOff>
    </xdr:from>
    <xdr:to>
      <xdr:col>11</xdr:col>
      <xdr:colOff>60325</xdr:colOff>
      <xdr:row>56</xdr:row>
      <xdr:rowOff>12700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その他の経費としては、鷺沼排水区公共下水道雨水事業負担金の増額でそれに伴う下水道事業特別会計繰出金</a:t>
          </a:r>
          <a:r>
            <a:rPr kumimoji="1" lang="en-US" altLang="ja-JP" sz="1300">
              <a:latin typeface="ＭＳ Ｐゴシック" panose="020B0600070205080204" pitchFamily="50" charset="-128"/>
              <a:ea typeface="ＭＳ Ｐゴシック" panose="020B0600070205080204" pitchFamily="50" charset="-128"/>
            </a:rPr>
            <a:t>74,000</a:t>
          </a:r>
          <a:r>
            <a:rPr kumimoji="1" lang="ja-JP" altLang="en-US" sz="1300">
              <a:latin typeface="ＭＳ Ｐゴシック" panose="020B0600070205080204" pitchFamily="50" charset="-128"/>
              <a:ea typeface="ＭＳ Ｐゴシック" panose="020B0600070205080204" pitchFamily="50" charset="-128"/>
            </a:rPr>
            <a:t>千円の増によるものである。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xdr:rowOff>
    </xdr:from>
    <xdr:to>
      <xdr:col>82</xdr:col>
      <xdr:colOff>107950</xdr:colOff>
      <xdr:row>57</xdr:row>
      <xdr:rowOff>155575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8535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57</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8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155575</xdr:rowOff>
    </xdr:from>
    <xdr:to>
      <xdr:col>73</xdr:col>
      <xdr:colOff>180975</xdr:colOff>
      <xdr:row>57</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85325"/>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155575</xdr:rowOff>
    </xdr:from>
    <xdr:to>
      <xdr:col>69</xdr:col>
      <xdr:colOff>92075</xdr:colOff>
      <xdr:row>56</xdr:row>
      <xdr:rowOff>117475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853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104775</xdr:rowOff>
    </xdr:from>
    <xdr:to>
      <xdr:col>82</xdr:col>
      <xdr:colOff>158750</xdr:colOff>
      <xdr:row>58</xdr:row>
      <xdr:rowOff>34925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76852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133350</xdr:rowOff>
    </xdr:from>
    <xdr:to>
      <xdr:col>78</xdr:col>
      <xdr:colOff>120650</xdr:colOff>
      <xdr:row>57</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73677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38100</xdr:rowOff>
    </xdr:from>
    <xdr:to>
      <xdr:col>74</xdr:col>
      <xdr:colOff>31750</xdr:colOff>
      <xdr:row>57</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104775</xdr:rowOff>
    </xdr:from>
    <xdr:to>
      <xdr:col>69</xdr:col>
      <xdr:colOff>142875</xdr:colOff>
      <xdr:row>56</xdr:row>
      <xdr:rowOff>34925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45102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66675</xdr:rowOff>
    </xdr:from>
    <xdr:to>
      <xdr:col>65</xdr:col>
      <xdr:colOff>53975</xdr:colOff>
      <xdr:row>56</xdr:row>
      <xdr:rowOff>168275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7002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前年度と同程度の数値となっているが、仙南地域広域行政事務組合に対する、衛生費、消防費、教育費の負担金、みやぎ県南中核病院への救急医療等負担金が補助費の多くを占め、事務組合の施設等の更新もあることから、負担先と連携した財政運営に努めたい。</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30988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369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38</xdr:row>
      <xdr:rowOff>30988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317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39</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3178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39</xdr:row>
      <xdr:rowOff>28702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6878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149352</xdr:rowOff>
    </xdr:from>
    <xdr:to>
      <xdr:col>65</xdr:col>
      <xdr:colOff>53975</xdr:colOff>
      <xdr:row>39</xdr:row>
      <xdr:rowOff>79502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64279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平均値を下回ってはいるが、学校給食センター、保育所改築、中学校体育館改築等の大規模改修の計画が控えており、今年度借り入れした元金償還が３年後に開始されることから計画的な事業の実施とその公債費を見据えた財政計画に留意したい。</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81280</xdr:rowOff>
    </xdr:from>
    <xdr:to>
      <xdr:col>24</xdr:col>
      <xdr:colOff>25400</xdr:colOff>
      <xdr:row>75</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768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77470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860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88900</xdr:rowOff>
    </xdr:from>
    <xdr:to>
      <xdr:col>15</xdr:col>
      <xdr:colOff>98425</xdr:colOff>
      <xdr:row>75</xdr:row>
      <xdr:rowOff>77470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776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88900</xdr:rowOff>
    </xdr:from>
    <xdr:to>
      <xdr:col>11</xdr:col>
      <xdr:colOff>9525</xdr:colOff>
      <xdr:row>75</xdr:row>
      <xdr:rowOff>8890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776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30480</xdr:rowOff>
    </xdr:from>
    <xdr:to>
      <xdr:col>24</xdr:col>
      <xdr:colOff>76200</xdr:colOff>
      <xdr:row>74</xdr:row>
      <xdr:rowOff>132080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47007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38100</xdr:rowOff>
    </xdr:from>
    <xdr:to>
      <xdr:col>11</xdr:col>
      <xdr:colOff>60325</xdr:colOff>
      <xdr:row>74</xdr:row>
      <xdr:rowOff>139700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149877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ポイント上昇し、各平均とも上回っている。要因としては、公共施設の老朽化に伴う修繕等、当町の観光資源である「一目千本桜」の桜樹保護委託</a:t>
          </a:r>
          <a:r>
            <a:rPr kumimoji="1" lang="en-US" altLang="ja-JP" sz="1300">
              <a:latin typeface="ＭＳ Ｐゴシック" panose="020B0600070205080204" pitchFamily="50" charset="-128"/>
              <a:ea typeface="ＭＳ Ｐゴシック" panose="020B0600070205080204" pitchFamily="50" charset="-128"/>
            </a:rPr>
            <a:t>18,000</a:t>
          </a:r>
          <a:r>
            <a:rPr kumimoji="1" lang="ja-JP" altLang="en-US" sz="1300">
              <a:latin typeface="ＭＳ Ｐゴシック" panose="020B0600070205080204" pitchFamily="50" charset="-128"/>
              <a:ea typeface="ＭＳ Ｐゴシック" panose="020B0600070205080204" pitchFamily="50" charset="-128"/>
            </a:rPr>
            <a:t>千円に絡む物件費、みやぎ県南中核病院企業団への</a:t>
          </a:r>
          <a:r>
            <a:rPr kumimoji="1" lang="en-US" altLang="ja-JP" sz="1300">
              <a:latin typeface="ＭＳ Ｐゴシック" panose="020B0600070205080204" pitchFamily="50" charset="-128"/>
              <a:ea typeface="ＭＳ Ｐゴシック" panose="020B0600070205080204" pitchFamily="50" charset="-128"/>
            </a:rPr>
            <a:t>311,000</a:t>
          </a:r>
          <a:r>
            <a:rPr kumimoji="1" lang="ja-JP" altLang="en-US" sz="1300">
              <a:latin typeface="ＭＳ Ｐゴシック" panose="020B0600070205080204" pitchFamily="50" charset="-128"/>
              <a:ea typeface="ＭＳ Ｐゴシック" panose="020B0600070205080204" pitchFamily="50" charset="-128"/>
            </a:rPr>
            <a:t>千円の出資金等の対前年度より支出増によるものである。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79</xdr:row>
      <xdr:rowOff>92711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518387"/>
          <a:ext cx="8382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78</xdr:row>
      <xdr:rowOff>145287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995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78</xdr:row>
      <xdr:rowOff>108713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3995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79</xdr:row>
      <xdr:rowOff>88137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481813"/>
          <a:ext cx="889000" cy="15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94487</xdr:rowOff>
    </xdr:from>
    <xdr:to>
      <xdr:col>78</xdr:col>
      <xdr:colOff>120650</xdr:colOff>
      <xdr:row>79</xdr:row>
      <xdr:rowOff>24637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9414</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37337</xdr:rowOff>
    </xdr:from>
    <xdr:to>
      <xdr:col>65</xdr:col>
      <xdr:colOff>53975</xdr:colOff>
      <xdr:row>79</xdr:row>
      <xdr:rowOff>138937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123714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89618</xdr:rowOff>
    </xdr:from>
    <xdr:to>
      <xdr:col>29</xdr:col>
      <xdr:colOff>127000</xdr:colOff>
      <xdr:row>17</xdr:row>
      <xdr:rowOff>100069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51893"/>
          <a:ext cx="647700" cy="10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84845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47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89618</xdr:rowOff>
    </xdr:from>
    <xdr:to>
      <xdr:col>26</xdr:col>
      <xdr:colOff>50800</xdr:colOff>
      <xdr:row>17</xdr:row>
      <xdr:rowOff>101897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51893"/>
          <a:ext cx="698500" cy="12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72963</xdr:rowOff>
    </xdr:from>
    <xdr:to>
      <xdr:col>22</xdr:col>
      <xdr:colOff>114300</xdr:colOff>
      <xdr:row>17</xdr:row>
      <xdr:rowOff>101897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35238"/>
          <a:ext cx="698500" cy="28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22133</xdr:rowOff>
    </xdr:from>
    <xdr:to>
      <xdr:col>18</xdr:col>
      <xdr:colOff>177800</xdr:colOff>
      <xdr:row>17</xdr:row>
      <xdr:rowOff>72963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84408"/>
          <a:ext cx="698500" cy="50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49269</xdr:rowOff>
    </xdr:from>
    <xdr:to>
      <xdr:col>29</xdr:col>
      <xdr:colOff>177800</xdr:colOff>
      <xdr:row>17</xdr:row>
      <xdr:rowOff>150869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1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65796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5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38818</xdr:rowOff>
    </xdr:from>
    <xdr:to>
      <xdr:col>26</xdr:col>
      <xdr:colOff>101600</xdr:colOff>
      <xdr:row>17</xdr:row>
      <xdr:rowOff>140418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0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150595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9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51097</xdr:rowOff>
    </xdr:from>
    <xdr:to>
      <xdr:col>22</xdr:col>
      <xdr:colOff>165100</xdr:colOff>
      <xdr:row>17</xdr:row>
      <xdr:rowOff>152697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13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162874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22163</xdr:rowOff>
    </xdr:from>
    <xdr:to>
      <xdr:col>19</xdr:col>
      <xdr:colOff>38100</xdr:colOff>
      <xdr:row>17</xdr:row>
      <xdr:rowOff>123763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84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133940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142783</xdr:rowOff>
    </xdr:from>
    <xdr:to>
      <xdr:col>15</xdr:col>
      <xdr:colOff>101600</xdr:colOff>
      <xdr:row>17</xdr:row>
      <xdr:rowOff>72933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3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83110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0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217819</xdr:rowOff>
    </xdr:from>
    <xdr:to>
      <xdr:col>29</xdr:col>
      <xdr:colOff>127000</xdr:colOff>
      <xdr:row>37</xdr:row>
      <xdr:rowOff>260731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342519"/>
          <a:ext cx="647700" cy="42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184607</xdr:rowOff>
    </xdr:from>
    <xdr:to>
      <xdr:col>26</xdr:col>
      <xdr:colOff>50800</xdr:colOff>
      <xdr:row>37</xdr:row>
      <xdr:rowOff>260731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309307"/>
          <a:ext cx="698500" cy="76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184607</xdr:rowOff>
    </xdr:from>
    <xdr:to>
      <xdr:col>22</xdr:col>
      <xdr:colOff>114300</xdr:colOff>
      <xdr:row>37</xdr:row>
      <xdr:rowOff>216383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309307"/>
          <a:ext cx="698500" cy="3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196037</xdr:rowOff>
    </xdr:from>
    <xdr:to>
      <xdr:col>18</xdr:col>
      <xdr:colOff>177800</xdr:colOff>
      <xdr:row>37</xdr:row>
      <xdr:rowOff>216383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320737"/>
          <a:ext cx="698500" cy="2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167019</xdr:rowOff>
    </xdr:from>
    <xdr:to>
      <xdr:col>29</xdr:col>
      <xdr:colOff>177800</xdr:colOff>
      <xdr:row>37</xdr:row>
      <xdr:rowOff>268619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29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75596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20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209931</xdr:rowOff>
    </xdr:from>
    <xdr:to>
      <xdr:col>26</xdr:col>
      <xdr:colOff>101600</xdr:colOff>
      <xdr:row>37</xdr:row>
      <xdr:rowOff>311531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33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296308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421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133807</xdr:rowOff>
    </xdr:from>
    <xdr:to>
      <xdr:col>22</xdr:col>
      <xdr:colOff>165100</xdr:colOff>
      <xdr:row>37</xdr:row>
      <xdr:rowOff>235407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25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220184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34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165583</xdr:rowOff>
    </xdr:from>
    <xdr:to>
      <xdr:col>19</xdr:col>
      <xdr:colOff>38100</xdr:colOff>
      <xdr:row>37</xdr:row>
      <xdr:rowOff>267183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290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251960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37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145237</xdr:rowOff>
    </xdr:from>
    <xdr:to>
      <xdr:col>15</xdr:col>
      <xdr:colOff>101600</xdr:colOff>
      <xdr:row>37</xdr:row>
      <xdr:rowOff>246837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269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231614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35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23,642
23,522
24.99
8,700,756
8,374,379
317,263
5,039,722
6,531,528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120008</xdr:rowOff>
    </xdr:from>
    <xdr:to>
      <xdr:col>24</xdr:col>
      <xdr:colOff>63500</xdr:colOff>
      <xdr:row>35</xdr:row>
      <xdr:rowOff>144272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20758"/>
          <a:ext cx="8382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93588</xdr:rowOff>
    </xdr:from>
    <xdr:to>
      <xdr:col>19</xdr:col>
      <xdr:colOff>177800</xdr:colOff>
      <xdr:row>35</xdr:row>
      <xdr:rowOff>120008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94338"/>
          <a:ext cx="889000" cy="2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85032</xdr:rowOff>
    </xdr:from>
    <xdr:to>
      <xdr:col>15</xdr:col>
      <xdr:colOff>50800</xdr:colOff>
      <xdr:row>35</xdr:row>
      <xdr:rowOff>93588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85782"/>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70091</xdr:rowOff>
    </xdr:from>
    <xdr:to>
      <xdr:col>10</xdr:col>
      <xdr:colOff>114300</xdr:colOff>
      <xdr:row>35</xdr:row>
      <xdr:rowOff>85032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70841"/>
          <a:ext cx="8890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93472</xdr:rowOff>
    </xdr:from>
    <xdr:to>
      <xdr:col>24</xdr:col>
      <xdr:colOff>114300</xdr:colOff>
      <xdr:row>36</xdr:row>
      <xdr:rowOff>23622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116349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4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69208</xdr:rowOff>
    </xdr:from>
    <xdr:to>
      <xdr:col>20</xdr:col>
      <xdr:colOff>38100</xdr:colOff>
      <xdr:row>35</xdr:row>
      <xdr:rowOff>170808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15885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4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42788</xdr:rowOff>
    </xdr:from>
    <xdr:to>
      <xdr:col>15</xdr:col>
      <xdr:colOff>101600</xdr:colOff>
      <xdr:row>35</xdr:row>
      <xdr:rowOff>144388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4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160915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1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34232</xdr:rowOff>
    </xdr:from>
    <xdr:to>
      <xdr:col>10</xdr:col>
      <xdr:colOff>165100</xdr:colOff>
      <xdr:row>35</xdr:row>
      <xdr:rowOff>135832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152359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1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19291</xdr:rowOff>
    </xdr:from>
    <xdr:to>
      <xdr:col>6</xdr:col>
      <xdr:colOff>38100</xdr:colOff>
      <xdr:row>35</xdr:row>
      <xdr:rowOff>120891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137418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9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96690</xdr:rowOff>
    </xdr:from>
    <xdr:to>
      <xdr:col>24</xdr:col>
      <xdr:colOff>63500</xdr:colOff>
      <xdr:row>58</xdr:row>
      <xdr:rowOff>109731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40790"/>
          <a:ext cx="8382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109731</xdr:rowOff>
    </xdr:from>
    <xdr:to>
      <xdr:col>19</xdr:col>
      <xdr:colOff>177800</xdr:colOff>
      <xdr:row>58</xdr:row>
      <xdr:rowOff>113982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53831"/>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113982</xdr:rowOff>
    </xdr:from>
    <xdr:to>
      <xdr:col>15</xdr:col>
      <xdr:colOff>50800</xdr:colOff>
      <xdr:row>58</xdr:row>
      <xdr:rowOff>118335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58082"/>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117683</xdr:rowOff>
    </xdr:from>
    <xdr:to>
      <xdr:col>10</xdr:col>
      <xdr:colOff>114300</xdr:colOff>
      <xdr:row>58</xdr:row>
      <xdr:rowOff>118335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61783"/>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45890</xdr:rowOff>
    </xdr:from>
    <xdr:to>
      <xdr:col>24</xdr:col>
      <xdr:colOff>114300</xdr:colOff>
      <xdr:row>58</xdr:row>
      <xdr:rowOff>147490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168988</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58931</xdr:rowOff>
    </xdr:from>
    <xdr:to>
      <xdr:col>20</xdr:col>
      <xdr:colOff>38100</xdr:colOff>
      <xdr:row>58</xdr:row>
      <xdr:rowOff>160531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100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151658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9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63182</xdr:rowOff>
    </xdr:from>
    <xdr:to>
      <xdr:col>15</xdr:col>
      <xdr:colOff>101600</xdr:colOff>
      <xdr:row>58</xdr:row>
      <xdr:rowOff>164782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100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155909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1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67535</xdr:rowOff>
    </xdr:from>
    <xdr:to>
      <xdr:col>10</xdr:col>
      <xdr:colOff>165100</xdr:colOff>
      <xdr:row>58</xdr:row>
      <xdr:rowOff>169135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1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160262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0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66883</xdr:rowOff>
    </xdr:from>
    <xdr:to>
      <xdr:col>6</xdr:col>
      <xdr:colOff>38100</xdr:colOff>
      <xdr:row>58</xdr:row>
      <xdr:rowOff>168483</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1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159610</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0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32258</xdr:rowOff>
    </xdr:from>
    <xdr:to>
      <xdr:col>24</xdr:col>
      <xdr:colOff>63500</xdr:colOff>
      <xdr:row>78</xdr:row>
      <xdr:rowOff>68224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405358"/>
          <a:ext cx="8382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32258</xdr:rowOff>
    </xdr:from>
    <xdr:to>
      <xdr:col>19</xdr:col>
      <xdr:colOff>177800</xdr:colOff>
      <xdr:row>78</xdr:row>
      <xdr:rowOff>100152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05358"/>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96952</xdr:rowOff>
    </xdr:from>
    <xdr:to>
      <xdr:col>15</xdr:col>
      <xdr:colOff>50800</xdr:colOff>
      <xdr:row>78</xdr:row>
      <xdr:rowOff>100152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7005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58089</xdr:rowOff>
    </xdr:from>
    <xdr:to>
      <xdr:col>10</xdr:col>
      <xdr:colOff>114300</xdr:colOff>
      <xdr:row>78</xdr:row>
      <xdr:rowOff>96952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31189"/>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17424</xdr:rowOff>
    </xdr:from>
    <xdr:to>
      <xdr:col>24</xdr:col>
      <xdr:colOff>114300</xdr:colOff>
      <xdr:row>78</xdr:row>
      <xdr:rowOff>119024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103801</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0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152908</xdr:rowOff>
    </xdr:from>
    <xdr:to>
      <xdr:col>20</xdr:col>
      <xdr:colOff>38100</xdr:colOff>
      <xdr:row>78</xdr:row>
      <xdr:rowOff>83058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74185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44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49352</xdr:rowOff>
    </xdr:from>
    <xdr:to>
      <xdr:col>15</xdr:col>
      <xdr:colOff>101600</xdr:colOff>
      <xdr:row>78</xdr:row>
      <xdr:rowOff>150952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142079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1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46152</xdr:rowOff>
    </xdr:from>
    <xdr:to>
      <xdr:col>10</xdr:col>
      <xdr:colOff>165100</xdr:colOff>
      <xdr:row>78</xdr:row>
      <xdr:rowOff>147752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138879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1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7289</xdr:rowOff>
    </xdr:from>
    <xdr:to>
      <xdr:col>6</xdr:col>
      <xdr:colOff>38100</xdr:colOff>
      <xdr:row>78</xdr:row>
      <xdr:rowOff>108889</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100016</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4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138937</xdr:rowOff>
    </xdr:from>
    <xdr:to>
      <xdr:col>24</xdr:col>
      <xdr:colOff>63500</xdr:colOff>
      <xdr:row>96</xdr:row>
      <xdr:rowOff>152864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598137"/>
          <a:ext cx="838200" cy="1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152864</xdr:rowOff>
    </xdr:from>
    <xdr:to>
      <xdr:col>19</xdr:col>
      <xdr:colOff>177800</xdr:colOff>
      <xdr:row>97</xdr:row>
      <xdr:rowOff>14446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12064"/>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14446</xdr:rowOff>
    </xdr:from>
    <xdr:to>
      <xdr:col>15</xdr:col>
      <xdr:colOff>50800</xdr:colOff>
      <xdr:row>97</xdr:row>
      <xdr:rowOff>95656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45096"/>
          <a:ext cx="889000" cy="8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95656</xdr:rowOff>
    </xdr:from>
    <xdr:to>
      <xdr:col>10</xdr:col>
      <xdr:colOff>114300</xdr:colOff>
      <xdr:row>97</xdr:row>
      <xdr:rowOff>137337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26306"/>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88137</xdr:rowOff>
    </xdr:from>
    <xdr:to>
      <xdr:col>24</xdr:col>
      <xdr:colOff>114300</xdr:colOff>
      <xdr:row>97</xdr:row>
      <xdr:rowOff>18287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66564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2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102064</xdr:rowOff>
    </xdr:from>
    <xdr:to>
      <xdr:col>20</xdr:col>
      <xdr:colOff>38100</xdr:colOff>
      <xdr:row>97</xdr:row>
      <xdr:rowOff>32214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6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23341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5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135096</xdr:rowOff>
    </xdr:from>
    <xdr:to>
      <xdr:col>15</xdr:col>
      <xdr:colOff>101600</xdr:colOff>
      <xdr:row>97</xdr:row>
      <xdr:rowOff>65246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56373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44856</xdr:rowOff>
    </xdr:from>
    <xdr:to>
      <xdr:col>10</xdr:col>
      <xdr:colOff>165100</xdr:colOff>
      <xdr:row>97</xdr:row>
      <xdr:rowOff>146456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137583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6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86537</xdr:rowOff>
    </xdr:from>
    <xdr:to>
      <xdr:col>6</xdr:col>
      <xdr:colOff>38100</xdr:colOff>
      <xdr:row>98</xdr:row>
      <xdr:rowOff>16687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7814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0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64360</xdr:rowOff>
    </xdr:from>
    <xdr:to>
      <xdr:col>55</xdr:col>
      <xdr:colOff>0</xdr:colOff>
      <xdr:row>36</xdr:row>
      <xdr:rowOff>120410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236560"/>
          <a:ext cx="838200" cy="5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64360</xdr:rowOff>
    </xdr:from>
    <xdr:to>
      <xdr:col>50</xdr:col>
      <xdr:colOff>114300</xdr:colOff>
      <xdr:row>36</xdr:row>
      <xdr:rowOff>91640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236560"/>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109481</xdr:rowOff>
    </xdr:from>
    <xdr:to>
      <xdr:col>45</xdr:col>
      <xdr:colOff>177800</xdr:colOff>
      <xdr:row>36</xdr:row>
      <xdr:rowOff>91640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5938781"/>
          <a:ext cx="889000" cy="3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109481</xdr:rowOff>
    </xdr:from>
    <xdr:to>
      <xdr:col>41</xdr:col>
      <xdr:colOff>50800</xdr:colOff>
      <xdr:row>35</xdr:row>
      <xdr:rowOff>107076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5938781"/>
          <a:ext cx="889000" cy="16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69610</xdr:rowOff>
    </xdr:from>
    <xdr:to>
      <xdr:col>55</xdr:col>
      <xdr:colOff>50800</xdr:colOff>
      <xdr:row>36</xdr:row>
      <xdr:rowOff>171210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4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92487</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13560</xdr:rowOff>
    </xdr:from>
    <xdr:to>
      <xdr:col>50</xdr:col>
      <xdr:colOff>165100</xdr:colOff>
      <xdr:row>36</xdr:row>
      <xdr:rowOff>115160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8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131687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9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40840</xdr:rowOff>
    </xdr:from>
    <xdr:to>
      <xdr:col>46</xdr:col>
      <xdr:colOff>38100</xdr:colOff>
      <xdr:row>36</xdr:row>
      <xdr:rowOff>142440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1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158967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98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58681</xdr:rowOff>
    </xdr:from>
    <xdr:to>
      <xdr:col>41</xdr:col>
      <xdr:colOff>101600</xdr:colOff>
      <xdr:row>34</xdr:row>
      <xdr:rowOff>160281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88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5358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66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56276</xdr:rowOff>
    </xdr:from>
    <xdr:to>
      <xdr:col>36</xdr:col>
      <xdr:colOff>165100</xdr:colOff>
      <xdr:row>35</xdr:row>
      <xdr:rowOff>157876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0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2953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83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105905</xdr:rowOff>
    </xdr:from>
    <xdr:to>
      <xdr:col>55</xdr:col>
      <xdr:colOff>0</xdr:colOff>
      <xdr:row>57</xdr:row>
      <xdr:rowOff>111049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707105"/>
          <a:ext cx="838200" cy="17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111049</xdr:rowOff>
    </xdr:from>
    <xdr:to>
      <xdr:col>50</xdr:col>
      <xdr:colOff>114300</xdr:colOff>
      <xdr:row>58</xdr:row>
      <xdr:rowOff>90124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883699"/>
          <a:ext cx="889000" cy="15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156921</xdr:rowOff>
    </xdr:from>
    <xdr:to>
      <xdr:col>45</xdr:col>
      <xdr:colOff>177800</xdr:colOff>
      <xdr:row>58</xdr:row>
      <xdr:rowOff>90124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758121"/>
          <a:ext cx="889000" cy="27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156921</xdr:rowOff>
    </xdr:from>
    <xdr:to>
      <xdr:col>41</xdr:col>
      <xdr:colOff>50800</xdr:colOff>
      <xdr:row>57</xdr:row>
      <xdr:rowOff>91321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758121"/>
          <a:ext cx="889000" cy="10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55105</xdr:rowOff>
    </xdr:from>
    <xdr:to>
      <xdr:col>55</xdr:col>
      <xdr:colOff>50800</xdr:colOff>
      <xdr:row>56</xdr:row>
      <xdr:rowOff>156705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65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77982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5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60249</xdr:rowOff>
    </xdr:from>
    <xdr:to>
      <xdr:col>50</xdr:col>
      <xdr:colOff>165100</xdr:colOff>
      <xdr:row>57</xdr:row>
      <xdr:rowOff>161849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152976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2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39324</xdr:rowOff>
    </xdr:from>
    <xdr:to>
      <xdr:col>46</xdr:col>
      <xdr:colOff>38100</xdr:colOff>
      <xdr:row>58</xdr:row>
      <xdr:rowOff>140924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98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132051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07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106121</xdr:rowOff>
    </xdr:from>
    <xdr:to>
      <xdr:col>41</xdr:col>
      <xdr:colOff>101600</xdr:colOff>
      <xdr:row>57</xdr:row>
      <xdr:rowOff>36271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52798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48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40521</xdr:rowOff>
    </xdr:from>
    <xdr:to>
      <xdr:col>36</xdr:col>
      <xdr:colOff>165100</xdr:colOff>
      <xdr:row>57</xdr:row>
      <xdr:rowOff>142121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133248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0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75278</xdr:rowOff>
    </xdr:from>
    <xdr:to>
      <xdr:col>55</xdr:col>
      <xdr:colOff>0</xdr:colOff>
      <xdr:row>79</xdr:row>
      <xdr:rowOff>98606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619828"/>
          <a:ext cx="838200" cy="2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75278</xdr:rowOff>
    </xdr:from>
    <xdr:to>
      <xdr:col>50</xdr:col>
      <xdr:colOff>114300</xdr:colOff>
      <xdr:row>79</xdr:row>
      <xdr:rowOff>81124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619828"/>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45690</xdr:rowOff>
    </xdr:from>
    <xdr:to>
      <xdr:col>45</xdr:col>
      <xdr:colOff>177800</xdr:colOff>
      <xdr:row>79</xdr:row>
      <xdr:rowOff>81124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90240"/>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40401</xdr:rowOff>
    </xdr:from>
    <xdr:to>
      <xdr:col>41</xdr:col>
      <xdr:colOff>50800</xdr:colOff>
      <xdr:row>79</xdr:row>
      <xdr:rowOff>45690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13501"/>
          <a:ext cx="889000" cy="17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47806</xdr:rowOff>
    </xdr:from>
    <xdr:to>
      <xdr:col>55</xdr:col>
      <xdr:colOff>50800</xdr:colOff>
      <xdr:row>79</xdr:row>
      <xdr:rowOff>149406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134183</xdr:rowOff>
    </xdr:from>
    <xdr:ext cx="313932"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507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24478</xdr:rowOff>
    </xdr:from>
    <xdr:to>
      <xdr:col>50</xdr:col>
      <xdr:colOff>165100</xdr:colOff>
      <xdr:row>79</xdr:row>
      <xdr:rowOff>126078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117205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6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30324</xdr:rowOff>
    </xdr:from>
    <xdr:to>
      <xdr:col>46</xdr:col>
      <xdr:colOff>38100</xdr:colOff>
      <xdr:row>79</xdr:row>
      <xdr:rowOff>131924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123051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6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166340</xdr:rowOff>
    </xdr:from>
    <xdr:to>
      <xdr:col>41</xdr:col>
      <xdr:colOff>101600</xdr:colOff>
      <xdr:row>79</xdr:row>
      <xdr:rowOff>96490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87617</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3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161051</xdr:rowOff>
    </xdr:from>
    <xdr:to>
      <xdr:col>36</xdr:col>
      <xdr:colOff>165100</xdr:colOff>
      <xdr:row>78</xdr:row>
      <xdr:rowOff>91201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6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82328</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5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68580</xdr:rowOff>
    </xdr:from>
    <xdr:to>
      <xdr:col>55</xdr:col>
      <xdr:colOff>0</xdr:colOff>
      <xdr:row>96</xdr:row>
      <xdr:rowOff>132093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356330"/>
          <a:ext cx="838200" cy="23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132093</xdr:rowOff>
    </xdr:from>
    <xdr:to>
      <xdr:col>50</xdr:col>
      <xdr:colOff>114300</xdr:colOff>
      <xdr:row>98</xdr:row>
      <xdr:rowOff>34785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591293"/>
          <a:ext cx="889000" cy="24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129515</xdr:rowOff>
    </xdr:from>
    <xdr:to>
      <xdr:col>45</xdr:col>
      <xdr:colOff>177800</xdr:colOff>
      <xdr:row>98</xdr:row>
      <xdr:rowOff>34785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417265"/>
          <a:ext cx="889000" cy="4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129515</xdr:rowOff>
    </xdr:from>
    <xdr:to>
      <xdr:col>41</xdr:col>
      <xdr:colOff>50800</xdr:colOff>
      <xdr:row>97</xdr:row>
      <xdr:rowOff>170980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417265"/>
          <a:ext cx="889000" cy="38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17780</xdr:rowOff>
    </xdr:from>
    <xdr:to>
      <xdr:col>55</xdr:col>
      <xdr:colOff>50800</xdr:colOff>
      <xdr:row>95</xdr:row>
      <xdr:rowOff>119380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3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40657</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81293</xdr:rowOff>
    </xdr:from>
    <xdr:to>
      <xdr:col>50</xdr:col>
      <xdr:colOff>165100</xdr:colOff>
      <xdr:row>97</xdr:row>
      <xdr:rowOff>11443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5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27970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3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155435</xdr:rowOff>
    </xdr:from>
    <xdr:to>
      <xdr:col>46</xdr:col>
      <xdr:colOff>38100</xdr:colOff>
      <xdr:row>98</xdr:row>
      <xdr:rowOff>85585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76712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7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78715</xdr:rowOff>
    </xdr:from>
    <xdr:to>
      <xdr:col>41</xdr:col>
      <xdr:colOff>101600</xdr:colOff>
      <xdr:row>96</xdr:row>
      <xdr:rowOff>8865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3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25392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1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120180</xdr:rowOff>
    </xdr:from>
    <xdr:to>
      <xdr:col>36</xdr:col>
      <xdr:colOff>165100</xdr:colOff>
      <xdr:row>98</xdr:row>
      <xdr:rowOff>50330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41457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41044</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27594"/>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41044</xdr:rowOff>
    </xdr:from>
    <xdr:to>
      <xdr:col>71</xdr:col>
      <xdr:colOff>177800</xdr:colOff>
      <xdr:row>39</xdr:row>
      <xdr:rowOff>43726</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727594"/>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161694</xdr:rowOff>
    </xdr:from>
    <xdr:to>
      <xdr:col>72</xdr:col>
      <xdr:colOff>38100</xdr:colOff>
      <xdr:row>39</xdr:row>
      <xdr:rowOff>91844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7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82971</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4017" y="6769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164376</xdr:rowOff>
    </xdr:from>
    <xdr:to>
      <xdr:col>67</xdr:col>
      <xdr:colOff>101600</xdr:colOff>
      <xdr:row>39</xdr:row>
      <xdr:rowOff>94526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85653</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772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125819</xdr:rowOff>
    </xdr:from>
    <xdr:to>
      <xdr:col>85</xdr:col>
      <xdr:colOff>127000</xdr:colOff>
      <xdr:row>77</xdr:row>
      <xdr:rowOff>151434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27469"/>
          <a:ext cx="838200" cy="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97828</xdr:rowOff>
    </xdr:from>
    <xdr:to>
      <xdr:col>81</xdr:col>
      <xdr:colOff>50800</xdr:colOff>
      <xdr:row>77</xdr:row>
      <xdr:rowOff>125819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99478"/>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61888</xdr:rowOff>
    </xdr:from>
    <xdr:to>
      <xdr:col>76</xdr:col>
      <xdr:colOff>114300</xdr:colOff>
      <xdr:row>77</xdr:row>
      <xdr:rowOff>97828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263538"/>
          <a:ext cx="8890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37630</xdr:rowOff>
    </xdr:from>
    <xdr:to>
      <xdr:col>71</xdr:col>
      <xdr:colOff>177800</xdr:colOff>
      <xdr:row>77</xdr:row>
      <xdr:rowOff>61888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39280"/>
          <a:ext cx="8890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100634</xdr:rowOff>
    </xdr:from>
    <xdr:to>
      <xdr:col>85</xdr:col>
      <xdr:colOff>177800</xdr:colOff>
      <xdr:row>78</xdr:row>
      <xdr:rowOff>30784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15561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75019</xdr:rowOff>
    </xdr:from>
    <xdr:to>
      <xdr:col>81</xdr:col>
      <xdr:colOff>101600</xdr:colOff>
      <xdr:row>78</xdr:row>
      <xdr:rowOff>5169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167746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6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47028</xdr:rowOff>
    </xdr:from>
    <xdr:to>
      <xdr:col>76</xdr:col>
      <xdr:colOff>165100</xdr:colOff>
      <xdr:row>77</xdr:row>
      <xdr:rowOff>148628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139755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4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11088</xdr:rowOff>
    </xdr:from>
    <xdr:to>
      <xdr:col>72</xdr:col>
      <xdr:colOff>38100</xdr:colOff>
      <xdr:row>77</xdr:row>
      <xdr:rowOff>112688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103815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0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158280</xdr:rowOff>
    </xdr:from>
    <xdr:to>
      <xdr:col>67</xdr:col>
      <xdr:colOff>101600</xdr:colOff>
      <xdr:row>77</xdr:row>
      <xdr:rowOff>88430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79557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15801</xdr:rowOff>
    </xdr:from>
    <xdr:to>
      <xdr:col>85</xdr:col>
      <xdr:colOff>127000</xdr:colOff>
      <xdr:row>99</xdr:row>
      <xdr:rowOff>40923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989351"/>
          <a:ext cx="838200" cy="2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15801</xdr:rowOff>
    </xdr:from>
    <xdr:to>
      <xdr:col>81</xdr:col>
      <xdr:colOff>50800</xdr:colOff>
      <xdr:row>99</xdr:row>
      <xdr:rowOff>44010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989351"/>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37278</xdr:rowOff>
    </xdr:from>
    <xdr:to>
      <xdr:col>76</xdr:col>
      <xdr:colOff>114300</xdr:colOff>
      <xdr:row>99</xdr:row>
      <xdr:rowOff>44010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7010828"/>
          <a:ext cx="889000" cy="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37278</xdr:rowOff>
    </xdr:from>
    <xdr:to>
      <xdr:col>71</xdr:col>
      <xdr:colOff>177800</xdr:colOff>
      <xdr:row>99</xdr:row>
      <xdr:rowOff>44369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7010828"/>
          <a:ext cx="8890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161573</xdr:rowOff>
    </xdr:from>
    <xdr:to>
      <xdr:col>85</xdr:col>
      <xdr:colOff>177800</xdr:colOff>
      <xdr:row>99</xdr:row>
      <xdr:rowOff>91723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136451</xdr:rowOff>
    </xdr:from>
    <xdr:to>
      <xdr:col>81</xdr:col>
      <xdr:colOff>101600</xdr:colOff>
      <xdr:row>99</xdr:row>
      <xdr:rowOff>66601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3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57728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703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164660</xdr:rowOff>
    </xdr:from>
    <xdr:to>
      <xdr:col>76</xdr:col>
      <xdr:colOff>165100</xdr:colOff>
      <xdr:row>99</xdr:row>
      <xdr:rowOff>94810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6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85937</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3017" y="1705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157928</xdr:rowOff>
    </xdr:from>
    <xdr:to>
      <xdr:col>72</xdr:col>
      <xdr:colOff>38100</xdr:colOff>
      <xdr:row>99</xdr:row>
      <xdr:rowOff>88078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6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79205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5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165019</xdr:rowOff>
    </xdr:from>
    <xdr:to>
      <xdr:col>67</xdr:col>
      <xdr:colOff>101600</xdr:colOff>
      <xdr:row>99</xdr:row>
      <xdr:rowOff>95169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86296</xdr:rowOff>
    </xdr:from>
    <xdr:ext cx="313932"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57333" y="17059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117389</xdr:rowOff>
    </xdr:from>
    <xdr:to>
      <xdr:col>116</xdr:col>
      <xdr:colOff>63500</xdr:colOff>
      <xdr:row>31</xdr:row>
      <xdr:rowOff>132567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5432339"/>
          <a:ext cx="838200" cy="1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7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1625</xdr:rowOff>
    </xdr:from>
    <xdr:to>
      <xdr:col>111</xdr:col>
      <xdr:colOff>177800</xdr:colOff>
      <xdr:row>31</xdr:row>
      <xdr:rowOff>117389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5316575"/>
          <a:ext cx="889000" cy="11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83146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1625</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5316575"/>
          <a:ext cx="889000" cy="133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101983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61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81767</xdr:rowOff>
    </xdr:from>
    <xdr:to>
      <xdr:col>116</xdr:col>
      <xdr:colOff>114300</xdr:colOff>
      <xdr:row>32</xdr:row>
      <xdr:rowOff>11917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3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104644</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24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66589</xdr:rowOff>
    </xdr:from>
    <xdr:to>
      <xdr:col>112</xdr:col>
      <xdr:colOff>38100</xdr:colOff>
      <xdr:row>31</xdr:row>
      <xdr:rowOff>168189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53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13266</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51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122275</xdr:rowOff>
    </xdr:from>
    <xdr:to>
      <xdr:col>107</xdr:col>
      <xdr:colOff>101600</xdr:colOff>
      <xdr:row>31</xdr:row>
      <xdr:rowOff>52425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5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68952</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50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66228</xdr:rowOff>
    </xdr:from>
    <xdr:to>
      <xdr:col>116</xdr:col>
      <xdr:colOff>63500</xdr:colOff>
      <xdr:row>58</xdr:row>
      <xdr:rowOff>66319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010328"/>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66319</xdr:rowOff>
    </xdr:from>
    <xdr:to>
      <xdr:col>111</xdr:col>
      <xdr:colOff>177800</xdr:colOff>
      <xdr:row>58</xdr:row>
      <xdr:rowOff>70023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010419"/>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70023</xdr:rowOff>
    </xdr:from>
    <xdr:to>
      <xdr:col>107</xdr:col>
      <xdr:colOff>50800</xdr:colOff>
      <xdr:row>58</xdr:row>
      <xdr:rowOff>70252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1412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70252</xdr:rowOff>
    </xdr:from>
    <xdr:to>
      <xdr:col>102</xdr:col>
      <xdr:colOff>114300</xdr:colOff>
      <xdr:row>58</xdr:row>
      <xdr:rowOff>70434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014352"/>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15428</xdr:rowOff>
    </xdr:from>
    <xdr:to>
      <xdr:col>116</xdr:col>
      <xdr:colOff>114300</xdr:colOff>
      <xdr:row>58</xdr:row>
      <xdr:rowOff>117028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146255</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74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15519</xdr:rowOff>
    </xdr:from>
    <xdr:to>
      <xdr:col>112</xdr:col>
      <xdr:colOff>38100</xdr:colOff>
      <xdr:row>58</xdr:row>
      <xdr:rowOff>117119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133646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73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19223</xdr:rowOff>
    </xdr:from>
    <xdr:to>
      <xdr:col>107</xdr:col>
      <xdr:colOff>101600</xdr:colOff>
      <xdr:row>58</xdr:row>
      <xdr:rowOff>120823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6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111950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05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19452</xdr:rowOff>
    </xdr:from>
    <xdr:to>
      <xdr:col>102</xdr:col>
      <xdr:colOff>165100</xdr:colOff>
      <xdr:row>58</xdr:row>
      <xdr:rowOff>121052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137579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73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19634</xdr:rowOff>
    </xdr:from>
    <xdr:to>
      <xdr:col>98</xdr:col>
      <xdr:colOff>38100</xdr:colOff>
      <xdr:row>58</xdr:row>
      <xdr:rowOff>121234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137761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73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28502</xdr:rowOff>
    </xdr:from>
    <xdr:to>
      <xdr:col>116</xdr:col>
      <xdr:colOff>63500</xdr:colOff>
      <xdr:row>76</xdr:row>
      <xdr:rowOff>141953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058702"/>
          <a:ext cx="838200" cy="1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18314</xdr:rowOff>
    </xdr:from>
    <xdr:to>
      <xdr:col>111</xdr:col>
      <xdr:colOff>177800</xdr:colOff>
      <xdr:row>76</xdr:row>
      <xdr:rowOff>141953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048514"/>
          <a:ext cx="889000" cy="12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18314</xdr:rowOff>
    </xdr:from>
    <xdr:to>
      <xdr:col>107</xdr:col>
      <xdr:colOff>50800</xdr:colOff>
      <xdr:row>77</xdr:row>
      <xdr:rowOff>30201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048514"/>
          <a:ext cx="8890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166773</xdr:rowOff>
    </xdr:from>
    <xdr:to>
      <xdr:col>102</xdr:col>
      <xdr:colOff>114300</xdr:colOff>
      <xdr:row>77</xdr:row>
      <xdr:rowOff>30201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196973"/>
          <a:ext cx="889000" cy="3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149152</xdr:rowOff>
    </xdr:from>
    <xdr:to>
      <xdr:col>116</xdr:col>
      <xdr:colOff>114300</xdr:colOff>
      <xdr:row>76</xdr:row>
      <xdr:rowOff>79302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127579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8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91153</xdr:rowOff>
    </xdr:from>
    <xdr:to>
      <xdr:col>112</xdr:col>
      <xdr:colOff>38100</xdr:colOff>
      <xdr:row>77</xdr:row>
      <xdr:rowOff>21303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2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12430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2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138964</xdr:rowOff>
    </xdr:from>
    <xdr:to>
      <xdr:col>107</xdr:col>
      <xdr:colOff>101600</xdr:colOff>
      <xdr:row>76</xdr:row>
      <xdr:rowOff>69114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60241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9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150851</xdr:rowOff>
    </xdr:from>
    <xdr:to>
      <xdr:col>102</xdr:col>
      <xdr:colOff>165100</xdr:colOff>
      <xdr:row>77</xdr:row>
      <xdr:rowOff>81001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18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72128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27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115973</xdr:rowOff>
    </xdr:from>
    <xdr:to>
      <xdr:col>98</xdr:col>
      <xdr:colOff>38100</xdr:colOff>
      <xdr:row>77</xdr:row>
      <xdr:rowOff>46123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37250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2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年度歳出決算額は住民一人当たり</a:t>
          </a:r>
          <a:r>
            <a:rPr kumimoji="1" lang="en-US" altLang="ja-JP" sz="1300" baseline="0">
              <a:latin typeface="ＭＳ Ｐゴシック" panose="020B0600070205080204" pitchFamily="50" charset="-128"/>
              <a:ea typeface="ＭＳ Ｐゴシック" panose="020B0600070205080204" pitchFamily="50" charset="-128"/>
            </a:rPr>
            <a:t>354</a:t>
          </a:r>
          <a:r>
            <a:rPr kumimoji="1" lang="ja-JP" altLang="en-US" sz="1300" baseline="0">
              <a:latin typeface="ＭＳ Ｐゴシック" panose="020B0600070205080204" pitchFamily="50" charset="-128"/>
              <a:ea typeface="ＭＳ Ｐゴシック" panose="020B0600070205080204" pitchFamily="50" charset="-128"/>
            </a:rPr>
            <a:t>千円となった。主な事業としては中央公民館複合化事業</a:t>
          </a:r>
          <a:r>
            <a:rPr kumimoji="1" lang="en-US" altLang="ja-JP" sz="1300" baseline="0">
              <a:latin typeface="ＭＳ Ｐゴシック" panose="020B0600070205080204" pitchFamily="50" charset="-128"/>
              <a:ea typeface="ＭＳ Ｐゴシック" panose="020B0600070205080204" pitchFamily="50" charset="-128"/>
            </a:rPr>
            <a:t>192,000</a:t>
          </a:r>
          <a:r>
            <a:rPr kumimoji="1" lang="ja-JP" altLang="en-US" sz="1300" baseline="0">
              <a:latin typeface="ＭＳ Ｐゴシック" panose="020B0600070205080204" pitchFamily="50" charset="-128"/>
              <a:ea typeface="ＭＳ Ｐゴシック" panose="020B0600070205080204" pitchFamily="50" charset="-128"/>
            </a:rPr>
            <a:t>千円、学校給食センター整備事業</a:t>
          </a:r>
          <a:r>
            <a:rPr kumimoji="1" lang="en-US" altLang="ja-JP" sz="1300" baseline="0">
              <a:latin typeface="ＭＳ Ｐゴシック" panose="020B0600070205080204" pitchFamily="50" charset="-128"/>
              <a:ea typeface="ＭＳ Ｐゴシック" panose="020B0600070205080204" pitchFamily="50" charset="-128"/>
            </a:rPr>
            <a:t>492,000</a:t>
          </a:r>
          <a:r>
            <a:rPr kumimoji="1" lang="ja-JP" altLang="en-US" sz="1300" baseline="0">
              <a:latin typeface="ＭＳ Ｐゴシック" panose="020B0600070205080204" pitchFamily="50" charset="-128"/>
              <a:ea typeface="ＭＳ Ｐゴシック" panose="020B0600070205080204" pitchFamily="50" charset="-128"/>
            </a:rPr>
            <a:t>千円の施設更新を目的とした普通建設事業を行った。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人件費については、定年退職者の集中時期にあり減少が続いている。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物件費については、公共施設等の老朽化に伴う修繕、町の観光資源である「一目千本桜」の桜樹保護委託、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新規事業で放課後児童クラブ運営委託（金ケ瀬カトリック児童クラブ）</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法改正に伴う各種電算システムの改修、保守委託、システム賃借料の費用である。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年々微増の傾向にある。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繰出金については、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鷺沼排水区公共下水道雨水事業負担金の増額でそれに伴う下水道事業特別会計繰出金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扶助費については、民間保育所への地域型、施設型保育給付費の増とともに、障がい福祉、医療費助成等で扶助費の負担は微増が続くものと考えられる。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23,642
23,522
24.99
8,700,756
8,374,379
317,263
5,039,722
6,531,528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151130</xdr:rowOff>
    </xdr:from>
    <xdr:to>
      <xdr:col>24</xdr:col>
      <xdr:colOff>63500</xdr:colOff>
      <xdr:row>33</xdr:row>
      <xdr:rowOff>154559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0898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146558</xdr:rowOff>
    </xdr:from>
    <xdr:to>
      <xdr:col>19</xdr:col>
      <xdr:colOff>177800</xdr:colOff>
      <xdr:row>33</xdr:row>
      <xdr:rowOff>154559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0440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161798</xdr:rowOff>
    </xdr:from>
    <xdr:to>
      <xdr:col>15</xdr:col>
      <xdr:colOff>50800</xdr:colOff>
      <xdr:row>33</xdr:row>
      <xdr:rowOff>146558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48198"/>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142748</xdr:rowOff>
    </xdr:from>
    <xdr:to>
      <xdr:col>10</xdr:col>
      <xdr:colOff>114300</xdr:colOff>
      <xdr:row>32</xdr:row>
      <xdr:rowOff>161798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2914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100330</xdr:rowOff>
    </xdr:from>
    <xdr:to>
      <xdr:col>24</xdr:col>
      <xdr:colOff>114300</xdr:colOff>
      <xdr:row>34</xdr:row>
      <xdr:rowOff>30480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123207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103759</xdr:rowOff>
    </xdr:from>
    <xdr:to>
      <xdr:col>20</xdr:col>
      <xdr:colOff>38100</xdr:colOff>
      <xdr:row>34</xdr:row>
      <xdr:rowOff>33909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50436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95758</xdr:rowOff>
    </xdr:from>
    <xdr:to>
      <xdr:col>15</xdr:col>
      <xdr:colOff>101600</xdr:colOff>
      <xdr:row>34</xdr:row>
      <xdr:rowOff>25908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42435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110998</xdr:rowOff>
    </xdr:from>
    <xdr:to>
      <xdr:col>10</xdr:col>
      <xdr:colOff>165100</xdr:colOff>
      <xdr:row>33</xdr:row>
      <xdr:rowOff>41148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57675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91948</xdr:rowOff>
    </xdr:from>
    <xdr:to>
      <xdr:col>6</xdr:col>
      <xdr:colOff>38100</xdr:colOff>
      <xdr:row>33</xdr:row>
      <xdr:rowOff>22098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38625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5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144182</xdr:rowOff>
    </xdr:from>
    <xdr:to>
      <xdr:col>24</xdr:col>
      <xdr:colOff>63500</xdr:colOff>
      <xdr:row>58</xdr:row>
      <xdr:rowOff>166552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88282"/>
          <a:ext cx="8382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144182</xdr:rowOff>
    </xdr:from>
    <xdr:to>
      <xdr:col>19</xdr:col>
      <xdr:colOff>177800</xdr:colOff>
      <xdr:row>58</xdr:row>
      <xdr:rowOff>164494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88282"/>
          <a:ext cx="889000" cy="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158053</xdr:rowOff>
    </xdr:from>
    <xdr:to>
      <xdr:col>15</xdr:col>
      <xdr:colOff>50800</xdr:colOff>
      <xdr:row>58</xdr:row>
      <xdr:rowOff>164494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102153"/>
          <a:ext cx="889000" cy="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158053</xdr:rowOff>
    </xdr:from>
    <xdr:to>
      <xdr:col>10</xdr:col>
      <xdr:colOff>114300</xdr:colOff>
      <xdr:row>58</xdr:row>
      <xdr:rowOff>158552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02153"/>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115752</xdr:rowOff>
    </xdr:from>
    <xdr:to>
      <xdr:col>24</xdr:col>
      <xdr:colOff>114300</xdr:colOff>
      <xdr:row>59</xdr:row>
      <xdr:rowOff>45902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5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93382</xdr:rowOff>
    </xdr:from>
    <xdr:to>
      <xdr:col>20</xdr:col>
      <xdr:colOff>38100</xdr:colOff>
      <xdr:row>59</xdr:row>
      <xdr:rowOff>23532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14659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3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113694</xdr:rowOff>
    </xdr:from>
    <xdr:to>
      <xdr:col>15</xdr:col>
      <xdr:colOff>101600</xdr:colOff>
      <xdr:row>59</xdr:row>
      <xdr:rowOff>43844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5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34971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5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107253</xdr:rowOff>
    </xdr:from>
    <xdr:to>
      <xdr:col>10</xdr:col>
      <xdr:colOff>165100</xdr:colOff>
      <xdr:row>59</xdr:row>
      <xdr:rowOff>37403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28530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107752</xdr:rowOff>
    </xdr:from>
    <xdr:to>
      <xdr:col>6</xdr:col>
      <xdr:colOff>38100</xdr:colOff>
      <xdr:row>59</xdr:row>
      <xdr:rowOff>37902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29029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142345</xdr:rowOff>
    </xdr:from>
    <xdr:to>
      <xdr:col>24</xdr:col>
      <xdr:colOff>63500</xdr:colOff>
      <xdr:row>77</xdr:row>
      <xdr:rowOff>155332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43995"/>
          <a:ext cx="838200" cy="1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142345</xdr:rowOff>
    </xdr:from>
    <xdr:to>
      <xdr:col>19</xdr:col>
      <xdr:colOff>177800</xdr:colOff>
      <xdr:row>78</xdr:row>
      <xdr:rowOff>83203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43995"/>
          <a:ext cx="889000" cy="1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83203</xdr:rowOff>
    </xdr:from>
    <xdr:to>
      <xdr:col>15</xdr:col>
      <xdr:colOff>50800</xdr:colOff>
      <xdr:row>78</xdr:row>
      <xdr:rowOff>104104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56303"/>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104104</xdr:rowOff>
    </xdr:from>
    <xdr:to>
      <xdr:col>10</xdr:col>
      <xdr:colOff>114300</xdr:colOff>
      <xdr:row>78</xdr:row>
      <xdr:rowOff>154995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77204"/>
          <a:ext cx="889000" cy="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104532</xdr:rowOff>
    </xdr:from>
    <xdr:to>
      <xdr:col>24</xdr:col>
      <xdr:colOff>114300</xdr:colOff>
      <xdr:row>78</xdr:row>
      <xdr:rowOff>34682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0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82959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8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91545</xdr:rowOff>
    </xdr:from>
    <xdr:to>
      <xdr:col>20</xdr:col>
      <xdr:colOff>38100</xdr:colOff>
      <xdr:row>78</xdr:row>
      <xdr:rowOff>21695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9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12822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8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32403</xdr:rowOff>
    </xdr:from>
    <xdr:to>
      <xdr:col>15</xdr:col>
      <xdr:colOff>101600</xdr:colOff>
      <xdr:row>78</xdr:row>
      <xdr:rowOff>134003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125130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9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53304</xdr:rowOff>
    </xdr:from>
    <xdr:to>
      <xdr:col>10</xdr:col>
      <xdr:colOff>165100</xdr:colOff>
      <xdr:row>78</xdr:row>
      <xdr:rowOff>154904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146031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1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104195</xdr:rowOff>
    </xdr:from>
    <xdr:to>
      <xdr:col>6</xdr:col>
      <xdr:colOff>38100</xdr:colOff>
      <xdr:row>79</xdr:row>
      <xdr:rowOff>34345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7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25472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7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19031</xdr:rowOff>
    </xdr:from>
    <xdr:to>
      <xdr:col>24</xdr:col>
      <xdr:colOff>63500</xdr:colOff>
      <xdr:row>97</xdr:row>
      <xdr:rowOff>90012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649681"/>
          <a:ext cx="838200" cy="7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113477</xdr:rowOff>
    </xdr:from>
    <xdr:to>
      <xdr:col>19</xdr:col>
      <xdr:colOff>177800</xdr:colOff>
      <xdr:row>97</xdr:row>
      <xdr:rowOff>90012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572677"/>
          <a:ext cx="889000" cy="14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120873</xdr:rowOff>
    </xdr:from>
    <xdr:to>
      <xdr:col>15</xdr:col>
      <xdr:colOff>50800</xdr:colOff>
      <xdr:row>96</xdr:row>
      <xdr:rowOff>113477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408623"/>
          <a:ext cx="889000" cy="16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120873</xdr:rowOff>
    </xdr:from>
    <xdr:to>
      <xdr:col>10</xdr:col>
      <xdr:colOff>114300</xdr:colOff>
      <xdr:row>96</xdr:row>
      <xdr:rowOff>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408623"/>
          <a:ext cx="889000" cy="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139681</xdr:rowOff>
    </xdr:from>
    <xdr:to>
      <xdr:col>24</xdr:col>
      <xdr:colOff>114300</xdr:colOff>
      <xdr:row>97</xdr:row>
      <xdr:rowOff>69831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5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162558</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45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39212</xdr:rowOff>
    </xdr:from>
    <xdr:to>
      <xdr:col>20</xdr:col>
      <xdr:colOff>38100</xdr:colOff>
      <xdr:row>97</xdr:row>
      <xdr:rowOff>140812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6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157339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62677</xdr:rowOff>
    </xdr:from>
    <xdr:to>
      <xdr:col>15</xdr:col>
      <xdr:colOff>101600</xdr:colOff>
      <xdr:row>96</xdr:row>
      <xdr:rowOff>164277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5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29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70073</xdr:rowOff>
    </xdr:from>
    <xdr:to>
      <xdr:col>10</xdr:col>
      <xdr:colOff>165100</xdr:colOff>
      <xdr:row>96</xdr:row>
      <xdr:rowOff>223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3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16750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13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120659</xdr:rowOff>
    </xdr:from>
    <xdr:to>
      <xdr:col>6</xdr:col>
      <xdr:colOff>38100</xdr:colOff>
      <xdr:row>96</xdr:row>
      <xdr:rowOff>50809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40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67336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18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9398</xdr:rowOff>
    </xdr:from>
    <xdr:to>
      <xdr:col>55</xdr:col>
      <xdr:colOff>0</xdr:colOff>
      <xdr:row>38</xdr:row>
      <xdr:rowOff>17780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2449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17780</xdr:rowOff>
    </xdr:from>
    <xdr:to>
      <xdr:col>50</xdr:col>
      <xdr:colOff>114300</xdr:colOff>
      <xdr:row>38</xdr:row>
      <xdr:rowOff>25400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32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35687</xdr:rowOff>
    </xdr:from>
    <xdr:to>
      <xdr:col>45</xdr:col>
      <xdr:colOff>177800</xdr:colOff>
      <xdr:row>38</xdr:row>
      <xdr:rowOff>25400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036437"/>
          <a:ext cx="889000" cy="50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5207</xdr:rowOff>
    </xdr:from>
    <xdr:to>
      <xdr:col>41</xdr:col>
      <xdr:colOff>50800</xdr:colOff>
      <xdr:row>35</xdr:row>
      <xdr:rowOff>35687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5320157"/>
          <a:ext cx="889000" cy="7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130048</xdr:rowOff>
    </xdr:from>
    <xdr:to>
      <xdr:col>55</xdr:col>
      <xdr:colOff>50800</xdr:colOff>
      <xdr:row>38</xdr:row>
      <xdr:rowOff>60198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152925</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25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138430</xdr:rowOff>
    </xdr:from>
    <xdr:to>
      <xdr:col>50</xdr:col>
      <xdr:colOff>165100</xdr:colOff>
      <xdr:row>38</xdr:row>
      <xdr:rowOff>68580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85107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257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146050</xdr:rowOff>
    </xdr:from>
    <xdr:to>
      <xdr:col>46</xdr:col>
      <xdr:colOff>38100</xdr:colOff>
      <xdr:row>38</xdr:row>
      <xdr:rowOff>76200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92727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156337</xdr:rowOff>
    </xdr:from>
    <xdr:to>
      <xdr:col>41</xdr:col>
      <xdr:colOff>101600</xdr:colOff>
      <xdr:row>35</xdr:row>
      <xdr:rowOff>86487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9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103014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76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125857</xdr:rowOff>
    </xdr:from>
    <xdr:to>
      <xdr:col>36</xdr:col>
      <xdr:colOff>165100</xdr:colOff>
      <xdr:row>31</xdr:row>
      <xdr:rowOff>56007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2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72534</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0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9382</xdr:rowOff>
    </xdr:from>
    <xdr:to>
      <xdr:col>55</xdr:col>
      <xdr:colOff>0</xdr:colOff>
      <xdr:row>59</xdr:row>
      <xdr:rowOff>9823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24932"/>
          <a:ext cx="8382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9382</xdr:rowOff>
    </xdr:from>
    <xdr:to>
      <xdr:col>50</xdr:col>
      <xdr:colOff>114300</xdr:colOff>
      <xdr:row>59</xdr:row>
      <xdr:rowOff>15815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24932"/>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15815</xdr:rowOff>
    </xdr:from>
    <xdr:to>
      <xdr:col>45</xdr:col>
      <xdr:colOff>177800</xdr:colOff>
      <xdr:row>59</xdr:row>
      <xdr:rowOff>21857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31365"/>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10541</xdr:rowOff>
    </xdr:from>
    <xdr:to>
      <xdr:col>41</xdr:col>
      <xdr:colOff>50800</xdr:colOff>
      <xdr:row>59</xdr:row>
      <xdr:rowOff>21857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26091"/>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130473</xdr:rowOff>
    </xdr:from>
    <xdr:to>
      <xdr:col>55</xdr:col>
      <xdr:colOff>50800</xdr:colOff>
      <xdr:row>59</xdr:row>
      <xdr:rowOff>60623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45400</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8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130032</xdr:rowOff>
    </xdr:from>
    <xdr:to>
      <xdr:col>50</xdr:col>
      <xdr:colOff>165100</xdr:colOff>
      <xdr:row>59</xdr:row>
      <xdr:rowOff>60182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51309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6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136465</xdr:rowOff>
    </xdr:from>
    <xdr:to>
      <xdr:col>46</xdr:col>
      <xdr:colOff>38100</xdr:colOff>
      <xdr:row>59</xdr:row>
      <xdr:rowOff>66615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57742</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7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142507</xdr:rowOff>
    </xdr:from>
    <xdr:to>
      <xdr:col>41</xdr:col>
      <xdr:colOff>101600</xdr:colOff>
      <xdr:row>59</xdr:row>
      <xdr:rowOff>72657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63784</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7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131191</xdr:rowOff>
    </xdr:from>
    <xdr:to>
      <xdr:col>36</xdr:col>
      <xdr:colOff>165100</xdr:colOff>
      <xdr:row>59</xdr:row>
      <xdr:rowOff>61341</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52468</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6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91847</xdr:rowOff>
    </xdr:from>
    <xdr:to>
      <xdr:col>55</xdr:col>
      <xdr:colOff>0</xdr:colOff>
      <xdr:row>78</xdr:row>
      <xdr:rowOff>113588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464947"/>
          <a:ext cx="838200" cy="2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101536</xdr:rowOff>
    </xdr:from>
    <xdr:to>
      <xdr:col>50</xdr:col>
      <xdr:colOff>114300</xdr:colOff>
      <xdr:row>78</xdr:row>
      <xdr:rowOff>113588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474636"/>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73368</xdr:rowOff>
    </xdr:from>
    <xdr:to>
      <xdr:col>45</xdr:col>
      <xdr:colOff>177800</xdr:colOff>
      <xdr:row>78</xdr:row>
      <xdr:rowOff>101536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446468"/>
          <a:ext cx="889000" cy="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73368</xdr:rowOff>
    </xdr:from>
    <xdr:to>
      <xdr:col>41</xdr:col>
      <xdr:colOff>50800</xdr:colOff>
      <xdr:row>78</xdr:row>
      <xdr:rowOff>108204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46468"/>
          <a:ext cx="889000" cy="3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41047</xdr:rowOff>
    </xdr:from>
    <xdr:to>
      <xdr:col>55</xdr:col>
      <xdr:colOff>50800</xdr:colOff>
      <xdr:row>78</xdr:row>
      <xdr:rowOff>142647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424</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0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62788</xdr:rowOff>
    </xdr:from>
    <xdr:to>
      <xdr:col>50</xdr:col>
      <xdr:colOff>165100</xdr:colOff>
      <xdr:row>78</xdr:row>
      <xdr:rowOff>164388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9465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21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50736</xdr:rowOff>
    </xdr:from>
    <xdr:to>
      <xdr:col>46</xdr:col>
      <xdr:colOff>38100</xdr:colOff>
      <xdr:row>78</xdr:row>
      <xdr:rowOff>152336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168863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19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22568</xdr:rowOff>
    </xdr:from>
    <xdr:to>
      <xdr:col>41</xdr:col>
      <xdr:colOff>101600</xdr:colOff>
      <xdr:row>78</xdr:row>
      <xdr:rowOff>124168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3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140695</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57404</xdr:rowOff>
    </xdr:from>
    <xdr:to>
      <xdr:col>36</xdr:col>
      <xdr:colOff>165100</xdr:colOff>
      <xdr:row>78</xdr:row>
      <xdr:rowOff>159004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4081</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20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113902</xdr:rowOff>
    </xdr:from>
    <xdr:to>
      <xdr:col>55</xdr:col>
      <xdr:colOff>0</xdr:colOff>
      <xdr:row>97</xdr:row>
      <xdr:rowOff>141529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44552"/>
          <a:ext cx="838200" cy="2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141529</xdr:rowOff>
    </xdr:from>
    <xdr:to>
      <xdr:col>50</xdr:col>
      <xdr:colOff>114300</xdr:colOff>
      <xdr:row>98</xdr:row>
      <xdr:rowOff>5566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772179"/>
          <a:ext cx="889000" cy="3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5566</xdr:rowOff>
    </xdr:from>
    <xdr:to>
      <xdr:col>45</xdr:col>
      <xdr:colOff>177800</xdr:colOff>
      <xdr:row>98</xdr:row>
      <xdr:rowOff>53268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807666"/>
          <a:ext cx="889000" cy="4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141529</xdr:rowOff>
    </xdr:from>
    <xdr:to>
      <xdr:col>41</xdr:col>
      <xdr:colOff>50800</xdr:colOff>
      <xdr:row>98</xdr:row>
      <xdr:rowOff>53268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72179"/>
          <a:ext cx="889000" cy="8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63102</xdr:rowOff>
    </xdr:from>
    <xdr:to>
      <xdr:col>55</xdr:col>
      <xdr:colOff>50800</xdr:colOff>
      <xdr:row>97</xdr:row>
      <xdr:rowOff>164702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41529</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90729</xdr:rowOff>
    </xdr:from>
    <xdr:to>
      <xdr:col>50</xdr:col>
      <xdr:colOff>165100</xdr:colOff>
      <xdr:row>98</xdr:row>
      <xdr:rowOff>20879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12006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1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126216</xdr:rowOff>
    </xdr:from>
    <xdr:to>
      <xdr:col>46</xdr:col>
      <xdr:colOff>38100</xdr:colOff>
      <xdr:row>98</xdr:row>
      <xdr:rowOff>56366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47493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4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2468</xdr:rowOff>
    </xdr:from>
    <xdr:to>
      <xdr:col>41</xdr:col>
      <xdr:colOff>101600</xdr:colOff>
      <xdr:row>98</xdr:row>
      <xdr:rowOff>104068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8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95195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9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90729</xdr:rowOff>
    </xdr:from>
    <xdr:to>
      <xdr:col>36</xdr:col>
      <xdr:colOff>165100</xdr:colOff>
      <xdr:row>98</xdr:row>
      <xdr:rowOff>20879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12006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1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17628</xdr:rowOff>
    </xdr:from>
    <xdr:to>
      <xdr:col>85</xdr:col>
      <xdr:colOff>127000</xdr:colOff>
      <xdr:row>37</xdr:row>
      <xdr:rowOff>25377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61278"/>
          <a:ext cx="838200"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25377</xdr:rowOff>
    </xdr:from>
    <xdr:to>
      <xdr:col>81</xdr:col>
      <xdr:colOff>50800</xdr:colOff>
      <xdr:row>37</xdr:row>
      <xdr:rowOff>31641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69027"/>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31641</xdr:rowOff>
    </xdr:from>
    <xdr:to>
      <xdr:col>76</xdr:col>
      <xdr:colOff>114300</xdr:colOff>
      <xdr:row>37</xdr:row>
      <xdr:rowOff>51277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375291"/>
          <a:ext cx="889000" cy="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40305</xdr:rowOff>
    </xdr:from>
    <xdr:to>
      <xdr:col>71</xdr:col>
      <xdr:colOff>177800</xdr:colOff>
      <xdr:row>37</xdr:row>
      <xdr:rowOff>51277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383955"/>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138278</xdr:rowOff>
    </xdr:from>
    <xdr:to>
      <xdr:col>85</xdr:col>
      <xdr:colOff>177800</xdr:colOff>
      <xdr:row>37</xdr:row>
      <xdr:rowOff>68428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53205</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146027</xdr:rowOff>
    </xdr:from>
    <xdr:to>
      <xdr:col>81</xdr:col>
      <xdr:colOff>101600</xdr:colOff>
      <xdr:row>37</xdr:row>
      <xdr:rowOff>76177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1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67304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1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152291</xdr:rowOff>
    </xdr:from>
    <xdr:to>
      <xdr:col>76</xdr:col>
      <xdr:colOff>165100</xdr:colOff>
      <xdr:row>37</xdr:row>
      <xdr:rowOff>82441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73568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477</xdr:rowOff>
    </xdr:from>
    <xdr:to>
      <xdr:col>72</xdr:col>
      <xdr:colOff>38100</xdr:colOff>
      <xdr:row>37</xdr:row>
      <xdr:rowOff>102077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93204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3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160955</xdr:rowOff>
    </xdr:from>
    <xdr:to>
      <xdr:col>67</xdr:col>
      <xdr:colOff>101600</xdr:colOff>
      <xdr:row>37</xdr:row>
      <xdr:rowOff>91105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82232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32563</xdr:rowOff>
    </xdr:from>
    <xdr:to>
      <xdr:col>85</xdr:col>
      <xdr:colOff>127000</xdr:colOff>
      <xdr:row>57</xdr:row>
      <xdr:rowOff>125019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633763"/>
          <a:ext cx="838200" cy="2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125019</xdr:rowOff>
    </xdr:from>
    <xdr:to>
      <xdr:col>81</xdr:col>
      <xdr:colOff>50800</xdr:colOff>
      <xdr:row>58</xdr:row>
      <xdr:rowOff>133680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897669"/>
          <a:ext cx="889000" cy="1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59931</xdr:rowOff>
    </xdr:from>
    <xdr:to>
      <xdr:col>76</xdr:col>
      <xdr:colOff>114300</xdr:colOff>
      <xdr:row>58</xdr:row>
      <xdr:rowOff>133680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661131"/>
          <a:ext cx="889000" cy="4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59931</xdr:rowOff>
    </xdr:from>
    <xdr:to>
      <xdr:col>71</xdr:col>
      <xdr:colOff>177800</xdr:colOff>
      <xdr:row>58</xdr:row>
      <xdr:rowOff>129515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661131"/>
          <a:ext cx="889000" cy="4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153213</xdr:rowOff>
    </xdr:from>
    <xdr:to>
      <xdr:col>85</xdr:col>
      <xdr:colOff>177800</xdr:colOff>
      <xdr:row>56</xdr:row>
      <xdr:rowOff>83363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5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4640</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43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74219</xdr:rowOff>
    </xdr:from>
    <xdr:to>
      <xdr:col>81</xdr:col>
      <xdr:colOff>101600</xdr:colOff>
      <xdr:row>58</xdr:row>
      <xdr:rowOff>4369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8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20896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62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82880</xdr:rowOff>
    </xdr:from>
    <xdr:to>
      <xdr:col>76</xdr:col>
      <xdr:colOff>165100</xdr:colOff>
      <xdr:row>59</xdr:row>
      <xdr:rowOff>13030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100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4157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11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9131</xdr:rowOff>
    </xdr:from>
    <xdr:to>
      <xdr:col>72</xdr:col>
      <xdr:colOff>38100</xdr:colOff>
      <xdr:row>56</xdr:row>
      <xdr:rowOff>110731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6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127258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3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78715</xdr:rowOff>
    </xdr:from>
    <xdr:to>
      <xdr:col>67</xdr:col>
      <xdr:colOff>101600</xdr:colOff>
      <xdr:row>59</xdr:row>
      <xdr:rowOff>8865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171442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41044</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5594"/>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41044</xdr:rowOff>
    </xdr:from>
    <xdr:to>
      <xdr:col>71</xdr:col>
      <xdr:colOff>177800</xdr:colOff>
      <xdr:row>79</xdr:row>
      <xdr:rowOff>43726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85594"/>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161694</xdr:rowOff>
    </xdr:from>
    <xdr:to>
      <xdr:col>72</xdr:col>
      <xdr:colOff>38100</xdr:colOff>
      <xdr:row>79</xdr:row>
      <xdr:rowOff>91844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82971</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4017" y="1362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164376</xdr:rowOff>
    </xdr:from>
    <xdr:to>
      <xdr:col>67</xdr:col>
      <xdr:colOff>101600</xdr:colOff>
      <xdr:row>79</xdr:row>
      <xdr:rowOff>94526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85653</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630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125819</xdr:rowOff>
    </xdr:from>
    <xdr:to>
      <xdr:col>85</xdr:col>
      <xdr:colOff>127000</xdr:colOff>
      <xdr:row>97</xdr:row>
      <xdr:rowOff>151434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756469"/>
          <a:ext cx="838200" cy="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97828</xdr:rowOff>
    </xdr:from>
    <xdr:to>
      <xdr:col>81</xdr:col>
      <xdr:colOff>50800</xdr:colOff>
      <xdr:row>97</xdr:row>
      <xdr:rowOff>125819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728478"/>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61888</xdr:rowOff>
    </xdr:from>
    <xdr:to>
      <xdr:col>76</xdr:col>
      <xdr:colOff>114300</xdr:colOff>
      <xdr:row>97</xdr:row>
      <xdr:rowOff>97828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692538"/>
          <a:ext cx="8890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37630</xdr:rowOff>
    </xdr:from>
    <xdr:to>
      <xdr:col>71</xdr:col>
      <xdr:colOff>177800</xdr:colOff>
      <xdr:row>97</xdr:row>
      <xdr:rowOff>61888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68280"/>
          <a:ext cx="8890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100634</xdr:rowOff>
    </xdr:from>
    <xdr:to>
      <xdr:col>85</xdr:col>
      <xdr:colOff>177800</xdr:colOff>
      <xdr:row>98</xdr:row>
      <xdr:rowOff>30784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7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15561</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75019</xdr:rowOff>
    </xdr:from>
    <xdr:to>
      <xdr:col>81</xdr:col>
      <xdr:colOff>101600</xdr:colOff>
      <xdr:row>98</xdr:row>
      <xdr:rowOff>5169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7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167746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9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47028</xdr:rowOff>
    </xdr:from>
    <xdr:to>
      <xdr:col>76</xdr:col>
      <xdr:colOff>165100</xdr:colOff>
      <xdr:row>97</xdr:row>
      <xdr:rowOff>148628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139755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11088</xdr:rowOff>
    </xdr:from>
    <xdr:to>
      <xdr:col>72</xdr:col>
      <xdr:colOff>38100</xdr:colOff>
      <xdr:row>97</xdr:row>
      <xdr:rowOff>112688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4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103815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158280</xdr:rowOff>
    </xdr:from>
    <xdr:to>
      <xdr:col>67</xdr:col>
      <xdr:colOff>101600</xdr:colOff>
      <xdr:row>97</xdr:row>
      <xdr:rowOff>88430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79557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1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総務費では、前年度に公共施設等整備基金</a:t>
          </a:r>
          <a:r>
            <a:rPr kumimoji="1" lang="en-US" altLang="ja-JP" sz="1300">
              <a:latin typeface="ＭＳ Ｐゴシック" panose="020B0600070205080204" pitchFamily="50" charset="-128"/>
              <a:ea typeface="ＭＳ Ｐゴシック" panose="020B0600070205080204" pitchFamily="50" charset="-128"/>
            </a:rPr>
            <a:t>320,000</a:t>
          </a:r>
          <a:r>
            <a:rPr kumimoji="1" lang="ja-JP" altLang="en-US" sz="1300">
              <a:latin typeface="ＭＳ Ｐゴシック" panose="020B0600070205080204" pitchFamily="50" charset="-128"/>
              <a:ea typeface="ＭＳ Ｐゴシック" panose="020B0600070205080204" pitchFamily="50" charset="-128"/>
            </a:rPr>
            <a:t>千円の積み立て、稗田前集会所整備工事等</a:t>
          </a:r>
          <a:r>
            <a:rPr kumimoji="1" lang="en-US" altLang="ja-JP" sz="1300">
              <a:latin typeface="ＭＳ Ｐゴシック" panose="020B0600070205080204" pitchFamily="50" charset="-128"/>
              <a:ea typeface="ＭＳ Ｐゴシック" panose="020B0600070205080204" pitchFamily="50" charset="-128"/>
            </a:rPr>
            <a:t>67,000</a:t>
          </a:r>
          <a:r>
            <a:rPr kumimoji="1" lang="ja-JP" altLang="en-US" sz="1300">
              <a:latin typeface="ＭＳ Ｐゴシック" panose="020B0600070205080204" pitchFamily="50" charset="-128"/>
              <a:ea typeface="ＭＳ Ｐゴシック" panose="020B0600070205080204" pitchFamily="50" charset="-128"/>
            </a:rPr>
            <a:t>千円を行ったことによる減額となった。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民生費では、養護老人ホーム措置費で入所者の移動等による減額、児童手当で支給実績による対前年度比減額による減となった。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衛生費では、新規で地球温暖化対策実行計画策定委託</a:t>
          </a:r>
          <a:r>
            <a:rPr kumimoji="1" lang="en-US" altLang="ja-JP" sz="1300">
              <a:latin typeface="ＭＳ Ｐゴシック" panose="020B0600070205080204" pitchFamily="50" charset="-128"/>
              <a:ea typeface="ＭＳ Ｐゴシック" panose="020B0600070205080204" pitchFamily="50" charset="-128"/>
            </a:rPr>
            <a:t>9,900</a:t>
          </a:r>
          <a:r>
            <a:rPr kumimoji="1" lang="ja-JP" altLang="en-US" sz="1300">
              <a:latin typeface="ＭＳ Ｐゴシック" panose="020B0600070205080204" pitchFamily="50" charset="-128"/>
              <a:ea typeface="ＭＳ Ｐゴシック" panose="020B0600070205080204" pitchFamily="50" charset="-128"/>
            </a:rPr>
            <a:t>千円、仙南地域広域行政事務組合柴田斎苑の改修事業に伴う負担金</a:t>
          </a:r>
          <a:r>
            <a:rPr kumimoji="1" lang="en-US" altLang="ja-JP" sz="1300">
              <a:latin typeface="ＭＳ Ｐゴシック" panose="020B0600070205080204" pitchFamily="50" charset="-128"/>
              <a:ea typeface="ＭＳ Ｐゴシック" panose="020B0600070205080204" pitchFamily="50" charset="-128"/>
            </a:rPr>
            <a:t>69,000</a:t>
          </a:r>
          <a:r>
            <a:rPr kumimoji="1" lang="ja-JP" altLang="en-US" sz="1300">
              <a:latin typeface="ＭＳ Ｐゴシック" panose="020B0600070205080204" pitchFamily="50" charset="-128"/>
              <a:ea typeface="ＭＳ Ｐゴシック" panose="020B0600070205080204" pitchFamily="50" charset="-128"/>
            </a:rPr>
            <a:t>千円等により増となった。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商工費では、町内工業団地に進出した事業者に対する企業立地用地取得助成金</a:t>
          </a:r>
          <a:r>
            <a:rPr kumimoji="1" lang="en-US" altLang="ja-JP" sz="1300">
              <a:latin typeface="ＭＳ Ｐゴシック" panose="020B0600070205080204" pitchFamily="50" charset="-128"/>
              <a:ea typeface="ＭＳ Ｐゴシック" panose="020B0600070205080204" pitchFamily="50" charset="-128"/>
            </a:rPr>
            <a:t>25,400</a:t>
          </a:r>
          <a:r>
            <a:rPr kumimoji="1" lang="ja-JP" altLang="en-US" sz="1300">
              <a:latin typeface="ＭＳ Ｐゴシック" panose="020B0600070205080204" pitchFamily="50" charset="-128"/>
              <a:ea typeface="ＭＳ Ｐゴシック" panose="020B0600070205080204" pitchFamily="50" charset="-128"/>
            </a:rPr>
            <a:t>千円、観光対策で町ホームページ多言語化委託料</a:t>
          </a:r>
          <a:r>
            <a:rPr kumimoji="1" lang="en-US" altLang="ja-JP" sz="1300">
              <a:latin typeface="ＭＳ Ｐゴシック" panose="020B0600070205080204" pitchFamily="50" charset="-128"/>
              <a:ea typeface="ＭＳ Ｐゴシック" panose="020B0600070205080204" pitchFamily="50" charset="-128"/>
            </a:rPr>
            <a:t>12,200</a:t>
          </a:r>
          <a:r>
            <a:rPr kumimoji="1" lang="ja-JP" altLang="en-US" sz="1300">
              <a:latin typeface="ＭＳ Ｐゴシック" panose="020B0600070205080204" pitchFamily="50" charset="-128"/>
              <a:ea typeface="ＭＳ Ｐゴシック" panose="020B0600070205080204" pitchFamily="50" charset="-128"/>
            </a:rPr>
            <a:t>千円等により増となった。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土木費では、町道青木前橋橋梁改修工事</a:t>
          </a:r>
          <a:r>
            <a:rPr kumimoji="1" lang="en-US" altLang="ja-JP" sz="1300">
              <a:latin typeface="ＭＳ Ｐゴシック" panose="020B0600070205080204" pitchFamily="50" charset="-128"/>
              <a:ea typeface="ＭＳ Ｐゴシック" panose="020B0600070205080204" pitchFamily="50" charset="-128"/>
            </a:rPr>
            <a:t>24,000</a:t>
          </a:r>
          <a:r>
            <a:rPr kumimoji="1" lang="ja-JP" altLang="en-US" sz="1300">
              <a:latin typeface="ＭＳ Ｐゴシック" panose="020B0600070205080204" pitchFamily="50" charset="-128"/>
              <a:ea typeface="ＭＳ Ｐゴシック" panose="020B0600070205080204" pitchFamily="50" charset="-128"/>
            </a:rPr>
            <a:t>千円、公共下水道事業特別会計繰出金で前年度比</a:t>
          </a:r>
          <a:r>
            <a:rPr kumimoji="1" lang="en-US" altLang="ja-JP" sz="1300">
              <a:latin typeface="ＭＳ Ｐゴシック" panose="020B0600070205080204" pitchFamily="50" charset="-128"/>
              <a:ea typeface="ＭＳ Ｐゴシック" panose="020B0600070205080204" pitchFamily="50" charset="-128"/>
            </a:rPr>
            <a:t>74,000</a:t>
          </a:r>
          <a:r>
            <a:rPr kumimoji="1" lang="ja-JP" altLang="en-US" sz="1300">
              <a:latin typeface="ＭＳ Ｐゴシック" panose="020B0600070205080204" pitchFamily="50" charset="-128"/>
              <a:ea typeface="ＭＳ Ｐゴシック" panose="020B0600070205080204" pitchFamily="50" charset="-128"/>
            </a:rPr>
            <a:t>千円の増により増となった。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教育費では、中央公民館複合化改修工事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千円、学校給食センター整備事業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492,000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千円により増となった。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財政調整基金は年度末において</a:t>
          </a:r>
          <a:r>
            <a:rPr kumimoji="1" lang="en-US" altLang="ja-JP" sz="1300">
              <a:latin typeface="ＭＳ ゴシック" pitchFamily="49" charset="-128"/>
              <a:ea typeface="ＭＳ ゴシック" pitchFamily="49" charset="-128"/>
            </a:rPr>
            <a:t>47</a:t>
          </a:r>
          <a:r>
            <a:rPr kumimoji="1" lang="ja-JP" altLang="en-US" sz="1300">
              <a:latin typeface="ＭＳ ゴシック" pitchFamily="49" charset="-128"/>
              <a:ea typeface="ＭＳ ゴシック" pitchFamily="49" charset="-128"/>
            </a:rPr>
            <a:t>百万円増の</a:t>
          </a:r>
          <a:r>
            <a:rPr kumimoji="1" lang="en-US" altLang="ja-JP" sz="1300">
              <a:latin typeface="ＭＳ ゴシック" pitchFamily="49" charset="-128"/>
              <a:ea typeface="ＭＳ ゴシック" pitchFamily="49" charset="-128"/>
            </a:rPr>
            <a:t>1,968</a:t>
          </a:r>
          <a:r>
            <a:rPr kumimoji="1" lang="ja-JP" altLang="en-US" sz="1300">
              <a:latin typeface="ＭＳ ゴシック" pitchFamily="49" charset="-128"/>
              <a:ea typeface="ＭＳ ゴシック" pitchFamily="49" charset="-128"/>
            </a:rPr>
            <a:t>百万円、公共施設等の整備を目的とした公共施設整備基金の年度末残高は</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百万円増の</a:t>
          </a:r>
          <a:r>
            <a:rPr kumimoji="1" lang="en-US" altLang="ja-JP" sz="1300">
              <a:latin typeface="ＭＳ ゴシック" pitchFamily="49" charset="-128"/>
              <a:ea typeface="ＭＳ ゴシック" pitchFamily="49" charset="-128"/>
            </a:rPr>
            <a:t>325</a:t>
          </a:r>
          <a:r>
            <a:rPr kumimoji="1" lang="ja-JP" altLang="en-US" sz="1300">
              <a:latin typeface="ＭＳ ゴシック" pitchFamily="49" charset="-128"/>
              <a:ea typeface="ＭＳ ゴシック" pitchFamily="49" charset="-128"/>
            </a:rPr>
            <a:t>百万円となった。今後、公共施設の改修を目的として普通建設事業が控えており計画的な基金の活用、財源確保に努めていく必要がある。実質単年度収支は財政調整基金の繰り入れを必要とした財政運営であることからマイナスで推移している。基金の活用を最小限とするためにも、他の財源確保を務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全ての会計に実質赤字額、資金不足額は生じていない。この状態を維持できるよう財源確保に努めるとともに、先を見据えた財政計画、それに基づいた財政運営を図っていく。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8700756</v>
      </c>
      <c r="BO4" s="430"/>
      <c r="BP4" s="430"/>
      <c r="BQ4" s="430"/>
      <c r="BR4" s="430"/>
      <c r="BS4" s="430"/>
      <c r="BT4" s="430"/>
      <c r="BU4" s="431"/>
      <c r="BV4" s="429">
        <v>8635887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6.3</v>
      </c>
      <c r="CU4" s="436"/>
      <c r="CV4" s="436"/>
      <c r="CW4" s="436"/>
      <c r="CX4" s="436"/>
      <c r="CY4" s="436"/>
      <c r="CZ4" s="436"/>
      <c r="DA4" s="437"/>
      <c r="DB4" s="435">
        <v>8.4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8374379</v>
      </c>
      <c r="BO5" s="467"/>
      <c r="BP5" s="467"/>
      <c r="BQ5" s="467"/>
      <c r="BR5" s="467"/>
      <c r="BS5" s="467"/>
      <c r="BT5" s="467"/>
      <c r="BU5" s="468"/>
      <c r="BV5" s="466">
        <v>8173409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91.4</v>
      </c>
      <c r="CU5" s="464"/>
      <c r="CV5" s="464"/>
      <c r="CW5" s="464"/>
      <c r="CX5" s="464"/>
      <c r="CY5" s="464"/>
      <c r="CZ5" s="464"/>
      <c r="DA5" s="465"/>
      <c r="DB5" s="463">
        <v>90</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326377</v>
      </c>
      <c r="BO6" s="467"/>
      <c r="BP6" s="467"/>
      <c r="BQ6" s="467"/>
      <c r="BR6" s="467"/>
      <c r="BS6" s="467"/>
      <c r="BT6" s="467"/>
      <c r="BU6" s="468"/>
      <c r="BV6" s="466">
        <v>462478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97.6</v>
      </c>
      <c r="CU6" s="504"/>
      <c r="CV6" s="504"/>
      <c r="CW6" s="504"/>
      <c r="CX6" s="504"/>
      <c r="CY6" s="504"/>
      <c r="CZ6" s="504"/>
      <c r="DA6" s="505"/>
      <c r="DB6" s="503">
        <v>95.7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9114</v>
      </c>
      <c r="BO7" s="467"/>
      <c r="BP7" s="467"/>
      <c r="BQ7" s="467"/>
      <c r="BR7" s="467"/>
      <c r="BS7" s="467"/>
      <c r="BT7" s="467"/>
      <c r="BU7" s="468"/>
      <c r="BV7" s="466">
        <v>39694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5039722</v>
      </c>
      <c r="CU7" s="467"/>
      <c r="CV7" s="467"/>
      <c r="CW7" s="467"/>
      <c r="CX7" s="467"/>
      <c r="CY7" s="467"/>
      <c r="CZ7" s="467"/>
      <c r="DA7" s="468"/>
      <c r="DB7" s="466">
        <v>5009460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317263</v>
      </c>
      <c r="BO8" s="467"/>
      <c r="BP8" s="467"/>
      <c r="BQ8" s="467"/>
      <c r="BR8" s="467"/>
      <c r="BS8" s="467"/>
      <c r="BT8" s="467"/>
      <c r="BU8" s="468"/>
      <c r="BV8" s="466">
        <v>422784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0.63</v>
      </c>
      <c r="CU8" s="507"/>
      <c r="CV8" s="507"/>
      <c r="CW8" s="507"/>
      <c r="CX8" s="507"/>
      <c r="CY8" s="507"/>
      <c r="CZ8" s="507"/>
      <c r="DA8" s="508"/>
      <c r="DB8" s="506">
        <v>0.62</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23798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-105521</v>
      </c>
      <c r="BO9" s="467"/>
      <c r="BP9" s="467"/>
      <c r="BQ9" s="467"/>
      <c r="BR9" s="467"/>
      <c r="BS9" s="467"/>
      <c r="BT9" s="467"/>
      <c r="BU9" s="468"/>
      <c r="BV9" s="466">
        <v>112533</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7.2</v>
      </c>
      <c r="CU9" s="464"/>
      <c r="CV9" s="464"/>
      <c r="CW9" s="464"/>
      <c r="CX9" s="464"/>
      <c r="CY9" s="464"/>
      <c r="CZ9" s="464"/>
      <c r="DA9" s="465"/>
      <c r="DB9" s="463">
        <v>7.8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23530</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94</v>
      </c>
      <c r="AV10" s="499"/>
      <c r="AW10" s="499"/>
      <c r="AX10" s="499"/>
      <c r="AY10" s="500" t="s">
        <v>119</v>
      </c>
      <c r="AZ10" s="501"/>
      <c r="BA10" s="501"/>
      <c r="BB10" s="501"/>
      <c r="BC10" s="501"/>
      <c r="BD10" s="501"/>
      <c r="BE10" s="501"/>
      <c r="BF10" s="501"/>
      <c r="BG10" s="501"/>
      <c r="BH10" s="501"/>
      <c r="BI10" s="501"/>
      <c r="BJ10" s="501"/>
      <c r="BK10" s="501"/>
      <c r="BL10" s="501"/>
      <c r="BM10" s="502"/>
      <c r="BN10" s="466">
        <v>5691</v>
      </c>
      <c r="BO10" s="467"/>
      <c r="BP10" s="467"/>
      <c r="BQ10" s="467"/>
      <c r="BR10" s="467"/>
      <c r="BS10" s="467"/>
      <c r="BT10" s="467"/>
      <c r="BU10" s="468"/>
      <c r="BV10" s="466">
        <v>5862</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94</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46600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23642</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258976</v>
      </c>
      <c r="BO12" s="467"/>
      <c r="BP12" s="467"/>
      <c r="BQ12" s="467"/>
      <c r="BR12" s="467"/>
      <c r="BS12" s="467"/>
      <c r="BT12" s="467"/>
      <c r="BU12" s="468"/>
      <c r="BV12" s="466">
        <v>480363</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23522</v>
      </c>
      <c r="S13" s="548"/>
      <c r="T13" s="548"/>
      <c r="U13" s="548"/>
      <c r="V13" s="549"/>
      <c r="W13" s="482" t="s">
        <v>138</v>
      </c>
      <c r="X13" s="483"/>
      <c r="Y13" s="483"/>
      <c r="Z13" s="483"/>
      <c r="AA13" s="483"/>
      <c r="AB13" s="473"/>
      <c r="AC13" s="517">
        <v>292</v>
      </c>
      <c r="AD13" s="518"/>
      <c r="AE13" s="518"/>
      <c r="AF13" s="518"/>
      <c r="AG13" s="557"/>
      <c r="AH13" s="517">
        <v>290</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-358806</v>
      </c>
      <c r="BO13" s="467"/>
      <c r="BP13" s="467"/>
      <c r="BQ13" s="467"/>
      <c r="BR13" s="467"/>
      <c r="BS13" s="467"/>
      <c r="BT13" s="467"/>
      <c r="BU13" s="468"/>
      <c r="BV13" s="466">
        <v>-315368</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v>
      </c>
      <c r="CU13" s="464"/>
      <c r="CV13" s="464"/>
      <c r="CW13" s="464"/>
      <c r="CX13" s="464"/>
      <c r="CY13" s="464"/>
      <c r="CZ13" s="464"/>
      <c r="DA13" s="465"/>
      <c r="DB13" s="463">
        <v>-1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23669</v>
      </c>
      <c r="S14" s="548"/>
      <c r="T14" s="548"/>
      <c r="U14" s="548"/>
      <c r="V14" s="549"/>
      <c r="W14" s="456"/>
      <c r="X14" s="457"/>
      <c r="Y14" s="457"/>
      <c r="Z14" s="457"/>
      <c r="AA14" s="457"/>
      <c r="AB14" s="446"/>
      <c r="AC14" s="550">
        <v>2.6</v>
      </c>
      <c r="AD14" s="551"/>
      <c r="AE14" s="551"/>
      <c r="AF14" s="551"/>
      <c r="AG14" s="552"/>
      <c r="AH14" s="550">
        <v>2.6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32.5</v>
      </c>
      <c r="CU14" s="562"/>
      <c r="CV14" s="562"/>
      <c r="CW14" s="562"/>
      <c r="CX14" s="562"/>
      <c r="CY14" s="562"/>
      <c r="CZ14" s="562"/>
      <c r="DA14" s="563"/>
      <c r="DB14" s="561">
        <v>0.5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23575</v>
      </c>
      <c r="S15" s="548"/>
      <c r="T15" s="548"/>
      <c r="U15" s="548"/>
      <c r="V15" s="549"/>
      <c r="W15" s="482" t="s">
        <v>146</v>
      </c>
      <c r="X15" s="483"/>
      <c r="Y15" s="483"/>
      <c r="Z15" s="483"/>
      <c r="AA15" s="483"/>
      <c r="AB15" s="473"/>
      <c r="AC15" s="517">
        <v>3626</v>
      </c>
      <c r="AD15" s="518"/>
      <c r="AE15" s="518"/>
      <c r="AF15" s="518"/>
      <c r="AG15" s="557"/>
      <c r="AH15" s="517">
        <v>3664</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2552045</v>
      </c>
      <c r="BO15" s="430"/>
      <c r="BP15" s="430"/>
      <c r="BQ15" s="430"/>
      <c r="BR15" s="430"/>
      <c r="BS15" s="430"/>
      <c r="BT15" s="430"/>
      <c r="BU15" s="431"/>
      <c r="BV15" s="429">
        <v>2531541</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32.700000000000003</v>
      </c>
      <c r="AD16" s="551"/>
      <c r="AE16" s="551"/>
      <c r="AF16" s="551"/>
      <c r="AG16" s="552"/>
      <c r="AH16" s="550">
        <v>32.9</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4031003</v>
      </c>
      <c r="BO16" s="467"/>
      <c r="BP16" s="467"/>
      <c r="BQ16" s="467"/>
      <c r="BR16" s="467"/>
      <c r="BS16" s="467"/>
      <c r="BT16" s="467"/>
      <c r="BU16" s="468"/>
      <c r="BV16" s="466">
        <v>4007168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7158</v>
      </c>
      <c r="AD17" s="518"/>
      <c r="AE17" s="518"/>
      <c r="AF17" s="518"/>
      <c r="AG17" s="557"/>
      <c r="AH17" s="517">
        <v>7184</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3229687</v>
      </c>
      <c r="BO17" s="467"/>
      <c r="BP17" s="467"/>
      <c r="BQ17" s="467"/>
      <c r="BR17" s="467"/>
      <c r="BS17" s="467"/>
      <c r="BT17" s="467"/>
      <c r="BU17" s="468"/>
      <c r="BV17" s="466">
        <v>3211778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24.99</v>
      </c>
      <c r="M18" s="579"/>
      <c r="N18" s="579"/>
      <c r="O18" s="579"/>
      <c r="P18" s="579"/>
      <c r="Q18" s="579"/>
      <c r="R18" s="580"/>
      <c r="S18" s="580"/>
      <c r="T18" s="580"/>
      <c r="U18" s="580"/>
      <c r="V18" s="581"/>
      <c r="W18" s="484"/>
      <c r="X18" s="485"/>
      <c r="Y18" s="485"/>
      <c r="Z18" s="485"/>
      <c r="AA18" s="485"/>
      <c r="AB18" s="476"/>
      <c r="AC18" s="582">
        <v>64.599999999999994</v>
      </c>
      <c r="AD18" s="583"/>
      <c r="AE18" s="583"/>
      <c r="AF18" s="583"/>
      <c r="AG18" s="584"/>
      <c r="AH18" s="582">
        <v>64.5</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4676824</v>
      </c>
      <c r="BO18" s="467"/>
      <c r="BP18" s="467"/>
      <c r="BQ18" s="467"/>
      <c r="BR18" s="467"/>
      <c r="BS18" s="467"/>
      <c r="BT18" s="467"/>
      <c r="BU18" s="468"/>
      <c r="BV18" s="466">
        <v>4525706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952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6015230</v>
      </c>
      <c r="BO19" s="467"/>
      <c r="BP19" s="467"/>
      <c r="BQ19" s="467"/>
      <c r="BR19" s="467"/>
      <c r="BS19" s="467"/>
      <c r="BT19" s="467"/>
      <c r="BU19" s="468"/>
      <c r="BV19" s="466">
        <v>6210004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9099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6531528</v>
      </c>
      <c r="BO23" s="467"/>
      <c r="BP23" s="467"/>
      <c r="BQ23" s="467"/>
      <c r="BR23" s="467"/>
      <c r="BS23" s="467"/>
      <c r="BT23" s="467"/>
      <c r="BU23" s="468"/>
      <c r="BV23" s="466">
        <v>5917684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8420</v>
      </c>
      <c r="R24" s="518"/>
      <c r="S24" s="518"/>
      <c r="T24" s="518"/>
      <c r="U24" s="518"/>
      <c r="V24" s="557"/>
      <c r="W24" s="616"/>
      <c r="X24" s="604"/>
      <c r="Y24" s="605"/>
      <c r="Z24" s="516" t="s">
        <v>170</v>
      </c>
      <c r="AA24" s="496"/>
      <c r="AB24" s="496"/>
      <c r="AC24" s="496"/>
      <c r="AD24" s="496"/>
      <c r="AE24" s="496"/>
      <c r="AF24" s="496"/>
      <c r="AG24" s="497"/>
      <c r="AH24" s="517">
        <v>169</v>
      </c>
      <c r="AI24" s="518"/>
      <c r="AJ24" s="518"/>
      <c r="AK24" s="518"/>
      <c r="AL24" s="557"/>
      <c r="AM24" s="517">
        <v>474552</v>
      </c>
      <c r="AN24" s="518"/>
      <c r="AO24" s="518"/>
      <c r="AP24" s="518"/>
      <c r="AQ24" s="518"/>
      <c r="AR24" s="557"/>
      <c r="AS24" s="517">
        <v>2808</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3744093</v>
      </c>
      <c r="BO24" s="467"/>
      <c r="BP24" s="467"/>
      <c r="BQ24" s="467"/>
      <c r="BR24" s="467"/>
      <c r="BS24" s="467"/>
      <c r="BT24" s="467"/>
      <c r="BU24" s="468"/>
      <c r="BV24" s="466">
        <v>3601468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6300</v>
      </c>
      <c r="R25" s="518"/>
      <c r="S25" s="518"/>
      <c r="T25" s="518"/>
      <c r="U25" s="518"/>
      <c r="V25" s="557"/>
      <c r="W25" s="616"/>
      <c r="X25" s="604"/>
      <c r="Y25" s="605"/>
      <c r="Z25" s="516" t="s">
        <v>173</v>
      </c>
      <c r="AA25" s="496"/>
      <c r="AB25" s="496"/>
      <c r="AC25" s="496"/>
      <c r="AD25" s="496"/>
      <c r="AE25" s="496"/>
      <c r="AF25" s="496"/>
      <c r="AG25" s="497"/>
      <c r="AH25" s="517" t="s">
        <v>127</v>
      </c>
      <c r="AI25" s="518"/>
      <c r="AJ25" s="518"/>
      <c r="AK25" s="518"/>
      <c r="AL25" s="557"/>
      <c r="AM25" s="517" t="s">
        <v>127</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3130465</v>
      </c>
      <c r="BO25" s="430"/>
      <c r="BP25" s="430"/>
      <c r="BQ25" s="430"/>
      <c r="BR25" s="430"/>
      <c r="BS25" s="430"/>
      <c r="BT25" s="430"/>
      <c r="BU25" s="431"/>
      <c r="BV25" s="429">
        <v>652499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5400</v>
      </c>
      <c r="R26" s="518"/>
      <c r="S26" s="518"/>
      <c r="T26" s="518"/>
      <c r="U26" s="518"/>
      <c r="V26" s="557"/>
      <c r="W26" s="616"/>
      <c r="X26" s="604"/>
      <c r="Y26" s="605"/>
      <c r="Z26" s="516" t="s">
        <v>177</v>
      </c>
      <c r="AA26" s="626"/>
      <c r="AB26" s="626"/>
      <c r="AC26" s="626"/>
      <c r="AD26" s="626"/>
      <c r="AE26" s="626"/>
      <c r="AF26" s="626"/>
      <c r="AG26" s="627"/>
      <c r="AH26" s="517">
        <v>9</v>
      </c>
      <c r="AI26" s="518"/>
      <c r="AJ26" s="518"/>
      <c r="AK26" s="518"/>
      <c r="AL26" s="557"/>
      <c r="AM26" s="517">
        <v>26208</v>
      </c>
      <c r="AN26" s="518"/>
      <c r="AO26" s="518"/>
      <c r="AP26" s="518"/>
      <c r="AQ26" s="518"/>
      <c r="AR26" s="557"/>
      <c r="AS26" s="517">
        <v>2912</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3130</v>
      </c>
      <c r="R27" s="518"/>
      <c r="S27" s="518"/>
      <c r="T27" s="518"/>
      <c r="U27" s="518"/>
      <c r="V27" s="557"/>
      <c r="W27" s="616"/>
      <c r="X27" s="604"/>
      <c r="Y27" s="605"/>
      <c r="Z27" s="516" t="s">
        <v>180</v>
      </c>
      <c r="AA27" s="496"/>
      <c r="AB27" s="496"/>
      <c r="AC27" s="496"/>
      <c r="AD27" s="496"/>
      <c r="AE27" s="496"/>
      <c r="AF27" s="496"/>
      <c r="AG27" s="497"/>
      <c r="AH27" s="517">
        <v>3</v>
      </c>
      <c r="AI27" s="518"/>
      <c r="AJ27" s="518"/>
      <c r="AK27" s="518"/>
      <c r="AL27" s="557"/>
      <c r="AM27" s="517">
        <v>7571</v>
      </c>
      <c r="AN27" s="518"/>
      <c r="AO27" s="518"/>
      <c r="AP27" s="518"/>
      <c r="AQ27" s="518"/>
      <c r="AR27" s="557"/>
      <c r="AS27" s="517">
        <v>2524</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301208</v>
      </c>
      <c r="BO27" s="640"/>
      <c r="BP27" s="640"/>
      <c r="BQ27" s="640"/>
      <c r="BR27" s="640"/>
      <c r="BS27" s="640"/>
      <c r="BT27" s="640"/>
      <c r="BU27" s="641"/>
      <c r="BV27" s="639">
        <v>301145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2630</v>
      </c>
      <c r="R28" s="518"/>
      <c r="S28" s="518"/>
      <c r="T28" s="518"/>
      <c r="U28" s="518"/>
      <c r="V28" s="557"/>
      <c r="W28" s="616"/>
      <c r="X28" s="604"/>
      <c r="Y28" s="605"/>
      <c r="Z28" s="516" t="s">
        <v>183</v>
      </c>
      <c r="AA28" s="496"/>
      <c r="AB28" s="496"/>
      <c r="AC28" s="496"/>
      <c r="AD28" s="496"/>
      <c r="AE28" s="496"/>
      <c r="AF28" s="496"/>
      <c r="AG28" s="497"/>
      <c r="AH28" s="517" t="s">
        <v>174</v>
      </c>
      <c r="AI28" s="518"/>
      <c r="AJ28" s="518"/>
      <c r="AK28" s="518"/>
      <c r="AL28" s="557"/>
      <c r="AM28" s="517" t="s">
        <v>127</v>
      </c>
      <c r="AN28" s="518"/>
      <c r="AO28" s="518"/>
      <c r="AP28" s="518"/>
      <c r="AQ28" s="518"/>
      <c r="AR28" s="557"/>
      <c r="AS28" s="517" t="s">
        <v>127</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1967738</v>
      </c>
      <c r="BO28" s="430"/>
      <c r="BP28" s="430"/>
      <c r="BQ28" s="430"/>
      <c r="BR28" s="430"/>
      <c r="BS28" s="430"/>
      <c r="BT28" s="430"/>
      <c r="BU28" s="431"/>
      <c r="BV28" s="429">
        <v>1921023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13</v>
      </c>
      <c r="M29" s="518"/>
      <c r="N29" s="518"/>
      <c r="O29" s="518"/>
      <c r="P29" s="557"/>
      <c r="Q29" s="517">
        <v>2520</v>
      </c>
      <c r="R29" s="518"/>
      <c r="S29" s="518"/>
      <c r="T29" s="518"/>
      <c r="U29" s="518"/>
      <c r="V29" s="557"/>
      <c r="W29" s="617"/>
      <c r="X29" s="618"/>
      <c r="Y29" s="619"/>
      <c r="Z29" s="516" t="s">
        <v>186</v>
      </c>
      <c r="AA29" s="496"/>
      <c r="AB29" s="496"/>
      <c r="AC29" s="496"/>
      <c r="AD29" s="496"/>
      <c r="AE29" s="496"/>
      <c r="AF29" s="496"/>
      <c r="AG29" s="497"/>
      <c r="AH29" s="517">
        <v>172</v>
      </c>
      <c r="AI29" s="518"/>
      <c r="AJ29" s="518"/>
      <c r="AK29" s="518"/>
      <c r="AL29" s="557"/>
      <c r="AM29" s="517">
        <v>482123</v>
      </c>
      <c r="AN29" s="518"/>
      <c r="AO29" s="518"/>
      <c r="AP29" s="518"/>
      <c r="AQ29" s="518"/>
      <c r="AR29" s="557"/>
      <c r="AS29" s="517">
        <v>2803</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27190</v>
      </c>
      <c r="BO29" s="467"/>
      <c r="BP29" s="467"/>
      <c r="BQ29" s="467"/>
      <c r="BR29" s="467"/>
      <c r="BS29" s="467"/>
      <c r="BT29" s="467"/>
      <c r="BU29" s="468"/>
      <c r="BV29" s="466">
        <v>27187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94.5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436142</v>
      </c>
      <c r="BO30" s="640"/>
      <c r="BP30" s="640"/>
      <c r="BQ30" s="640"/>
      <c r="BR30" s="640"/>
      <c r="BS30" s="640"/>
      <c r="BT30" s="640"/>
      <c r="BU30" s="641"/>
      <c r="BV30" s="639">
        <v>454609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195</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197</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地方卸売市場事業特別会計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仙南地域広域行政事務組合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まちづくりオーガ</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仙南夜間初期急患センター事業特別会計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みやぎ県南中核病院企業団</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宮城県市町村非常勤消防団員補償報償組合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宮城県市町村自治振興センター</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宮城県後期高齢者医療広域連合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宮城県後期高齢者医療事業会計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宮城県市町村職員退職手当組合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wlGIw7spjX3rVJ48sbaep3oF5f2lj8phRbLCgzSQbdHIL8fIQIdT++mtise5MhjdI0VrqxEBo28sEP6iBF93g==" saltValue="qOQWXOjbgzM9EN/KEsx53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4" t="s">
        <v>561</v>
      </c>
      <c r="D34" s="1244"/>
      <c r="E34" s="1245"/>
      <c r="F34" s="32">
        <v>18.64</v>
      </c>
      <c r="G34" s="33">
        <v>17.95</v>
      </c>
      <c r="H34" s="33">
        <v>17.489999999999998</v>
      </c>
      <c r="I34" s="33">
        <v>18.739999999999998</v>
      </c>
      <c r="J34" s="34">
        <v>20.34</v>
      </c>
      <c r="K34" s="22"/>
      <c r="L34" s="22"/>
      <c r="M34" s="22"/>
      <c r="N34" s="22"/>
      <c r="O34" s="22"/>
      <c r="P34" s="22"/>
    </row>
    <row r="35" spans="1:16" ht="39" customHeight="1" x14ac:dyDescent="0.15">
      <c r="A35" s="22"/>
      <c r="B35" s="35"/>
      <c r="C35" s="1238" t="s">
        <v>562</v>
      </c>
      <c r="D35" s="1239"/>
      <c r="E35" s="1240"/>
      <c r="F35" s="36">
        <v>4.87</v>
      </c>
      <c r="G35" s="37">
        <v>8.23</v>
      </c>
      <c r="H35" s="37">
        <v>6.17</v>
      </c>
      <c r="I35" s="37">
        <v>8.3699999999999992</v>
      </c>
      <c r="J35" s="38">
        <v>6.24</v>
      </c>
      <c r="K35" s="22"/>
      <c r="L35" s="22"/>
      <c r="M35" s="22"/>
      <c r="N35" s="22"/>
      <c r="O35" s="22"/>
      <c r="P35" s="22"/>
    </row>
    <row r="36" spans="1:16" ht="39" customHeight="1" x14ac:dyDescent="0.15">
      <c r="A36" s="22"/>
      <c r="B36" s="35"/>
      <c r="C36" s="1238" t="s">
        <v>563</v>
      </c>
      <c r="D36" s="1239"/>
      <c r="E36" s="1240"/>
      <c r="F36" s="36">
        <v>0.94</v>
      </c>
      <c r="G36" s="37">
        <v>1.45</v>
      </c>
      <c r="H36" s="37">
        <v>2.14</v>
      </c>
      <c r="I36" s="37">
        <v>1.52</v>
      </c>
      <c r="J36" s="38">
        <v>1.73</v>
      </c>
      <c r="K36" s="22"/>
      <c r="L36" s="22"/>
      <c r="M36" s="22"/>
      <c r="N36" s="22"/>
      <c r="O36" s="22"/>
      <c r="P36" s="22"/>
    </row>
    <row r="37" spans="1:16" ht="39" customHeight="1" x14ac:dyDescent="0.15">
      <c r="A37" s="22"/>
      <c r="B37" s="35"/>
      <c r="C37" s="1238" t="s">
        <v>564</v>
      </c>
      <c r="D37" s="1239"/>
      <c r="E37" s="1240"/>
      <c r="F37" s="36">
        <v>2.79</v>
      </c>
      <c r="G37" s="37">
        <v>3.12</v>
      </c>
      <c r="H37" s="37">
        <v>3.73</v>
      </c>
      <c r="I37" s="37">
        <v>4.37</v>
      </c>
      <c r="J37" s="38">
        <v>1.03</v>
      </c>
      <c r="K37" s="22"/>
      <c r="L37" s="22"/>
      <c r="M37" s="22"/>
      <c r="N37" s="22"/>
      <c r="O37" s="22"/>
      <c r="P37" s="22"/>
    </row>
    <row r="38" spans="1:16" ht="39" customHeight="1" x14ac:dyDescent="0.15">
      <c r="A38" s="22"/>
      <c r="B38" s="35"/>
      <c r="C38" s="1238" t="s">
        <v>565</v>
      </c>
      <c r="D38" s="1239"/>
      <c r="E38" s="1240"/>
      <c r="F38" s="36">
        <v>1.32</v>
      </c>
      <c r="G38" s="37">
        <v>0.28999999999999998</v>
      </c>
      <c r="H38" s="37">
        <v>0.38</v>
      </c>
      <c r="I38" s="37">
        <v>0.28000000000000003</v>
      </c>
      <c r="J38" s="38">
        <v>0.57999999999999996</v>
      </c>
      <c r="K38" s="22"/>
      <c r="L38" s="22"/>
      <c r="M38" s="22"/>
      <c r="N38" s="22"/>
      <c r="O38" s="22"/>
      <c r="P38" s="22"/>
    </row>
    <row r="39" spans="1:16" ht="39" customHeight="1" x14ac:dyDescent="0.15">
      <c r="A39" s="22"/>
      <c r="B39" s="35"/>
      <c r="C39" s="1238" t="s">
        <v>566</v>
      </c>
      <c r="D39" s="1239"/>
      <c r="E39" s="1240"/>
      <c r="F39" s="36">
        <v>7.0000000000000007E-2</v>
      </c>
      <c r="G39" s="37">
        <v>0.05</v>
      </c>
      <c r="H39" s="37">
        <v>0.06</v>
      </c>
      <c r="I39" s="37">
        <v>0.09</v>
      </c>
      <c r="J39" s="38">
        <v>0.08</v>
      </c>
      <c r="K39" s="22"/>
      <c r="L39" s="22"/>
      <c r="M39" s="22"/>
      <c r="N39" s="22"/>
      <c r="O39" s="22"/>
      <c r="P39" s="22"/>
    </row>
    <row r="40" spans="1:16" ht="39" customHeight="1" x14ac:dyDescent="0.15">
      <c r="A40" s="22"/>
      <c r="B40" s="35"/>
      <c r="C40" s="1238" t="s">
        <v>567</v>
      </c>
      <c r="D40" s="1239"/>
      <c r="E40" s="1240"/>
      <c r="F40" s="36" t="s">
        <v>510</v>
      </c>
      <c r="G40" s="37">
        <v>0.12</v>
      </c>
      <c r="H40" s="37">
        <v>0.05</v>
      </c>
      <c r="I40" s="37">
        <v>0.06</v>
      </c>
      <c r="J40" s="38">
        <v>0.05</v>
      </c>
      <c r="K40" s="22"/>
      <c r="L40" s="22"/>
      <c r="M40" s="22"/>
      <c r="N40" s="22"/>
      <c r="O40" s="22"/>
      <c r="P40" s="22"/>
    </row>
    <row r="41" spans="1:16" ht="39" customHeight="1" x14ac:dyDescent="0.15">
      <c r="A41" s="22"/>
      <c r="B41" s="35"/>
      <c r="C41" s="1238" t="s">
        <v>568</v>
      </c>
      <c r="D41" s="1239"/>
      <c r="E41" s="1240"/>
      <c r="F41" s="36">
        <v>0.02</v>
      </c>
      <c r="G41" s="37">
        <v>0.02</v>
      </c>
      <c r="H41" s="37">
        <v>0.02</v>
      </c>
      <c r="I41" s="37">
        <v>0.02</v>
      </c>
      <c r="J41" s="38">
        <v>0.01</v>
      </c>
      <c r="K41" s="22"/>
      <c r="L41" s="22"/>
      <c r="M41" s="22"/>
      <c r="N41" s="22"/>
      <c r="O41" s="22"/>
      <c r="P41" s="22"/>
    </row>
    <row r="42" spans="1:16" ht="39" customHeight="1" x14ac:dyDescent="0.15">
      <c r="A42" s="22"/>
      <c r="B42" s="39"/>
      <c r="C42" s="1238" t="s">
        <v>569</v>
      </c>
      <c r="D42" s="1239"/>
      <c r="E42" s="1240"/>
      <c r="F42" s="36" t="s">
        <v>510</v>
      </c>
      <c r="G42" s="37" t="s">
        <v>510</v>
      </c>
      <c r="H42" s="37" t="s">
        <v>510</v>
      </c>
      <c r="I42" s="37" t="s">
        <v>510</v>
      </c>
      <c r="J42" s="38" t="s">
        <v>510</v>
      </c>
      <c r="K42" s="22"/>
      <c r="L42" s="22"/>
      <c r="M42" s="22"/>
      <c r="N42" s="22"/>
      <c r="O42" s="22"/>
      <c r="P42" s="22"/>
    </row>
    <row r="43" spans="1:16" ht="39" customHeight="1" thickBot="1" x14ac:dyDescent="0.2">
      <c r="A43" s="22"/>
      <c r="B43" s="40"/>
      <c r="C43" s="1241" t="s">
        <v>570</v>
      </c>
      <c r="D43" s="1242"/>
      <c r="E43" s="1243"/>
      <c r="F43" s="41" t="s">
        <v>510</v>
      </c>
      <c r="G43" s="42" t="s">
        <v>510</v>
      </c>
      <c r="H43" s="42">
        <v>1.59</v>
      </c>
      <c r="I43" s="42">
        <v>1.95</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HVBVVMGRE+ydgayvLV/VUs76H2AKv7uwzH/uSUoYhwSlAzisJc1kQu2AY3kORH5RTBKH5VVbzeairWieX/ypQ==" saltValue="uGucSFnJsTI/dxZXZ2Zs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488</v>
      </c>
      <c r="L45" s="60">
        <v>441</v>
      </c>
      <c r="M45" s="60">
        <v>442</v>
      </c>
      <c r="N45" s="60">
        <v>441</v>
      </c>
      <c r="O45" s="61">
        <v>439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x14ac:dyDescent="0.15">
      <c r="A48" s="48"/>
      <c r="B48" s="1248"/>
      <c r="C48" s="1249"/>
      <c r="D48" s="62"/>
      <c r="E48" s="1254" t="s">
        <v>15</v>
      </c>
      <c r="F48" s="1254"/>
      <c r="G48" s="1254"/>
      <c r="H48" s="1254"/>
      <c r="I48" s="1254"/>
      <c r="J48" s="1255"/>
      <c r="K48" s="63">
        <v>123</v>
      </c>
      <c r="L48" s="64">
        <v>94</v>
      </c>
      <c r="M48" s="64">
        <v>150</v>
      </c>
      <c r="N48" s="64">
        <v>142</v>
      </c>
      <c r="O48" s="65">
        <v>187</v>
      </c>
      <c r="P48" s="48"/>
      <c r="Q48" s="48"/>
      <c r="R48" s="48"/>
      <c r="S48" s="48"/>
      <c r="T48" s="48"/>
      <c r="U48" s="48"/>
    </row>
    <row r="49" spans="1:21" ht="30.75" customHeight="1" x14ac:dyDescent="0.15">
      <c r="A49" s="48"/>
      <c r="B49" s="1248"/>
      <c r="C49" s="1249"/>
      <c r="D49" s="62"/>
      <c r="E49" s="1254" t="s">
        <v>16</v>
      </c>
      <c r="F49" s="1254"/>
      <c r="G49" s="1254"/>
      <c r="H49" s="1254"/>
      <c r="I49" s="1254"/>
      <c r="J49" s="1255"/>
      <c r="K49" s="63">
        <v>282</v>
      </c>
      <c r="L49" s="64">
        <v>290</v>
      </c>
      <c r="M49" s="64">
        <v>273</v>
      </c>
      <c r="N49" s="64">
        <v>260</v>
      </c>
      <c r="O49" s="65">
        <v>258</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510</v>
      </c>
      <c r="L50" s="64" t="s">
        <v>510</v>
      </c>
      <c r="M50" s="64" t="s">
        <v>510</v>
      </c>
      <c r="N50" s="64" t="s">
        <v>510</v>
      </c>
      <c r="O50" s="65" t="s">
        <v>510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510</v>
      </c>
      <c r="L51" s="64" t="s">
        <v>510</v>
      </c>
      <c r="M51" s="64" t="s">
        <v>510</v>
      </c>
      <c r="N51" s="64" t="s">
        <v>510</v>
      </c>
      <c r="O51" s="65" t="s">
        <v>510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920</v>
      </c>
      <c r="L52" s="64">
        <v>867</v>
      </c>
      <c r="M52" s="64">
        <v>884</v>
      </c>
      <c r="N52" s="64">
        <v>917</v>
      </c>
      <c r="O52" s="65">
        <v>927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-27</v>
      </c>
      <c r="L53" s="69">
        <v>-42</v>
      </c>
      <c r="M53" s="69">
        <v>-19</v>
      </c>
      <c r="N53" s="69">
        <v>-74</v>
      </c>
      <c r="O53" s="70">
        <v>-43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591</v>
      </c>
      <c r="L57" s="83" t="s">
        <v>591</v>
      </c>
      <c r="M57" s="83" t="s">
        <v>591</v>
      </c>
      <c r="N57" s="83" t="s">
        <v>591</v>
      </c>
      <c r="O57" s="84" t="s">
        <v>591</v>
      </c>
    </row>
    <row r="58" spans="1:21" ht="31.5" customHeight="1" thickBot="1" x14ac:dyDescent="0.2">
      <c r="B58" s="1264"/>
      <c r="C58" s="1265"/>
      <c r="D58" s="1269" t="s">
        <v>27</v>
      </c>
      <c r="E58" s="1270"/>
      <c r="F58" s="1270"/>
      <c r="G58" s="1270"/>
      <c r="H58" s="1270"/>
      <c r="I58" s="1270"/>
      <c r="J58" s="1271"/>
      <c r="K58" s="85" t="s">
        <v>590</v>
      </c>
      <c r="L58" s="86" t="s">
        <v>590</v>
      </c>
      <c r="M58" s="86" t="s">
        <v>590</v>
      </c>
      <c r="N58" s="86" t="s">
        <v>590</v>
      </c>
      <c r="O58" s="87" t="s">
        <v>590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qyA8ADMRAkRpy4+YO17NXUFqOuSMhBCfBg/+LS1Rc/rXv+Vz1y5ArvlSKkvjPWtd4Vn6cGhR1SvG8/3OQbvmg==" saltValue="evEexiYzyFWRl2JfMHP8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72" t="s">
        <v>30</v>
      </c>
      <c r="C41" s="1273"/>
      <c r="D41" s="101"/>
      <c r="E41" s="1278" t="s">
        <v>31</v>
      </c>
      <c r="F41" s="1278"/>
      <c r="G41" s="1278"/>
      <c r="H41" s="1279"/>
      <c r="I41" s="102">
        <v>5596</v>
      </c>
      <c r="J41" s="103">
        <v>5865</v>
      </c>
      <c r="K41" s="103">
        <v>5746</v>
      </c>
      <c r="L41" s="103">
        <v>5918</v>
      </c>
      <c r="M41" s="104">
        <v>6532</v>
      </c>
    </row>
    <row r="42" spans="2:13" ht="27.75" customHeight="1" x14ac:dyDescent="0.15">
      <c r="B42" s="1274"/>
      <c r="C42" s="1275"/>
      <c r="D42" s="105"/>
      <c r="E42" s="1280" t="s">
        <v>32</v>
      </c>
      <c r="F42" s="1280"/>
      <c r="G42" s="1280"/>
      <c r="H42" s="1281"/>
      <c r="I42" s="106" t="s">
        <v>510</v>
      </c>
      <c r="J42" s="107" t="s">
        <v>510</v>
      </c>
      <c r="K42" s="107" t="s">
        <v>510</v>
      </c>
      <c r="L42" s="107" t="s">
        <v>510</v>
      </c>
      <c r="M42" s="108" t="s">
        <v>510</v>
      </c>
    </row>
    <row r="43" spans="2:13" ht="27.75" customHeight="1" x14ac:dyDescent="0.15">
      <c r="B43" s="1274"/>
      <c r="C43" s="1275"/>
      <c r="D43" s="105"/>
      <c r="E43" s="1280" t="s">
        <v>33</v>
      </c>
      <c r="F43" s="1280"/>
      <c r="G43" s="1280"/>
      <c r="H43" s="1281"/>
      <c r="I43" s="106">
        <v>1525</v>
      </c>
      <c r="J43" s="107">
        <v>1356</v>
      </c>
      <c r="K43" s="107">
        <v>1078</v>
      </c>
      <c r="L43" s="107">
        <v>963</v>
      </c>
      <c r="M43" s="108">
        <v>1628</v>
      </c>
    </row>
    <row r="44" spans="2:13" ht="27.75" customHeight="1" x14ac:dyDescent="0.15">
      <c r="B44" s="1274"/>
      <c r="C44" s="1275"/>
      <c r="D44" s="105"/>
      <c r="E44" s="1280" t="s">
        <v>34</v>
      </c>
      <c r="F44" s="1280"/>
      <c r="G44" s="1280"/>
      <c r="H44" s="1281"/>
      <c r="I44" s="106">
        <v>5409</v>
      </c>
      <c r="J44" s="107">
        <v>5212</v>
      </c>
      <c r="K44" s="107">
        <v>5052</v>
      </c>
      <c r="L44" s="107">
        <v>4781</v>
      </c>
      <c r="M44" s="108">
        <v>4743</v>
      </c>
    </row>
    <row r="45" spans="2:13" ht="27.75" customHeight="1" x14ac:dyDescent="0.15">
      <c r="B45" s="1274"/>
      <c r="C45" s="1275"/>
      <c r="D45" s="105"/>
      <c r="E45" s="1280" t="s">
        <v>35</v>
      </c>
      <c r="F45" s="1280"/>
      <c r="G45" s="1280"/>
      <c r="H45" s="1281"/>
      <c r="I45" s="106">
        <v>1062</v>
      </c>
      <c r="J45" s="107">
        <v>937</v>
      </c>
      <c r="K45" s="107">
        <v>974</v>
      </c>
      <c r="L45" s="107">
        <v>987</v>
      </c>
      <c r="M45" s="108">
        <v>883</v>
      </c>
    </row>
    <row r="46" spans="2:13" ht="27.75" customHeight="1" x14ac:dyDescent="0.15">
      <c r="B46" s="1274"/>
      <c r="C46" s="1275"/>
      <c r="D46" s="109"/>
      <c r="E46" s="1280" t="s">
        <v>36</v>
      </c>
      <c r="F46" s="1280"/>
      <c r="G46" s="1280"/>
      <c r="H46" s="1281"/>
      <c r="I46" s="106" t="s">
        <v>510</v>
      </c>
      <c r="J46" s="107" t="s">
        <v>510</v>
      </c>
      <c r="K46" s="107" t="s">
        <v>510</v>
      </c>
      <c r="L46" s="107" t="s">
        <v>510</v>
      </c>
      <c r="M46" s="108" t="s">
        <v>510</v>
      </c>
    </row>
    <row r="47" spans="2:13" ht="27.75" customHeight="1" x14ac:dyDescent="0.15">
      <c r="B47" s="1274"/>
      <c r="C47" s="1275"/>
      <c r="D47" s="110"/>
      <c r="E47" s="1282" t="s">
        <v>37</v>
      </c>
      <c r="F47" s="1283"/>
      <c r="G47" s="1283"/>
      <c r="H47" s="1284"/>
      <c r="I47" s="106" t="s">
        <v>510</v>
      </c>
      <c r="J47" s="107" t="s">
        <v>510</v>
      </c>
      <c r="K47" s="107" t="s">
        <v>510</v>
      </c>
      <c r="L47" s="107" t="s">
        <v>510</v>
      </c>
      <c r="M47" s="108" t="s">
        <v>510</v>
      </c>
    </row>
    <row r="48" spans="2:13" ht="27.75" customHeight="1" x14ac:dyDescent="0.15">
      <c r="B48" s="1274"/>
      <c r="C48" s="1275"/>
      <c r="D48" s="105"/>
      <c r="E48" s="1280" t="s">
        <v>38</v>
      </c>
      <c r="F48" s="1280"/>
      <c r="G48" s="1280"/>
      <c r="H48" s="1281"/>
      <c r="I48" s="106" t="s">
        <v>510</v>
      </c>
      <c r="J48" s="107" t="s">
        <v>510</v>
      </c>
      <c r="K48" s="107" t="s">
        <v>510</v>
      </c>
      <c r="L48" s="107" t="s">
        <v>510</v>
      </c>
      <c r="M48" s="108" t="s">
        <v>510</v>
      </c>
    </row>
    <row r="49" spans="2:13" ht="27.75" customHeight="1" x14ac:dyDescent="0.15">
      <c r="B49" s="1276"/>
      <c r="C49" s="1277"/>
      <c r="D49" s="105"/>
      <c r="E49" s="1280" t="s">
        <v>39</v>
      </c>
      <c r="F49" s="1280"/>
      <c r="G49" s="1280"/>
      <c r="H49" s="1281"/>
      <c r="I49" s="106" t="s">
        <v>510</v>
      </c>
      <c r="J49" s="107" t="s">
        <v>510</v>
      </c>
      <c r="K49" s="107" t="s">
        <v>510</v>
      </c>
      <c r="L49" s="107">
        <v>237</v>
      </c>
      <c r="M49" s="108">
        <v>285</v>
      </c>
    </row>
    <row r="50" spans="2:13" ht="27.75" customHeight="1" x14ac:dyDescent="0.15">
      <c r="B50" s="1285" t="s">
        <v>40</v>
      </c>
      <c r="C50" s="1286"/>
      <c r="D50" s="111"/>
      <c r="E50" s="1280" t="s">
        <v>41</v>
      </c>
      <c r="F50" s="1280"/>
      <c r="G50" s="1280"/>
      <c r="H50" s="1281"/>
      <c r="I50" s="106">
        <v>2739</v>
      </c>
      <c r="J50" s="107">
        <v>3031</v>
      </c>
      <c r="K50" s="107">
        <v>3329</v>
      </c>
      <c r="L50" s="107">
        <v>3464</v>
      </c>
      <c r="M50" s="108">
        <v>3524</v>
      </c>
    </row>
    <row r="51" spans="2:13" ht="27.75" customHeight="1" x14ac:dyDescent="0.15">
      <c r="B51" s="1274"/>
      <c r="C51" s="1275"/>
      <c r="D51" s="105"/>
      <c r="E51" s="1280" t="s">
        <v>42</v>
      </c>
      <c r="F51" s="1280"/>
      <c r="G51" s="1280"/>
      <c r="H51" s="1281"/>
      <c r="I51" s="106">
        <v>1568</v>
      </c>
      <c r="J51" s="107">
        <v>1344</v>
      </c>
      <c r="K51" s="107">
        <v>1274</v>
      </c>
      <c r="L51" s="107">
        <v>1027</v>
      </c>
      <c r="M51" s="108">
        <v>789</v>
      </c>
    </row>
    <row r="52" spans="2:13" ht="27.75" customHeight="1" x14ac:dyDescent="0.15">
      <c r="B52" s="1276"/>
      <c r="C52" s="1277"/>
      <c r="D52" s="105"/>
      <c r="E52" s="1280" t="s">
        <v>43</v>
      </c>
      <c r="F52" s="1280"/>
      <c r="G52" s="1280"/>
      <c r="H52" s="1281"/>
      <c r="I52" s="106">
        <v>8466</v>
      </c>
      <c r="J52" s="107">
        <v>8372</v>
      </c>
      <c r="K52" s="107">
        <v>8337</v>
      </c>
      <c r="L52" s="107">
        <v>8373</v>
      </c>
      <c r="M52" s="108">
        <v>8356</v>
      </c>
    </row>
    <row r="53" spans="2:13" ht="27.75" customHeight="1" thickBot="1" x14ac:dyDescent="0.2">
      <c r="B53" s="1287" t="s">
        <v>44</v>
      </c>
      <c r="C53" s="1288"/>
      <c r="D53" s="112"/>
      <c r="E53" s="1289" t="s">
        <v>45</v>
      </c>
      <c r="F53" s="1289"/>
      <c r="G53" s="1289"/>
      <c r="H53" s="1290"/>
      <c r="I53" s="113">
        <v>821</v>
      </c>
      <c r="J53" s="114">
        <v>624</v>
      </c>
      <c r="K53" s="114">
        <v>-90</v>
      </c>
      <c r="L53" s="114">
        <v>23</v>
      </c>
      <c r="M53" s="115">
        <v>1402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Xvv/ie/Ykn4sKqdRCIsoxcyqfvdLQFjn04ANmgfiAwg7jsPnxoKOAxmLmqOHE2LjwTrrTrHNZ5WBeDJ77POTw==" saltValue="imFEokjGqVhuZAkx++oB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9" t="s">
        <v>48</v>
      </c>
      <c r="D55" s="1299"/>
      <c r="E55" s="1300"/>
      <c r="F55" s="127">
        <v>2196</v>
      </c>
      <c r="G55" s="127">
        <v>1921</v>
      </c>
      <c r="H55" s="128">
        <v>1968</v>
      </c>
    </row>
    <row r="56" spans="2:8" ht="52.5" customHeight="1" x14ac:dyDescent="0.15">
      <c r="B56" s="129"/>
      <c r="C56" s="1301" t="s">
        <v>49</v>
      </c>
      <c r="D56" s="1301"/>
      <c r="E56" s="1302"/>
      <c r="F56" s="130">
        <v>27</v>
      </c>
      <c r="G56" s="130">
        <v>27</v>
      </c>
      <c r="H56" s="131">
        <v>27</v>
      </c>
    </row>
    <row r="57" spans="2:8" ht="53.25" customHeight="1" x14ac:dyDescent="0.15">
      <c r="B57" s="129"/>
      <c r="C57" s="1303" t="s">
        <v>50</v>
      </c>
      <c r="D57" s="1303"/>
      <c r="E57" s="1304"/>
      <c r="F57" s="132">
        <v>190</v>
      </c>
      <c r="G57" s="132">
        <v>455</v>
      </c>
      <c r="H57" s="133">
        <v>436</v>
      </c>
    </row>
    <row r="58" spans="2:8" ht="45.75" customHeight="1" x14ac:dyDescent="0.15">
      <c r="B58" s="134"/>
      <c r="C58" s="1291" t="s">
        <v>576</v>
      </c>
      <c r="D58" s="1292"/>
      <c r="E58" s="1293"/>
      <c r="F58" s="135" t="s">
        <v>592</v>
      </c>
      <c r="G58" s="135">
        <v>320</v>
      </c>
      <c r="H58" s="136">
        <v>325</v>
      </c>
    </row>
    <row r="59" spans="2:8" ht="45.75" customHeight="1" x14ac:dyDescent="0.15">
      <c r="B59" s="134"/>
      <c r="C59" s="1291" t="s">
        <v>577</v>
      </c>
      <c r="D59" s="1292"/>
      <c r="E59" s="1293"/>
      <c r="F59" s="135">
        <v>63</v>
      </c>
      <c r="G59" s="135">
        <v>63</v>
      </c>
      <c r="H59" s="136">
        <v>63</v>
      </c>
    </row>
    <row r="60" spans="2:8" ht="45.75" customHeight="1" x14ac:dyDescent="0.15">
      <c r="B60" s="134"/>
      <c r="C60" s="1291" t="s">
        <v>578</v>
      </c>
      <c r="D60" s="1292"/>
      <c r="E60" s="1293"/>
      <c r="F60" s="135" t="s">
        <v>592</v>
      </c>
      <c r="G60" s="135" t="s">
        <v>593</v>
      </c>
      <c r="H60" s="136">
        <v>30</v>
      </c>
    </row>
    <row r="61" spans="2:8" ht="45.75" customHeight="1" x14ac:dyDescent="0.15">
      <c r="B61" s="134"/>
      <c r="C61" s="1291" t="s">
        <v>579</v>
      </c>
      <c r="D61" s="1292"/>
      <c r="E61" s="1293"/>
      <c r="F61" s="135">
        <v>10</v>
      </c>
      <c r="G61" s="135">
        <v>10</v>
      </c>
      <c r="H61" s="136">
        <v>10</v>
      </c>
    </row>
    <row r="62" spans="2:8" ht="45.75" customHeight="1" thickBot="1" x14ac:dyDescent="0.2">
      <c r="B62" s="137"/>
      <c r="C62" s="1294" t="s">
        <v>580</v>
      </c>
      <c r="D62" s="1295"/>
      <c r="E62" s="1296"/>
      <c r="F62" s="138">
        <v>90</v>
      </c>
      <c r="G62" s="138">
        <v>35</v>
      </c>
      <c r="H62" s="139">
        <v>5</v>
      </c>
    </row>
    <row r="63" spans="2:8" ht="52.5" customHeight="1" thickBot="1" x14ac:dyDescent="0.2">
      <c r="B63" s="140"/>
      <c r="C63" s="1297" t="s">
        <v>51</v>
      </c>
      <c r="D63" s="1297"/>
      <c r="E63" s="1298"/>
      <c r="F63" s="141">
        <v>2413</v>
      </c>
      <c r="G63" s="141">
        <v>2403</v>
      </c>
      <c r="H63" s="142">
        <v>2431</v>
      </c>
    </row>
    <row r="64" spans="2:8" ht="15" customHeight="1" x14ac:dyDescent="0.15"/>
    <row r="65" ht="0" hidden="1" customHeight="1" x14ac:dyDescent="0.15"/>
    <row r="66" ht="0" hidden="1" customHeight="1" x14ac:dyDescent="0.15"/>
  </sheetData>
  <sheetProtection algorithmName="SHA-512" hashValue="JQIKqYsAoz+taOlmD3Zv+4+9OGBDhXIC68sI2olkcGAb+dlN5iS7U4jc7Y5OgkD7413DXTj8zUEznf2ZSo5Sag==" saltValue="XIjfSw/bYj1NX/XR4h8F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597</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552</v>
      </c>
      <c r="BQ50" s="1311"/>
      <c r="BR50" s="1311"/>
      <c r="BS50" s="1311"/>
      <c r="BT50" s="1311"/>
      <c r="BU50" s="1311"/>
      <c r="BV50" s="1311"/>
      <c r="BW50" s="1311"/>
      <c r="BX50" s="1311" t="s">
        <v>553</v>
      </c>
      <c r="BY50" s="1311"/>
      <c r="BZ50" s="1311"/>
      <c r="CA50" s="1311"/>
      <c r="CB50" s="1311"/>
      <c r="CC50" s="1311"/>
      <c r="CD50" s="1311"/>
      <c r="CE50" s="1311"/>
      <c r="CF50" s="1311" t="s">
        <v>554</v>
      </c>
      <c r="CG50" s="1311"/>
      <c r="CH50" s="1311"/>
      <c r="CI50" s="1311"/>
      <c r="CJ50" s="1311"/>
      <c r="CK50" s="1311"/>
      <c r="CL50" s="1311"/>
      <c r="CM50" s="1311"/>
      <c r="CN50" s="1311" t="s">
        <v>555</v>
      </c>
      <c r="CO50" s="1311"/>
      <c r="CP50" s="1311"/>
      <c r="CQ50" s="1311"/>
      <c r="CR50" s="1311"/>
      <c r="CS50" s="1311"/>
      <c r="CT50" s="1311"/>
      <c r="CU50" s="1311"/>
      <c r="CV50" s="1311" t="s">
        <v>556</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598</v>
      </c>
      <c r="AO51" s="1310"/>
      <c r="AP51" s="1310"/>
      <c r="AQ51" s="1310"/>
      <c r="AR51" s="1310"/>
      <c r="AS51" s="1310"/>
      <c r="AT51" s="1310"/>
      <c r="AU51" s="1310"/>
      <c r="AV51" s="1310"/>
      <c r="AW51" s="1310"/>
      <c r="AX51" s="1310"/>
      <c r="AY51" s="1310"/>
      <c r="AZ51" s="1310"/>
      <c r="BA51" s="1310"/>
      <c r="BB51" s="1310" t="s">
        <v>599</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14.5</v>
      </c>
      <c r="BY51" s="1307"/>
      <c r="BZ51" s="1307"/>
      <c r="CA51" s="1307"/>
      <c r="CB51" s="1307"/>
      <c r="CC51" s="1307"/>
      <c r="CD51" s="1307"/>
      <c r="CE51" s="1307"/>
      <c r="CF51" s="1307"/>
      <c r="CG51" s="1307"/>
      <c r="CH51" s="1307"/>
      <c r="CI51" s="1307"/>
      <c r="CJ51" s="1307"/>
      <c r="CK51" s="1307"/>
      <c r="CL51" s="1307"/>
      <c r="CM51" s="1307"/>
      <c r="CN51" s="1307">
        <v>0.5</v>
      </c>
      <c r="CO51" s="1307"/>
      <c r="CP51" s="1307"/>
      <c r="CQ51" s="1307"/>
      <c r="CR51" s="1307"/>
      <c r="CS51" s="1307"/>
      <c r="CT51" s="1307"/>
      <c r="CU51" s="1307"/>
      <c r="CV51" s="1307">
        <v>32.5</v>
      </c>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600</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60</v>
      </c>
      <c r="BY53" s="1307"/>
      <c r="BZ53" s="1307"/>
      <c r="CA53" s="1307"/>
      <c r="CB53" s="1307"/>
      <c r="CC53" s="1307"/>
      <c r="CD53" s="1307"/>
      <c r="CE53" s="1307"/>
      <c r="CF53" s="1307">
        <v>62</v>
      </c>
      <c r="CG53" s="1307"/>
      <c r="CH53" s="1307"/>
      <c r="CI53" s="1307"/>
      <c r="CJ53" s="1307"/>
      <c r="CK53" s="1307"/>
      <c r="CL53" s="1307"/>
      <c r="CM53" s="1307"/>
      <c r="CN53" s="1307">
        <v>71.2</v>
      </c>
      <c r="CO53" s="1307"/>
      <c r="CP53" s="1307"/>
      <c r="CQ53" s="1307"/>
      <c r="CR53" s="1307"/>
      <c r="CS53" s="1307"/>
      <c r="CT53" s="1307"/>
      <c r="CU53" s="1307"/>
      <c r="CV53" s="1307">
        <v>72.900000000000006</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601</v>
      </c>
      <c r="AO55" s="1311"/>
      <c r="AP55" s="1311"/>
      <c r="AQ55" s="1311"/>
      <c r="AR55" s="1311"/>
      <c r="AS55" s="1311"/>
      <c r="AT55" s="1311"/>
      <c r="AU55" s="1311"/>
      <c r="AV55" s="1311"/>
      <c r="AW55" s="1311"/>
      <c r="AX55" s="1311"/>
      <c r="AY55" s="1311"/>
      <c r="AZ55" s="1311"/>
      <c r="BA55" s="1311"/>
      <c r="BB55" s="1310" t="s">
        <v>599</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13</v>
      </c>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600</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53.4</v>
      </c>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597</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552</v>
      </c>
      <c r="BQ72" s="1311"/>
      <c r="BR72" s="1311"/>
      <c r="BS72" s="1311"/>
      <c r="BT72" s="1311"/>
      <c r="BU72" s="1311"/>
      <c r="BV72" s="1311"/>
      <c r="BW72" s="1311"/>
      <c r="BX72" s="1311" t="s">
        <v>553</v>
      </c>
      <c r="BY72" s="1311"/>
      <c r="BZ72" s="1311"/>
      <c r="CA72" s="1311"/>
      <c r="CB72" s="1311"/>
      <c r="CC72" s="1311"/>
      <c r="CD72" s="1311"/>
      <c r="CE72" s="1311"/>
      <c r="CF72" s="1311" t="s">
        <v>554</v>
      </c>
      <c r="CG72" s="1311"/>
      <c r="CH72" s="1311"/>
      <c r="CI72" s="1311"/>
      <c r="CJ72" s="1311"/>
      <c r="CK72" s="1311"/>
      <c r="CL72" s="1311"/>
      <c r="CM72" s="1311"/>
      <c r="CN72" s="1311" t="s">
        <v>555</v>
      </c>
      <c r="CO72" s="1311"/>
      <c r="CP72" s="1311"/>
      <c r="CQ72" s="1311"/>
      <c r="CR72" s="1311"/>
      <c r="CS72" s="1311"/>
      <c r="CT72" s="1311"/>
      <c r="CU72" s="1311"/>
      <c r="CV72" s="1311" t="s">
        <v>556</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598</v>
      </c>
      <c r="AO73" s="1310"/>
      <c r="AP73" s="1310"/>
      <c r="AQ73" s="1310"/>
      <c r="AR73" s="1310"/>
      <c r="AS73" s="1310"/>
      <c r="AT73" s="1310"/>
      <c r="AU73" s="1310"/>
      <c r="AV73" s="1310"/>
      <c r="AW73" s="1310"/>
      <c r="AX73" s="1310"/>
      <c r="AY73" s="1310"/>
      <c r="AZ73" s="1310"/>
      <c r="BA73" s="1310"/>
      <c r="BB73" s="1310" t="s">
        <v>599</v>
      </c>
      <c r="BC73" s="1310"/>
      <c r="BD73" s="1310"/>
      <c r="BE73" s="1310"/>
      <c r="BF73" s="1310"/>
      <c r="BG73" s="1310"/>
      <c r="BH73" s="1310"/>
      <c r="BI73" s="1310"/>
      <c r="BJ73" s="1310"/>
      <c r="BK73" s="1310"/>
      <c r="BL73" s="1310"/>
      <c r="BM73" s="1310"/>
      <c r="BN73" s="1310"/>
      <c r="BO73" s="1310"/>
      <c r="BP73" s="1307">
        <v>19.399999999999999</v>
      </c>
      <c r="BQ73" s="1307"/>
      <c r="BR73" s="1307"/>
      <c r="BS73" s="1307"/>
      <c r="BT73" s="1307"/>
      <c r="BU73" s="1307"/>
      <c r="BV73" s="1307"/>
      <c r="BW73" s="1307"/>
      <c r="BX73" s="1307">
        <v>14.5</v>
      </c>
      <c r="BY73" s="1307"/>
      <c r="BZ73" s="1307"/>
      <c r="CA73" s="1307"/>
      <c r="CB73" s="1307"/>
      <c r="CC73" s="1307"/>
      <c r="CD73" s="1307"/>
      <c r="CE73" s="1307"/>
      <c r="CF73" s="1307"/>
      <c r="CG73" s="1307"/>
      <c r="CH73" s="1307"/>
      <c r="CI73" s="1307"/>
      <c r="CJ73" s="1307"/>
      <c r="CK73" s="1307"/>
      <c r="CL73" s="1307"/>
      <c r="CM73" s="1307"/>
      <c r="CN73" s="1307">
        <v>0.5</v>
      </c>
      <c r="CO73" s="1307"/>
      <c r="CP73" s="1307"/>
      <c r="CQ73" s="1307"/>
      <c r="CR73" s="1307"/>
      <c r="CS73" s="1307"/>
      <c r="CT73" s="1307"/>
      <c r="CU73" s="1307"/>
      <c r="CV73" s="1307">
        <v>32.5</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603</v>
      </c>
      <c r="BC75" s="1310"/>
      <c r="BD75" s="1310"/>
      <c r="BE75" s="1310"/>
      <c r="BF75" s="1310"/>
      <c r="BG75" s="1310"/>
      <c r="BH75" s="1310"/>
      <c r="BI75" s="1310"/>
      <c r="BJ75" s="1310"/>
      <c r="BK75" s="1310"/>
      <c r="BL75" s="1310"/>
      <c r="BM75" s="1310"/>
      <c r="BN75" s="1310"/>
      <c r="BO75" s="1310"/>
      <c r="BP75" s="1307">
        <v>1.8</v>
      </c>
      <c r="BQ75" s="1307"/>
      <c r="BR75" s="1307"/>
      <c r="BS75" s="1307"/>
      <c r="BT75" s="1307"/>
      <c r="BU75" s="1307"/>
      <c r="BV75" s="1307"/>
      <c r="BW75" s="1307"/>
      <c r="BX75" s="1307">
        <v>0.7</v>
      </c>
      <c r="BY75" s="1307"/>
      <c r="BZ75" s="1307"/>
      <c r="CA75" s="1307"/>
      <c r="CB75" s="1307"/>
      <c r="CC75" s="1307"/>
      <c r="CD75" s="1307"/>
      <c r="CE75" s="1307"/>
      <c r="CF75" s="1307">
        <v>-0.6</v>
      </c>
      <c r="CG75" s="1307"/>
      <c r="CH75" s="1307"/>
      <c r="CI75" s="1307"/>
      <c r="CJ75" s="1307"/>
      <c r="CK75" s="1307"/>
      <c r="CL75" s="1307"/>
      <c r="CM75" s="1307"/>
      <c r="CN75" s="1307">
        <v>-1</v>
      </c>
      <c r="CO75" s="1307"/>
      <c r="CP75" s="1307"/>
      <c r="CQ75" s="1307"/>
      <c r="CR75" s="1307"/>
      <c r="CS75" s="1307"/>
      <c r="CT75" s="1307"/>
      <c r="CU75" s="1307"/>
      <c r="CV75" s="1307">
        <v>-1</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601</v>
      </c>
      <c r="AO77" s="1311"/>
      <c r="AP77" s="1311"/>
      <c r="AQ77" s="1311"/>
      <c r="AR77" s="1311"/>
      <c r="AS77" s="1311"/>
      <c r="AT77" s="1311"/>
      <c r="AU77" s="1311"/>
      <c r="AV77" s="1311"/>
      <c r="AW77" s="1311"/>
      <c r="AX77" s="1311"/>
      <c r="AY77" s="1311"/>
      <c r="AZ77" s="1311"/>
      <c r="BA77" s="1311"/>
      <c r="BB77" s="1310" t="s">
        <v>599</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603</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4HdgOsSdmGG8Mff7a6dD6aXNR4OhxzpjSQEUw07/gz1E0r0iy8WzLz5yNfQGniR4Hd6gh0pC7KCL4h8YKYWmQ==" saltValue="w8LOITbZuJyzrDsLdnWa4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LP5RCJCxkwt4AZsotJzWzIIyHpoWDQmBgm76ZUlHhdRQCPtad9NNHtctxdrTx3J2CDMFtT2GFc6gI17okOI8g==" saltValue="5QW3CkaNz8s6QgqsHsb2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RYG7pvxYbx1TfI4DQsHQ99RoJj93svmxYH0ebzxs4QcjXA0eWE11hnRUR9V3C0KprUEIqon2Am6e58JCDy3eA==" saltValue="HCOuUNv+KXvErryDL//Z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38849</v>
      </c>
      <c r="E3" s="161"/>
      <c r="F3" s="162">
        <v>53292</v>
      </c>
      <c r="G3" s="163"/>
      <c r="H3" s="164"/>
    </row>
    <row r="4" spans="1:8" x14ac:dyDescent="0.15">
      <c r="A4" s="165"/>
      <c r="B4" s="166"/>
      <c r="C4" s="167"/>
      <c r="D4" s="168">
        <v>30309</v>
      </c>
      <c r="E4" s="169"/>
      <c r="F4" s="170">
        <v>28900</v>
      </c>
      <c r="G4" s="171"/>
      <c r="H4" s="172"/>
    </row>
    <row r="5" spans="1:8" x14ac:dyDescent="0.15">
      <c r="A5" s="153" t="s">
        <v>544</v>
      </c>
      <c r="B5" s="158"/>
      <c r="C5" s="159"/>
      <c r="D5" s="160">
        <v>52740</v>
      </c>
      <c r="E5" s="161"/>
      <c r="F5" s="162">
        <v>49919</v>
      </c>
      <c r="G5" s="163"/>
      <c r="H5" s="164"/>
    </row>
    <row r="6" spans="1:8" x14ac:dyDescent="0.15">
      <c r="A6" s="165"/>
      <c r="B6" s="166"/>
      <c r="C6" s="167"/>
      <c r="D6" s="168">
        <v>48294</v>
      </c>
      <c r="E6" s="169"/>
      <c r="F6" s="170">
        <v>26398</v>
      </c>
      <c r="G6" s="171"/>
      <c r="H6" s="172"/>
    </row>
    <row r="7" spans="1:8" x14ac:dyDescent="0.15">
      <c r="A7" s="153" t="s">
        <v>545</v>
      </c>
      <c r="B7" s="158"/>
      <c r="C7" s="159"/>
      <c r="D7" s="160">
        <v>16506</v>
      </c>
      <c r="E7" s="161"/>
      <c r="F7" s="162">
        <v>47738</v>
      </c>
      <c r="G7" s="163"/>
      <c r="H7" s="164"/>
    </row>
    <row r="8" spans="1:8" x14ac:dyDescent="0.15">
      <c r="A8" s="165"/>
      <c r="B8" s="166"/>
      <c r="C8" s="167"/>
      <c r="D8" s="168">
        <v>13032</v>
      </c>
      <c r="E8" s="169"/>
      <c r="F8" s="170">
        <v>24937</v>
      </c>
      <c r="G8" s="171"/>
      <c r="H8" s="172"/>
    </row>
    <row r="9" spans="1:8" x14ac:dyDescent="0.15">
      <c r="A9" s="153" t="s">
        <v>546</v>
      </c>
      <c r="B9" s="158"/>
      <c r="C9" s="159"/>
      <c r="D9" s="160">
        <v>36260</v>
      </c>
      <c r="E9" s="161"/>
      <c r="F9" s="162">
        <v>52191</v>
      </c>
      <c r="G9" s="163"/>
      <c r="H9" s="164"/>
    </row>
    <row r="10" spans="1:8" x14ac:dyDescent="0.15">
      <c r="A10" s="165"/>
      <c r="B10" s="166"/>
      <c r="C10" s="167"/>
      <c r="D10" s="168">
        <v>24071</v>
      </c>
      <c r="E10" s="169"/>
      <c r="F10" s="170">
        <v>24843</v>
      </c>
      <c r="G10" s="171"/>
      <c r="H10" s="172"/>
    </row>
    <row r="11" spans="1:8" x14ac:dyDescent="0.15">
      <c r="A11" s="153" t="s">
        <v>547</v>
      </c>
      <c r="B11" s="158"/>
      <c r="C11" s="159"/>
      <c r="D11" s="160">
        <v>59435</v>
      </c>
      <c r="E11" s="161"/>
      <c r="F11" s="162">
        <v>47387</v>
      </c>
      <c r="G11" s="163"/>
      <c r="H11" s="164"/>
    </row>
    <row r="12" spans="1:8" x14ac:dyDescent="0.15">
      <c r="A12" s="165"/>
      <c r="B12" s="166"/>
      <c r="C12" s="173"/>
      <c r="D12" s="168">
        <v>37048</v>
      </c>
      <c r="E12" s="169"/>
      <c r="F12" s="170">
        <v>24928</v>
      </c>
      <c r="G12" s="171"/>
      <c r="H12" s="172"/>
    </row>
    <row r="13" spans="1:8" x14ac:dyDescent="0.15">
      <c r="A13" s="153"/>
      <c r="B13" s="158"/>
      <c r="C13" s="174"/>
      <c r="D13" s="175">
        <v>40758</v>
      </c>
      <c r="E13" s="176"/>
      <c r="F13" s="177">
        <v>50105</v>
      </c>
      <c r="G13" s="178"/>
      <c r="H13" s="164"/>
    </row>
    <row r="14" spans="1:8" x14ac:dyDescent="0.15">
      <c r="A14" s="165"/>
      <c r="B14" s="166"/>
      <c r="C14" s="167"/>
      <c r="D14" s="168">
        <v>30551</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4.87</v>
      </c>
      <c r="C19" s="179">
        <f>ROUND(VALUE(SUBSTITUTE(実質収支比率等に係る経年分析!G$48,"▲","-")),2)</f>
        <v>8.36</v>
      </c>
      <c r="D19" s="179">
        <f>ROUND(VALUE(SUBSTITUTE(実質収支比率等に係る経年分析!H$48,"▲","-")),2)</f>
        <v>6.23</v>
      </c>
      <c r="E19" s="179">
        <f>ROUND(VALUE(SUBSTITUTE(実質収支比率等に係る経年分析!I$48,"▲","-")),2)</f>
        <v>8.44</v>
      </c>
      <c r="F19" s="179">
        <f>ROUND(VALUE(SUBSTITUTE(実質収支比率等に係る経年分析!J$48,"▲","-")),2)</f>
        <v>6.3</v>
      </c>
    </row>
    <row r="20" spans="1:11" x14ac:dyDescent="0.15">
      <c r="A20" s="179" t="s">
        <v>55</v>
      </c>
      <c r="B20" s="179">
        <f>ROUND(VALUE(SUBSTITUTE(実質収支比率等に係る経年分析!F$47,"▲","-")),2)</f>
        <v>40.36</v>
      </c>
      <c r="C20" s="179">
        <f>ROUND(VALUE(SUBSTITUTE(実質収支比率等に係る経年分析!G$47,"▲","-")),2)</f>
        <v>40.659999999999997</v>
      </c>
      <c r="D20" s="179">
        <f>ROUND(VALUE(SUBSTITUTE(実質収支比率等に係る経年分析!H$47,"▲","-")),2)</f>
        <v>44.12</v>
      </c>
      <c r="E20" s="179">
        <f>ROUND(VALUE(SUBSTITUTE(実質収支比率等に係る経年分析!I$47,"▲","-")),2)</f>
        <v>38.35</v>
      </c>
      <c r="F20" s="179">
        <f>ROUND(VALUE(SUBSTITUTE(実質収支比率等に係る経年分析!J$47,"▲","-")),2)</f>
        <v>39.04</v>
      </c>
    </row>
    <row r="21" spans="1:11" x14ac:dyDescent="0.15">
      <c r="A21" s="179" t="s">
        <v>56</v>
      </c>
      <c r="B21" s="179">
        <f>IF(ISNUMBER(VALUE(SUBSTITUTE(実質収支比率等に係る経年分析!F$49,"▲","-"))),ROUND(VALUE(SUBSTITUTE(実質収支比率等に係る経年分析!F$49,"▲","-")),2),NA())</f>
        <v>-1.54</v>
      </c>
      <c r="C21" s="179">
        <f>IF(ISNUMBER(VALUE(SUBSTITUTE(実質収支比率等に係る経年分析!G$49,"▲","-"))),ROUND(VALUE(SUBSTITUTE(実質収支比率等に係る経年分析!G$49,"▲","-")),2),NA())</f>
        <v>5.01</v>
      </c>
      <c r="D21" s="179">
        <f>IF(ISNUMBER(VALUE(SUBSTITUTE(実質収支比率等に係る経年分析!H$49,"▲","-"))),ROUND(VALUE(SUBSTITUTE(実質収支比率等に係る経年分析!H$49,"▲","-")),2),NA())</f>
        <v>-2.98</v>
      </c>
      <c r="E21" s="179">
        <f>IF(ISNUMBER(VALUE(SUBSTITUTE(実質収支比率等に係る経年分析!I$49,"▲","-"))),ROUND(VALUE(SUBSTITUTE(実質収支比率等に係る経年分析!I$49,"▲","-")),2),NA())</f>
        <v>-6.3</v>
      </c>
      <c r="F21" s="179">
        <f>IF(ISNUMBER(VALUE(SUBSTITUTE(実質収支比率等に係る経年分析!J$49,"▲","-"))),ROUND(VALUE(SUBSTITUTE(実質収支比率等に係る経年分析!J$49,"▲","-")),2),NA())</f>
        <v>-7.12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1.59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1.95</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地方卸売市場事業特別会計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仙南夜間初期急患センター事業特別会計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1.32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0.28999999999999998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0.28000000000000003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0.57999999999999996</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2.79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3.12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3.73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4.37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1.03</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4.87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8.3699999999999992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6.24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17.95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17.489999999999998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18.739999999999998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20.34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920</v>
      </c>
      <c r="E42" s="181"/>
      <c r="F42" s="181"/>
      <c r="G42" s="181">
        <f>'実質公債費比率（分子）の構造'!L$52</f>
        <v>867</v>
      </c>
      <c r="H42" s="181"/>
      <c r="I42" s="181"/>
      <c r="J42" s="181">
        <f>'実質公債費比率（分子）の構造'!M$52</f>
        <v>884</v>
      </c>
      <c r="K42" s="181"/>
      <c r="L42" s="181"/>
      <c r="M42" s="181">
        <f>'実質公債費比率（分子）の構造'!N$52</f>
        <v>917</v>
      </c>
      <c r="N42" s="181"/>
      <c r="O42" s="181"/>
      <c r="P42" s="181">
        <f>'実質公債費比率（分子）の構造'!O$52</f>
        <v>927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282</v>
      </c>
      <c r="C45" s="181"/>
      <c r="D45" s="181"/>
      <c r="E45" s="181">
        <f>'実質公債費比率（分子）の構造'!L$49</f>
        <v>290</v>
      </c>
      <c r="F45" s="181"/>
      <c r="G45" s="181"/>
      <c r="H45" s="181">
        <f>'実質公債費比率（分子）の構造'!M$49</f>
        <v>273</v>
      </c>
      <c r="I45" s="181"/>
      <c r="J45" s="181"/>
      <c r="K45" s="181">
        <f>'実質公債費比率（分子）の構造'!N$49</f>
        <v>260</v>
      </c>
      <c r="L45" s="181"/>
      <c r="M45" s="181"/>
      <c r="N45" s="181">
        <f>'実質公債費比率（分子）の構造'!O$49</f>
        <v>258</v>
      </c>
      <c r="O45" s="181"/>
      <c r="P45" s="181"/>
    </row>
    <row r="46" spans="1:16" x14ac:dyDescent="0.15">
      <c r="A46" s="181" t="s">
        <v>67</v>
      </c>
      <c r="B46" s="181">
        <f>'実質公債費比率（分子）の構造'!K$48</f>
        <v>123</v>
      </c>
      <c r="C46" s="181"/>
      <c r="D46" s="181"/>
      <c r="E46" s="181">
        <f>'実質公債費比率（分子）の構造'!L$48</f>
        <v>94</v>
      </c>
      <c r="F46" s="181"/>
      <c r="G46" s="181"/>
      <c r="H46" s="181">
        <f>'実質公債費比率（分子）の構造'!M$48</f>
        <v>150</v>
      </c>
      <c r="I46" s="181"/>
      <c r="J46" s="181"/>
      <c r="K46" s="181">
        <f>'実質公債費比率（分子）の構造'!N$48</f>
        <v>142</v>
      </c>
      <c r="L46" s="181"/>
      <c r="M46" s="181"/>
      <c r="N46" s="181">
        <f>'実質公債費比率（分子）の構造'!O$48</f>
        <v>187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488</v>
      </c>
      <c r="C49" s="181"/>
      <c r="D49" s="181"/>
      <c r="E49" s="181">
        <f>'実質公債費比率（分子）の構造'!L$45</f>
        <v>441</v>
      </c>
      <c r="F49" s="181"/>
      <c r="G49" s="181"/>
      <c r="H49" s="181">
        <f>'実質公債費比率（分子）の構造'!M$45</f>
        <v>442</v>
      </c>
      <c r="I49" s="181"/>
      <c r="J49" s="181"/>
      <c r="K49" s="181">
        <f>'実質公債費比率（分子）の構造'!N$45</f>
        <v>441</v>
      </c>
      <c r="L49" s="181"/>
      <c r="M49" s="181"/>
      <c r="N49" s="181">
        <f>'実質公債費比率（分子）の構造'!O$45</f>
        <v>439</v>
      </c>
      <c r="O49" s="181"/>
      <c r="P49" s="181"/>
    </row>
    <row r="50" spans="1:16" x14ac:dyDescent="0.15">
      <c r="A50" s="181" t="s">
        <v>71</v>
      </c>
      <c r="B50" s="181" t="e">
        <f>NA()</f>
        <v>#N/A</v>
      </c>
      <c r="C50" s="181">
        <f>IF(ISNUMBER('実質公債費比率（分子）の構造'!K$53),'実質公債費比率（分子）の構造'!K$53,NA())</f>
        <v>-27</v>
      </c>
      <c r="D50" s="181" t="e">
        <f>NA()</f>
        <v>#N/A</v>
      </c>
      <c r="E50" s="181" t="e">
        <f>NA()</f>
        <v>#N/A</v>
      </c>
      <c r="F50" s="181">
        <f>IF(ISNUMBER('実質公債費比率（分子）の構造'!L$53),'実質公債費比率（分子）の構造'!L$53,NA())</f>
        <v>-42</v>
      </c>
      <c r="G50" s="181" t="e">
        <f>NA()</f>
        <v>#N/A</v>
      </c>
      <c r="H50" s="181" t="e">
        <f>NA()</f>
        <v>#N/A</v>
      </c>
      <c r="I50" s="181">
        <f>IF(ISNUMBER('実質公債費比率（分子）の構造'!M$53),'実質公債費比率（分子）の構造'!M$53,NA())</f>
        <v>-19</v>
      </c>
      <c r="J50" s="181" t="e">
        <f>NA()</f>
        <v>#N/A</v>
      </c>
      <c r="K50" s="181" t="e">
        <f>NA()</f>
        <v>#N/A</v>
      </c>
      <c r="L50" s="181">
        <f>IF(ISNUMBER('実質公債費比率（分子）の構造'!N$53),'実質公債費比率（分子）の構造'!N$53,NA())</f>
        <v>-74</v>
      </c>
      <c r="M50" s="181" t="e">
        <f>NA()</f>
        <v>#N/A</v>
      </c>
      <c r="N50" s="181" t="e">
        <f>NA()</f>
        <v>#N/A</v>
      </c>
      <c r="O50" s="181">
        <f>IF(ISNUMBER('実質公債費比率（分子）の構造'!O$53),'実質公債費比率（分子）の構造'!O$53,NA())</f>
        <v>-43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8466</v>
      </c>
      <c r="E56" s="180"/>
      <c r="F56" s="180"/>
      <c r="G56" s="180">
        <f>'将来負担比率（分子）の構造'!J$52</f>
        <v>8372</v>
      </c>
      <c r="H56" s="180"/>
      <c r="I56" s="180"/>
      <c r="J56" s="180">
        <f>'将来負担比率（分子）の構造'!K$52</f>
        <v>8337</v>
      </c>
      <c r="K56" s="180"/>
      <c r="L56" s="180"/>
      <c r="M56" s="180">
        <f>'将来負担比率（分子）の構造'!L$52</f>
        <v>8373</v>
      </c>
      <c r="N56" s="180"/>
      <c r="O56" s="180"/>
      <c r="P56" s="180">
        <f>'将来負担比率（分子）の構造'!M$52</f>
        <v>8356</v>
      </c>
    </row>
    <row r="57" spans="1:16" x14ac:dyDescent="0.15">
      <c r="A57" s="180" t="s">
        <v>42</v>
      </c>
      <c r="B57" s="180"/>
      <c r="C57" s="180"/>
      <c r="D57" s="180">
        <f>'将来負担比率（分子）の構造'!I$51</f>
        <v>1568</v>
      </c>
      <c r="E57" s="180"/>
      <c r="F57" s="180"/>
      <c r="G57" s="180">
        <f>'将来負担比率（分子）の構造'!J$51</f>
        <v>1344</v>
      </c>
      <c r="H57" s="180"/>
      <c r="I57" s="180"/>
      <c r="J57" s="180">
        <f>'将来負担比率（分子）の構造'!K$51</f>
        <v>1274</v>
      </c>
      <c r="K57" s="180"/>
      <c r="L57" s="180"/>
      <c r="M57" s="180">
        <f>'将来負担比率（分子）の構造'!L$51</f>
        <v>1027</v>
      </c>
      <c r="N57" s="180"/>
      <c r="O57" s="180"/>
      <c r="P57" s="180">
        <f>'将来負担比率（分子）の構造'!M$51</f>
        <v>789</v>
      </c>
    </row>
    <row r="58" spans="1:16" x14ac:dyDescent="0.15">
      <c r="A58" s="180" t="s">
        <v>41</v>
      </c>
      <c r="B58" s="180"/>
      <c r="C58" s="180"/>
      <c r="D58" s="180">
        <f>'将来負担比率（分子）の構造'!I$50</f>
        <v>2739</v>
      </c>
      <c r="E58" s="180"/>
      <c r="F58" s="180"/>
      <c r="G58" s="180">
        <f>'将来負担比率（分子）の構造'!J$50</f>
        <v>3031</v>
      </c>
      <c r="H58" s="180"/>
      <c r="I58" s="180"/>
      <c r="J58" s="180">
        <f>'将来負担比率（分子）の構造'!K$50</f>
        <v>3329</v>
      </c>
      <c r="K58" s="180"/>
      <c r="L58" s="180"/>
      <c r="M58" s="180">
        <f>'将来負担比率（分子）の構造'!L$50</f>
        <v>3464</v>
      </c>
      <c r="N58" s="180"/>
      <c r="O58" s="180"/>
      <c r="P58" s="180">
        <f>'将来負担比率（分子）の構造'!M$50</f>
        <v>3524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f>'将来負担比率（分子）の構造'!L$49</f>
        <v>237</v>
      </c>
      <c r="L59" s="180"/>
      <c r="M59" s="180"/>
      <c r="N59" s="180">
        <f>'将来負担比率（分子）の構造'!M$49</f>
        <v>285</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1062</v>
      </c>
      <c r="C62" s="180"/>
      <c r="D62" s="180"/>
      <c r="E62" s="180">
        <f>'将来負担比率（分子）の構造'!J$45</f>
        <v>937</v>
      </c>
      <c r="F62" s="180"/>
      <c r="G62" s="180"/>
      <c r="H62" s="180">
        <f>'将来負担比率（分子）の構造'!K$45</f>
        <v>974</v>
      </c>
      <c r="I62" s="180"/>
      <c r="J62" s="180"/>
      <c r="K62" s="180">
        <f>'将来負担比率（分子）の構造'!L$45</f>
        <v>987</v>
      </c>
      <c r="L62" s="180"/>
      <c r="M62" s="180"/>
      <c r="N62" s="180">
        <f>'将来負担比率（分子）の構造'!M$45</f>
        <v>883</v>
      </c>
      <c r="O62" s="180"/>
      <c r="P62" s="180"/>
    </row>
    <row r="63" spans="1:16" x14ac:dyDescent="0.15">
      <c r="A63" s="180" t="s">
        <v>34</v>
      </c>
      <c r="B63" s="180">
        <f>'将来負担比率（分子）の構造'!I$44</f>
        <v>5409</v>
      </c>
      <c r="C63" s="180"/>
      <c r="D63" s="180"/>
      <c r="E63" s="180">
        <f>'将来負担比率（分子）の構造'!J$44</f>
        <v>5212</v>
      </c>
      <c r="F63" s="180"/>
      <c r="G63" s="180"/>
      <c r="H63" s="180">
        <f>'将来負担比率（分子）の構造'!K$44</f>
        <v>5052</v>
      </c>
      <c r="I63" s="180"/>
      <c r="J63" s="180"/>
      <c r="K63" s="180">
        <f>'将来負担比率（分子）の構造'!L$44</f>
        <v>4781</v>
      </c>
      <c r="L63" s="180"/>
      <c r="M63" s="180"/>
      <c r="N63" s="180">
        <f>'将来負担比率（分子）の構造'!M$44</f>
        <v>4743</v>
      </c>
      <c r="O63" s="180"/>
      <c r="P63" s="180"/>
    </row>
    <row r="64" spans="1:16" x14ac:dyDescent="0.15">
      <c r="A64" s="180" t="s">
        <v>33</v>
      </c>
      <c r="B64" s="180">
        <f>'将来負担比率（分子）の構造'!I$43</f>
        <v>1525</v>
      </c>
      <c r="C64" s="180"/>
      <c r="D64" s="180"/>
      <c r="E64" s="180">
        <f>'将来負担比率（分子）の構造'!J$43</f>
        <v>1356</v>
      </c>
      <c r="F64" s="180"/>
      <c r="G64" s="180"/>
      <c r="H64" s="180">
        <f>'将来負担比率（分子）の構造'!K$43</f>
        <v>1078</v>
      </c>
      <c r="I64" s="180"/>
      <c r="J64" s="180"/>
      <c r="K64" s="180">
        <f>'将来負担比率（分子）の構造'!L$43</f>
        <v>963</v>
      </c>
      <c r="L64" s="180"/>
      <c r="M64" s="180"/>
      <c r="N64" s="180">
        <f>'将来負担比率（分子）の構造'!M$43</f>
        <v>1628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5596</v>
      </c>
      <c r="C66" s="180"/>
      <c r="D66" s="180"/>
      <c r="E66" s="180">
        <f>'将来負担比率（分子）の構造'!J$41</f>
        <v>5865</v>
      </c>
      <c r="F66" s="180"/>
      <c r="G66" s="180"/>
      <c r="H66" s="180">
        <f>'将来負担比率（分子）の構造'!K$41</f>
        <v>5746</v>
      </c>
      <c r="I66" s="180"/>
      <c r="J66" s="180"/>
      <c r="K66" s="180">
        <f>'将来負担比率（分子）の構造'!L$41</f>
        <v>5918</v>
      </c>
      <c r="L66" s="180"/>
      <c r="M66" s="180"/>
      <c r="N66" s="180">
        <f>'将来負担比率（分子）の構造'!M$41</f>
        <v>6532</v>
      </c>
      <c r="O66" s="180"/>
      <c r="P66" s="180"/>
    </row>
    <row r="67" spans="1:16" x14ac:dyDescent="0.15">
      <c r="A67" s="180" t="s">
        <v>75</v>
      </c>
      <c r="B67" s="180" t="e">
        <f>NA()</f>
        <v>#N/A</v>
      </c>
      <c r="C67" s="180">
        <f>IF(ISNUMBER('将来負担比率（分子）の構造'!I$53), IF('将来負担比率（分子）の構造'!I$53 &lt; 0, 0, '将来負担比率（分子）の構造'!I$53), NA())</f>
        <v>821</v>
      </c>
      <c r="D67" s="180" t="e">
        <f>NA()</f>
        <v>#N/A</v>
      </c>
      <c r="E67" s="180" t="e">
        <f>NA()</f>
        <v>#N/A</v>
      </c>
      <c r="F67" s="180">
        <f>IF(ISNUMBER('将来負担比率（分子）の構造'!J$53), IF('将来負担比率（分子）の構造'!J$53 &lt; 0, 0, '将来負担比率（分子）の構造'!J$53), NA())</f>
        <v>624</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23</v>
      </c>
      <c r="M67" s="180" t="e">
        <f>NA()</f>
        <v>#N/A</v>
      </c>
      <c r="N67" s="180" t="e">
        <f>NA()</f>
        <v>#N/A</v>
      </c>
      <c r="O67" s="180">
        <f>IF(ISNUMBER('将来負担比率（分子）の構造'!M$53), IF('将来負担比率（分子）の構造'!M$53 &lt; 0, 0, '将来負担比率（分子）の構造'!M$53), NA())</f>
        <v>1402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2196</v>
      </c>
      <c r="C72" s="184">
        <f>基金残高に係る経年分析!G55</f>
        <v>1921</v>
      </c>
      <c r="D72" s="184">
        <f>基金残高に係る経年分析!H55</f>
        <v>1968</v>
      </c>
    </row>
    <row r="73" spans="1:16" x14ac:dyDescent="0.15">
      <c r="A73" s="183" t="s">
        <v>78</v>
      </c>
      <c r="B73" s="184">
        <f>基金残高に係る経年分析!F56</f>
        <v>27</v>
      </c>
      <c r="C73" s="184">
        <f>基金残高に係る経年分析!G56</f>
        <v>27</v>
      </c>
      <c r="D73" s="184">
        <f>基金残高に係る経年分析!H56</f>
        <v>27</v>
      </c>
    </row>
    <row r="74" spans="1:16" x14ac:dyDescent="0.15">
      <c r="A74" s="183" t="s">
        <v>79</v>
      </c>
      <c r="B74" s="184">
        <f>基金残高に係る経年分析!F57</f>
        <v>190</v>
      </c>
      <c r="C74" s="184">
        <f>基金残高に係る経年分析!G57</f>
        <v>455</v>
      </c>
      <c r="D74" s="184">
        <f>基金残高に係る経年分析!H57</f>
        <v>436</v>
      </c>
    </row>
  </sheetData>
  <sheetProtection algorithmName="SHA-512" hashValue="leVER+4QTikYzjj6bQ/2fV7GDXqGRDXBbckyeAd3KYNiQoNfj6tUqjfK7QTXGlAzxWms2f4xEvVtv2jk8VY9tw==" saltValue="gn/3zgjX7wCDiLUf1vhh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2894400</v>
      </c>
      <c r="S5" s="669"/>
      <c r="T5" s="669"/>
      <c r="U5" s="669"/>
      <c r="V5" s="669"/>
      <c r="W5" s="669"/>
      <c r="X5" s="669"/>
      <c r="Y5" s="670"/>
      <c r="Z5" s="671">
        <v>33.299999999999997</v>
      </c>
      <c r="AA5" s="671"/>
      <c r="AB5" s="671"/>
      <c r="AC5" s="671"/>
      <c r="AD5" s="672">
        <v>2679101</v>
      </c>
      <c r="AE5" s="672"/>
      <c r="AF5" s="672"/>
      <c r="AG5" s="672"/>
      <c r="AH5" s="672"/>
      <c r="AI5" s="672"/>
      <c r="AJ5" s="672"/>
      <c r="AK5" s="672"/>
      <c r="AL5" s="673">
        <v>55.9</v>
      </c>
      <c r="AM5" s="674"/>
      <c r="AN5" s="674"/>
      <c r="AO5" s="675"/>
      <c r="AP5" s="665" t="s">
        <v>226</v>
      </c>
      <c r="AQ5" s="666"/>
      <c r="AR5" s="666"/>
      <c r="AS5" s="666"/>
      <c r="AT5" s="666"/>
      <c r="AU5" s="666"/>
      <c r="AV5" s="666"/>
      <c r="AW5" s="666"/>
      <c r="AX5" s="666"/>
      <c r="AY5" s="666"/>
      <c r="AZ5" s="666"/>
      <c r="BA5" s="666"/>
      <c r="BB5" s="666"/>
      <c r="BC5" s="666"/>
      <c r="BD5" s="666"/>
      <c r="BE5" s="666"/>
      <c r="BF5" s="667"/>
      <c r="BG5" s="679">
        <v>2672305</v>
      </c>
      <c r="BH5" s="680"/>
      <c r="BI5" s="680"/>
      <c r="BJ5" s="680"/>
      <c r="BK5" s="680"/>
      <c r="BL5" s="680"/>
      <c r="BM5" s="680"/>
      <c r="BN5" s="681"/>
      <c r="BO5" s="682">
        <v>92.3</v>
      </c>
      <c r="BP5" s="682"/>
      <c r="BQ5" s="682"/>
      <c r="BR5" s="682"/>
      <c r="BS5" s="683" t="s">
        <v>127</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79331</v>
      </c>
      <c r="S6" s="680"/>
      <c r="T6" s="680"/>
      <c r="U6" s="680"/>
      <c r="V6" s="680"/>
      <c r="W6" s="680"/>
      <c r="X6" s="680"/>
      <c r="Y6" s="681"/>
      <c r="Z6" s="682">
        <v>0.9</v>
      </c>
      <c r="AA6" s="682"/>
      <c r="AB6" s="682"/>
      <c r="AC6" s="682"/>
      <c r="AD6" s="683">
        <v>79331</v>
      </c>
      <c r="AE6" s="683"/>
      <c r="AF6" s="683"/>
      <c r="AG6" s="683"/>
      <c r="AH6" s="683"/>
      <c r="AI6" s="683"/>
      <c r="AJ6" s="683"/>
      <c r="AK6" s="683"/>
      <c r="AL6" s="684">
        <v>1.7</v>
      </c>
      <c r="AM6" s="685"/>
      <c r="AN6" s="685"/>
      <c r="AO6" s="686"/>
      <c r="AP6" s="676" t="s">
        <v>231</v>
      </c>
      <c r="AQ6" s="677"/>
      <c r="AR6" s="677"/>
      <c r="AS6" s="677"/>
      <c r="AT6" s="677"/>
      <c r="AU6" s="677"/>
      <c r="AV6" s="677"/>
      <c r="AW6" s="677"/>
      <c r="AX6" s="677"/>
      <c r="AY6" s="677"/>
      <c r="AZ6" s="677"/>
      <c r="BA6" s="677"/>
      <c r="BB6" s="677"/>
      <c r="BC6" s="677"/>
      <c r="BD6" s="677"/>
      <c r="BE6" s="677"/>
      <c r="BF6" s="678"/>
      <c r="BG6" s="679">
        <v>2672305</v>
      </c>
      <c r="BH6" s="680"/>
      <c r="BI6" s="680"/>
      <c r="BJ6" s="680"/>
      <c r="BK6" s="680"/>
      <c r="BL6" s="680"/>
      <c r="BM6" s="680"/>
      <c r="BN6" s="681"/>
      <c r="BO6" s="682">
        <v>92.3</v>
      </c>
      <c r="BP6" s="682"/>
      <c r="BQ6" s="682"/>
      <c r="BR6" s="682"/>
      <c r="BS6" s="683" t="s">
        <v>136</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104509</v>
      </c>
      <c r="CS6" s="680"/>
      <c r="CT6" s="680"/>
      <c r="CU6" s="680"/>
      <c r="CV6" s="680"/>
      <c r="CW6" s="680"/>
      <c r="CX6" s="680"/>
      <c r="CY6" s="681"/>
      <c r="CZ6" s="673">
        <v>1.2</v>
      </c>
      <c r="DA6" s="674"/>
      <c r="DB6" s="674"/>
      <c r="DC6" s="693"/>
      <c r="DD6" s="688" t="s">
        <v>136</v>
      </c>
      <c r="DE6" s="680"/>
      <c r="DF6" s="680"/>
      <c r="DG6" s="680"/>
      <c r="DH6" s="680"/>
      <c r="DI6" s="680"/>
      <c r="DJ6" s="680"/>
      <c r="DK6" s="680"/>
      <c r="DL6" s="680"/>
      <c r="DM6" s="680"/>
      <c r="DN6" s="680"/>
      <c r="DO6" s="680"/>
      <c r="DP6" s="681"/>
      <c r="DQ6" s="688">
        <v>104509</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3126</v>
      </c>
      <c r="S7" s="680"/>
      <c r="T7" s="680"/>
      <c r="U7" s="680"/>
      <c r="V7" s="680"/>
      <c r="W7" s="680"/>
      <c r="X7" s="680"/>
      <c r="Y7" s="681"/>
      <c r="Z7" s="682">
        <v>0</v>
      </c>
      <c r="AA7" s="682"/>
      <c r="AB7" s="682"/>
      <c r="AC7" s="682"/>
      <c r="AD7" s="683">
        <v>3126</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1291783</v>
      </c>
      <c r="BH7" s="680"/>
      <c r="BI7" s="680"/>
      <c r="BJ7" s="680"/>
      <c r="BK7" s="680"/>
      <c r="BL7" s="680"/>
      <c r="BM7" s="680"/>
      <c r="BN7" s="681"/>
      <c r="BO7" s="682">
        <v>44.6</v>
      </c>
      <c r="BP7" s="682"/>
      <c r="BQ7" s="682"/>
      <c r="BR7" s="682"/>
      <c r="BS7" s="683" t="s">
        <v>127</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918652</v>
      </c>
      <c r="CS7" s="680"/>
      <c r="CT7" s="680"/>
      <c r="CU7" s="680"/>
      <c r="CV7" s="680"/>
      <c r="CW7" s="680"/>
      <c r="CX7" s="680"/>
      <c r="CY7" s="681"/>
      <c r="CZ7" s="682">
        <v>11</v>
      </c>
      <c r="DA7" s="682"/>
      <c r="DB7" s="682"/>
      <c r="DC7" s="682"/>
      <c r="DD7" s="688">
        <v>23965</v>
      </c>
      <c r="DE7" s="680"/>
      <c r="DF7" s="680"/>
      <c r="DG7" s="680"/>
      <c r="DH7" s="680"/>
      <c r="DI7" s="680"/>
      <c r="DJ7" s="680"/>
      <c r="DK7" s="680"/>
      <c r="DL7" s="680"/>
      <c r="DM7" s="680"/>
      <c r="DN7" s="680"/>
      <c r="DO7" s="680"/>
      <c r="DP7" s="681"/>
      <c r="DQ7" s="688">
        <v>842724</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6522</v>
      </c>
      <c r="S8" s="680"/>
      <c r="T8" s="680"/>
      <c r="U8" s="680"/>
      <c r="V8" s="680"/>
      <c r="W8" s="680"/>
      <c r="X8" s="680"/>
      <c r="Y8" s="681"/>
      <c r="Z8" s="682">
        <v>0.1</v>
      </c>
      <c r="AA8" s="682"/>
      <c r="AB8" s="682"/>
      <c r="AC8" s="682"/>
      <c r="AD8" s="683">
        <v>6522</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40976</v>
      </c>
      <c r="BH8" s="680"/>
      <c r="BI8" s="680"/>
      <c r="BJ8" s="680"/>
      <c r="BK8" s="680"/>
      <c r="BL8" s="680"/>
      <c r="BM8" s="680"/>
      <c r="BN8" s="681"/>
      <c r="BO8" s="682">
        <v>1.4</v>
      </c>
      <c r="BP8" s="682"/>
      <c r="BQ8" s="682"/>
      <c r="BR8" s="682"/>
      <c r="BS8" s="688" t="s">
        <v>136</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2749891</v>
      </c>
      <c r="CS8" s="680"/>
      <c r="CT8" s="680"/>
      <c r="CU8" s="680"/>
      <c r="CV8" s="680"/>
      <c r="CW8" s="680"/>
      <c r="CX8" s="680"/>
      <c r="CY8" s="681"/>
      <c r="CZ8" s="682">
        <v>32.799999999999997</v>
      </c>
      <c r="DA8" s="682"/>
      <c r="DB8" s="682"/>
      <c r="DC8" s="682"/>
      <c r="DD8" s="688">
        <v>166883</v>
      </c>
      <c r="DE8" s="680"/>
      <c r="DF8" s="680"/>
      <c r="DG8" s="680"/>
      <c r="DH8" s="680"/>
      <c r="DI8" s="680"/>
      <c r="DJ8" s="680"/>
      <c r="DK8" s="680"/>
      <c r="DL8" s="680"/>
      <c r="DM8" s="680"/>
      <c r="DN8" s="680"/>
      <c r="DO8" s="680"/>
      <c r="DP8" s="681"/>
      <c r="DQ8" s="688">
        <v>1396667</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5564</v>
      </c>
      <c r="S9" s="680"/>
      <c r="T9" s="680"/>
      <c r="U9" s="680"/>
      <c r="V9" s="680"/>
      <c r="W9" s="680"/>
      <c r="X9" s="680"/>
      <c r="Y9" s="681"/>
      <c r="Z9" s="682">
        <v>0.1</v>
      </c>
      <c r="AA9" s="682"/>
      <c r="AB9" s="682"/>
      <c r="AC9" s="682"/>
      <c r="AD9" s="683">
        <v>5564</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1046886</v>
      </c>
      <c r="BH9" s="680"/>
      <c r="BI9" s="680"/>
      <c r="BJ9" s="680"/>
      <c r="BK9" s="680"/>
      <c r="BL9" s="680"/>
      <c r="BM9" s="680"/>
      <c r="BN9" s="681"/>
      <c r="BO9" s="682">
        <v>36.200000000000003</v>
      </c>
      <c r="BP9" s="682"/>
      <c r="BQ9" s="682"/>
      <c r="BR9" s="682"/>
      <c r="BS9" s="688" t="s">
        <v>127</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1084935</v>
      </c>
      <c r="CS9" s="680"/>
      <c r="CT9" s="680"/>
      <c r="CU9" s="680"/>
      <c r="CV9" s="680"/>
      <c r="CW9" s="680"/>
      <c r="CX9" s="680"/>
      <c r="CY9" s="681"/>
      <c r="CZ9" s="682">
        <v>13</v>
      </c>
      <c r="DA9" s="682"/>
      <c r="DB9" s="682"/>
      <c r="DC9" s="682"/>
      <c r="DD9" s="688">
        <v>4917</v>
      </c>
      <c r="DE9" s="680"/>
      <c r="DF9" s="680"/>
      <c r="DG9" s="680"/>
      <c r="DH9" s="680"/>
      <c r="DI9" s="680"/>
      <c r="DJ9" s="680"/>
      <c r="DK9" s="680"/>
      <c r="DL9" s="680"/>
      <c r="DM9" s="680"/>
      <c r="DN9" s="680"/>
      <c r="DO9" s="680"/>
      <c r="DP9" s="681"/>
      <c r="DQ9" s="688">
        <v>1049077</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136</v>
      </c>
      <c r="S10" s="680"/>
      <c r="T10" s="680"/>
      <c r="U10" s="680"/>
      <c r="V10" s="680"/>
      <c r="W10" s="680"/>
      <c r="X10" s="680"/>
      <c r="Y10" s="681"/>
      <c r="Z10" s="682" t="s">
        <v>127</v>
      </c>
      <c r="AA10" s="682"/>
      <c r="AB10" s="682"/>
      <c r="AC10" s="682"/>
      <c r="AD10" s="683" t="s">
        <v>136</v>
      </c>
      <c r="AE10" s="683"/>
      <c r="AF10" s="683"/>
      <c r="AG10" s="683"/>
      <c r="AH10" s="683"/>
      <c r="AI10" s="683"/>
      <c r="AJ10" s="683"/>
      <c r="AK10" s="683"/>
      <c r="AL10" s="684" t="s">
        <v>127</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73425</v>
      </c>
      <c r="BH10" s="680"/>
      <c r="BI10" s="680"/>
      <c r="BJ10" s="680"/>
      <c r="BK10" s="680"/>
      <c r="BL10" s="680"/>
      <c r="BM10" s="680"/>
      <c r="BN10" s="681"/>
      <c r="BO10" s="682">
        <v>2.5</v>
      </c>
      <c r="BP10" s="682"/>
      <c r="BQ10" s="682"/>
      <c r="BR10" s="682"/>
      <c r="BS10" s="688" t="s">
        <v>136</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12808</v>
      </c>
      <c r="CS10" s="680"/>
      <c r="CT10" s="680"/>
      <c r="CU10" s="680"/>
      <c r="CV10" s="680"/>
      <c r="CW10" s="680"/>
      <c r="CX10" s="680"/>
      <c r="CY10" s="681"/>
      <c r="CZ10" s="682">
        <v>0.2</v>
      </c>
      <c r="DA10" s="682"/>
      <c r="DB10" s="682"/>
      <c r="DC10" s="682"/>
      <c r="DD10" s="688" t="s">
        <v>136</v>
      </c>
      <c r="DE10" s="680"/>
      <c r="DF10" s="680"/>
      <c r="DG10" s="680"/>
      <c r="DH10" s="680"/>
      <c r="DI10" s="680"/>
      <c r="DJ10" s="680"/>
      <c r="DK10" s="680"/>
      <c r="DL10" s="680"/>
      <c r="DM10" s="680"/>
      <c r="DN10" s="680"/>
      <c r="DO10" s="680"/>
      <c r="DP10" s="681"/>
      <c r="DQ10" s="688">
        <v>12808</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136</v>
      </c>
      <c r="S11" s="680"/>
      <c r="T11" s="680"/>
      <c r="U11" s="680"/>
      <c r="V11" s="680"/>
      <c r="W11" s="680"/>
      <c r="X11" s="680"/>
      <c r="Y11" s="681"/>
      <c r="Z11" s="682" t="s">
        <v>136</v>
      </c>
      <c r="AA11" s="682"/>
      <c r="AB11" s="682"/>
      <c r="AC11" s="682"/>
      <c r="AD11" s="683" t="s">
        <v>127</v>
      </c>
      <c r="AE11" s="683"/>
      <c r="AF11" s="683"/>
      <c r="AG11" s="683"/>
      <c r="AH11" s="683"/>
      <c r="AI11" s="683"/>
      <c r="AJ11" s="683"/>
      <c r="AK11" s="683"/>
      <c r="AL11" s="684" t="s">
        <v>136</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130496</v>
      </c>
      <c r="BH11" s="680"/>
      <c r="BI11" s="680"/>
      <c r="BJ11" s="680"/>
      <c r="BK11" s="680"/>
      <c r="BL11" s="680"/>
      <c r="BM11" s="680"/>
      <c r="BN11" s="681"/>
      <c r="BO11" s="682">
        <v>4.5</v>
      </c>
      <c r="BP11" s="682"/>
      <c r="BQ11" s="682"/>
      <c r="BR11" s="682"/>
      <c r="BS11" s="688" t="s">
        <v>136</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128937</v>
      </c>
      <c r="CS11" s="680"/>
      <c r="CT11" s="680"/>
      <c r="CU11" s="680"/>
      <c r="CV11" s="680"/>
      <c r="CW11" s="680"/>
      <c r="CX11" s="680"/>
      <c r="CY11" s="681"/>
      <c r="CZ11" s="682">
        <v>1.5</v>
      </c>
      <c r="DA11" s="682"/>
      <c r="DB11" s="682"/>
      <c r="DC11" s="682"/>
      <c r="DD11" s="688">
        <v>21306</v>
      </c>
      <c r="DE11" s="680"/>
      <c r="DF11" s="680"/>
      <c r="DG11" s="680"/>
      <c r="DH11" s="680"/>
      <c r="DI11" s="680"/>
      <c r="DJ11" s="680"/>
      <c r="DK11" s="680"/>
      <c r="DL11" s="680"/>
      <c r="DM11" s="680"/>
      <c r="DN11" s="680"/>
      <c r="DO11" s="680"/>
      <c r="DP11" s="681"/>
      <c r="DQ11" s="688">
        <v>112262</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448987</v>
      </c>
      <c r="S12" s="680"/>
      <c r="T12" s="680"/>
      <c r="U12" s="680"/>
      <c r="V12" s="680"/>
      <c r="W12" s="680"/>
      <c r="X12" s="680"/>
      <c r="Y12" s="681"/>
      <c r="Z12" s="682">
        <v>5.2</v>
      </c>
      <c r="AA12" s="682"/>
      <c r="AB12" s="682"/>
      <c r="AC12" s="682"/>
      <c r="AD12" s="683">
        <v>448987</v>
      </c>
      <c r="AE12" s="683"/>
      <c r="AF12" s="683"/>
      <c r="AG12" s="683"/>
      <c r="AH12" s="683"/>
      <c r="AI12" s="683"/>
      <c r="AJ12" s="683"/>
      <c r="AK12" s="683"/>
      <c r="AL12" s="684">
        <v>9.4</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1116661</v>
      </c>
      <c r="BH12" s="680"/>
      <c r="BI12" s="680"/>
      <c r="BJ12" s="680"/>
      <c r="BK12" s="680"/>
      <c r="BL12" s="680"/>
      <c r="BM12" s="680"/>
      <c r="BN12" s="681"/>
      <c r="BO12" s="682">
        <v>38.6</v>
      </c>
      <c r="BP12" s="682"/>
      <c r="BQ12" s="682"/>
      <c r="BR12" s="682"/>
      <c r="BS12" s="688" t="s">
        <v>127</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230930</v>
      </c>
      <c r="CS12" s="680"/>
      <c r="CT12" s="680"/>
      <c r="CU12" s="680"/>
      <c r="CV12" s="680"/>
      <c r="CW12" s="680"/>
      <c r="CX12" s="680"/>
      <c r="CY12" s="681"/>
      <c r="CZ12" s="682">
        <v>2.8</v>
      </c>
      <c r="DA12" s="682"/>
      <c r="DB12" s="682"/>
      <c r="DC12" s="682"/>
      <c r="DD12" s="688">
        <v>627</v>
      </c>
      <c r="DE12" s="680"/>
      <c r="DF12" s="680"/>
      <c r="DG12" s="680"/>
      <c r="DH12" s="680"/>
      <c r="DI12" s="680"/>
      <c r="DJ12" s="680"/>
      <c r="DK12" s="680"/>
      <c r="DL12" s="680"/>
      <c r="DM12" s="680"/>
      <c r="DN12" s="680"/>
      <c r="DO12" s="680"/>
      <c r="DP12" s="681"/>
      <c r="DQ12" s="688">
        <v>158314</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v>5360</v>
      </c>
      <c r="S13" s="680"/>
      <c r="T13" s="680"/>
      <c r="U13" s="680"/>
      <c r="V13" s="680"/>
      <c r="W13" s="680"/>
      <c r="X13" s="680"/>
      <c r="Y13" s="681"/>
      <c r="Z13" s="682">
        <v>0.1</v>
      </c>
      <c r="AA13" s="682"/>
      <c r="AB13" s="682"/>
      <c r="AC13" s="682"/>
      <c r="AD13" s="683">
        <v>5360</v>
      </c>
      <c r="AE13" s="683"/>
      <c r="AF13" s="683"/>
      <c r="AG13" s="683"/>
      <c r="AH13" s="683"/>
      <c r="AI13" s="683"/>
      <c r="AJ13" s="683"/>
      <c r="AK13" s="683"/>
      <c r="AL13" s="684">
        <v>0.1</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1115619</v>
      </c>
      <c r="BH13" s="680"/>
      <c r="BI13" s="680"/>
      <c r="BJ13" s="680"/>
      <c r="BK13" s="680"/>
      <c r="BL13" s="680"/>
      <c r="BM13" s="680"/>
      <c r="BN13" s="681"/>
      <c r="BO13" s="682">
        <v>38.5</v>
      </c>
      <c r="BP13" s="682"/>
      <c r="BQ13" s="682"/>
      <c r="BR13" s="682"/>
      <c r="BS13" s="688" t="s">
        <v>136</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712094</v>
      </c>
      <c r="CS13" s="680"/>
      <c r="CT13" s="680"/>
      <c r="CU13" s="680"/>
      <c r="CV13" s="680"/>
      <c r="CW13" s="680"/>
      <c r="CX13" s="680"/>
      <c r="CY13" s="681"/>
      <c r="CZ13" s="682">
        <v>8.5</v>
      </c>
      <c r="DA13" s="682"/>
      <c r="DB13" s="682"/>
      <c r="DC13" s="682"/>
      <c r="DD13" s="688">
        <v>320051</v>
      </c>
      <c r="DE13" s="680"/>
      <c r="DF13" s="680"/>
      <c r="DG13" s="680"/>
      <c r="DH13" s="680"/>
      <c r="DI13" s="680"/>
      <c r="DJ13" s="680"/>
      <c r="DK13" s="680"/>
      <c r="DL13" s="680"/>
      <c r="DM13" s="680"/>
      <c r="DN13" s="680"/>
      <c r="DO13" s="680"/>
      <c r="DP13" s="681"/>
      <c r="DQ13" s="688">
        <v>443132</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136</v>
      </c>
      <c r="AE14" s="683"/>
      <c r="AF14" s="683"/>
      <c r="AG14" s="683"/>
      <c r="AH14" s="683"/>
      <c r="AI14" s="683"/>
      <c r="AJ14" s="683"/>
      <c r="AK14" s="683"/>
      <c r="AL14" s="684" t="s">
        <v>127</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67384</v>
      </c>
      <c r="BH14" s="680"/>
      <c r="BI14" s="680"/>
      <c r="BJ14" s="680"/>
      <c r="BK14" s="680"/>
      <c r="BL14" s="680"/>
      <c r="BM14" s="680"/>
      <c r="BN14" s="681"/>
      <c r="BO14" s="682">
        <v>2.2999999999999998</v>
      </c>
      <c r="BP14" s="682"/>
      <c r="BQ14" s="682"/>
      <c r="BR14" s="682"/>
      <c r="BS14" s="688" t="s">
        <v>136</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303554</v>
      </c>
      <c r="CS14" s="680"/>
      <c r="CT14" s="680"/>
      <c r="CU14" s="680"/>
      <c r="CV14" s="680"/>
      <c r="CW14" s="680"/>
      <c r="CX14" s="680"/>
      <c r="CY14" s="681"/>
      <c r="CZ14" s="682">
        <v>3.6</v>
      </c>
      <c r="DA14" s="682"/>
      <c r="DB14" s="682"/>
      <c r="DC14" s="682"/>
      <c r="DD14" s="688">
        <v>10606</v>
      </c>
      <c r="DE14" s="680"/>
      <c r="DF14" s="680"/>
      <c r="DG14" s="680"/>
      <c r="DH14" s="680"/>
      <c r="DI14" s="680"/>
      <c r="DJ14" s="680"/>
      <c r="DK14" s="680"/>
      <c r="DL14" s="680"/>
      <c r="DM14" s="680"/>
      <c r="DN14" s="680"/>
      <c r="DO14" s="680"/>
      <c r="DP14" s="681"/>
      <c r="DQ14" s="688">
        <v>296968</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23524</v>
      </c>
      <c r="S15" s="680"/>
      <c r="T15" s="680"/>
      <c r="U15" s="680"/>
      <c r="V15" s="680"/>
      <c r="W15" s="680"/>
      <c r="X15" s="680"/>
      <c r="Y15" s="681"/>
      <c r="Z15" s="682">
        <v>0.3</v>
      </c>
      <c r="AA15" s="682"/>
      <c r="AB15" s="682"/>
      <c r="AC15" s="682"/>
      <c r="AD15" s="683">
        <v>23524</v>
      </c>
      <c r="AE15" s="683"/>
      <c r="AF15" s="683"/>
      <c r="AG15" s="683"/>
      <c r="AH15" s="683"/>
      <c r="AI15" s="683"/>
      <c r="AJ15" s="683"/>
      <c r="AK15" s="683"/>
      <c r="AL15" s="684">
        <v>0.5</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196477</v>
      </c>
      <c r="BH15" s="680"/>
      <c r="BI15" s="680"/>
      <c r="BJ15" s="680"/>
      <c r="BK15" s="680"/>
      <c r="BL15" s="680"/>
      <c r="BM15" s="680"/>
      <c r="BN15" s="681"/>
      <c r="BO15" s="682">
        <v>6.8</v>
      </c>
      <c r="BP15" s="682"/>
      <c r="BQ15" s="682"/>
      <c r="BR15" s="682"/>
      <c r="BS15" s="688" t="s">
        <v>136</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1688898</v>
      </c>
      <c r="CS15" s="680"/>
      <c r="CT15" s="680"/>
      <c r="CU15" s="680"/>
      <c r="CV15" s="680"/>
      <c r="CW15" s="680"/>
      <c r="CX15" s="680"/>
      <c r="CY15" s="681"/>
      <c r="CZ15" s="682">
        <v>20.2</v>
      </c>
      <c r="DA15" s="682"/>
      <c r="DB15" s="682"/>
      <c r="DC15" s="682"/>
      <c r="DD15" s="688">
        <v>856813</v>
      </c>
      <c r="DE15" s="680"/>
      <c r="DF15" s="680"/>
      <c r="DG15" s="680"/>
      <c r="DH15" s="680"/>
      <c r="DI15" s="680"/>
      <c r="DJ15" s="680"/>
      <c r="DK15" s="680"/>
      <c r="DL15" s="680"/>
      <c r="DM15" s="680"/>
      <c r="DN15" s="680"/>
      <c r="DO15" s="680"/>
      <c r="DP15" s="681"/>
      <c r="DQ15" s="688">
        <v>840723</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136</v>
      </c>
      <c r="AA16" s="682"/>
      <c r="AB16" s="682"/>
      <c r="AC16" s="682"/>
      <c r="AD16" s="683" t="s">
        <v>136</v>
      </c>
      <c r="AE16" s="683"/>
      <c r="AF16" s="683"/>
      <c r="AG16" s="683"/>
      <c r="AH16" s="683"/>
      <c r="AI16" s="683"/>
      <c r="AJ16" s="683"/>
      <c r="AK16" s="683"/>
      <c r="AL16" s="684" t="s">
        <v>136</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136</v>
      </c>
      <c r="BH16" s="680"/>
      <c r="BI16" s="680"/>
      <c r="BJ16" s="680"/>
      <c r="BK16" s="680"/>
      <c r="BL16" s="680"/>
      <c r="BM16" s="680"/>
      <c r="BN16" s="681"/>
      <c r="BO16" s="682" t="s">
        <v>136</v>
      </c>
      <c r="BP16" s="682"/>
      <c r="BQ16" s="682"/>
      <c r="BR16" s="682"/>
      <c r="BS16" s="688" t="s">
        <v>136</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t="s">
        <v>136</v>
      </c>
      <c r="CS16" s="680"/>
      <c r="CT16" s="680"/>
      <c r="CU16" s="680"/>
      <c r="CV16" s="680"/>
      <c r="CW16" s="680"/>
      <c r="CX16" s="680"/>
      <c r="CY16" s="681"/>
      <c r="CZ16" s="682" t="s">
        <v>136</v>
      </c>
      <c r="DA16" s="682"/>
      <c r="DB16" s="682"/>
      <c r="DC16" s="682"/>
      <c r="DD16" s="688" t="s">
        <v>127</v>
      </c>
      <c r="DE16" s="680"/>
      <c r="DF16" s="680"/>
      <c r="DG16" s="680"/>
      <c r="DH16" s="680"/>
      <c r="DI16" s="680"/>
      <c r="DJ16" s="680"/>
      <c r="DK16" s="680"/>
      <c r="DL16" s="680"/>
      <c r="DM16" s="680"/>
      <c r="DN16" s="680"/>
      <c r="DO16" s="680"/>
      <c r="DP16" s="681"/>
      <c r="DQ16" s="688" t="s">
        <v>127</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23423</v>
      </c>
      <c r="S17" s="680"/>
      <c r="T17" s="680"/>
      <c r="U17" s="680"/>
      <c r="V17" s="680"/>
      <c r="W17" s="680"/>
      <c r="X17" s="680"/>
      <c r="Y17" s="681"/>
      <c r="Z17" s="682">
        <v>0.3</v>
      </c>
      <c r="AA17" s="682"/>
      <c r="AB17" s="682"/>
      <c r="AC17" s="682"/>
      <c r="AD17" s="683">
        <v>23423</v>
      </c>
      <c r="AE17" s="683"/>
      <c r="AF17" s="683"/>
      <c r="AG17" s="683"/>
      <c r="AH17" s="683"/>
      <c r="AI17" s="683"/>
      <c r="AJ17" s="683"/>
      <c r="AK17" s="683"/>
      <c r="AL17" s="684">
        <v>0.5</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136</v>
      </c>
      <c r="BH17" s="680"/>
      <c r="BI17" s="680"/>
      <c r="BJ17" s="680"/>
      <c r="BK17" s="680"/>
      <c r="BL17" s="680"/>
      <c r="BM17" s="680"/>
      <c r="BN17" s="681"/>
      <c r="BO17" s="682" t="s">
        <v>136</v>
      </c>
      <c r="BP17" s="682"/>
      <c r="BQ17" s="682"/>
      <c r="BR17" s="682"/>
      <c r="BS17" s="688" t="s">
        <v>136</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439171</v>
      </c>
      <c r="CS17" s="680"/>
      <c r="CT17" s="680"/>
      <c r="CU17" s="680"/>
      <c r="CV17" s="680"/>
      <c r="CW17" s="680"/>
      <c r="CX17" s="680"/>
      <c r="CY17" s="681"/>
      <c r="CZ17" s="682">
        <v>5.2</v>
      </c>
      <c r="DA17" s="682"/>
      <c r="DB17" s="682"/>
      <c r="DC17" s="682"/>
      <c r="DD17" s="688" t="s">
        <v>127</v>
      </c>
      <c r="DE17" s="680"/>
      <c r="DF17" s="680"/>
      <c r="DG17" s="680"/>
      <c r="DH17" s="680"/>
      <c r="DI17" s="680"/>
      <c r="DJ17" s="680"/>
      <c r="DK17" s="680"/>
      <c r="DL17" s="680"/>
      <c r="DM17" s="680"/>
      <c r="DN17" s="680"/>
      <c r="DO17" s="680"/>
      <c r="DP17" s="681"/>
      <c r="DQ17" s="688">
        <v>431669</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1673180</v>
      </c>
      <c r="S18" s="680"/>
      <c r="T18" s="680"/>
      <c r="U18" s="680"/>
      <c r="V18" s="680"/>
      <c r="W18" s="680"/>
      <c r="X18" s="680"/>
      <c r="Y18" s="681"/>
      <c r="Z18" s="682">
        <v>19.2</v>
      </c>
      <c r="AA18" s="682"/>
      <c r="AB18" s="682"/>
      <c r="AC18" s="682"/>
      <c r="AD18" s="683">
        <v>1481591</v>
      </c>
      <c r="AE18" s="683"/>
      <c r="AF18" s="683"/>
      <c r="AG18" s="683"/>
      <c r="AH18" s="683"/>
      <c r="AI18" s="683"/>
      <c r="AJ18" s="683"/>
      <c r="AK18" s="683"/>
      <c r="AL18" s="684">
        <v>30.9</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136</v>
      </c>
      <c r="BH18" s="680"/>
      <c r="BI18" s="680"/>
      <c r="BJ18" s="680"/>
      <c r="BK18" s="680"/>
      <c r="BL18" s="680"/>
      <c r="BM18" s="680"/>
      <c r="BN18" s="681"/>
      <c r="BO18" s="682" t="s">
        <v>136</v>
      </c>
      <c r="BP18" s="682"/>
      <c r="BQ18" s="682"/>
      <c r="BR18" s="682"/>
      <c r="BS18" s="688" t="s">
        <v>127</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136</v>
      </c>
      <c r="CS18" s="680"/>
      <c r="CT18" s="680"/>
      <c r="CU18" s="680"/>
      <c r="CV18" s="680"/>
      <c r="CW18" s="680"/>
      <c r="CX18" s="680"/>
      <c r="CY18" s="681"/>
      <c r="CZ18" s="682" t="s">
        <v>136</v>
      </c>
      <c r="DA18" s="682"/>
      <c r="DB18" s="682"/>
      <c r="DC18" s="682"/>
      <c r="DD18" s="688" t="s">
        <v>136</v>
      </c>
      <c r="DE18" s="680"/>
      <c r="DF18" s="680"/>
      <c r="DG18" s="680"/>
      <c r="DH18" s="680"/>
      <c r="DI18" s="680"/>
      <c r="DJ18" s="680"/>
      <c r="DK18" s="680"/>
      <c r="DL18" s="680"/>
      <c r="DM18" s="680"/>
      <c r="DN18" s="680"/>
      <c r="DO18" s="680"/>
      <c r="DP18" s="681"/>
      <c r="DQ18" s="688" t="s">
        <v>136</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1481591</v>
      </c>
      <c r="S19" s="680"/>
      <c r="T19" s="680"/>
      <c r="U19" s="680"/>
      <c r="V19" s="680"/>
      <c r="W19" s="680"/>
      <c r="X19" s="680"/>
      <c r="Y19" s="681"/>
      <c r="Z19" s="682">
        <v>17</v>
      </c>
      <c r="AA19" s="682"/>
      <c r="AB19" s="682"/>
      <c r="AC19" s="682"/>
      <c r="AD19" s="683">
        <v>1481591</v>
      </c>
      <c r="AE19" s="683"/>
      <c r="AF19" s="683"/>
      <c r="AG19" s="683"/>
      <c r="AH19" s="683"/>
      <c r="AI19" s="683"/>
      <c r="AJ19" s="683"/>
      <c r="AK19" s="683"/>
      <c r="AL19" s="684">
        <v>30.9</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222095</v>
      </c>
      <c r="BH19" s="680"/>
      <c r="BI19" s="680"/>
      <c r="BJ19" s="680"/>
      <c r="BK19" s="680"/>
      <c r="BL19" s="680"/>
      <c r="BM19" s="680"/>
      <c r="BN19" s="681"/>
      <c r="BO19" s="682">
        <v>7.7</v>
      </c>
      <c r="BP19" s="682"/>
      <c r="BQ19" s="682"/>
      <c r="BR19" s="682"/>
      <c r="BS19" s="688" t="s">
        <v>136</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136</v>
      </c>
      <c r="CS19" s="680"/>
      <c r="CT19" s="680"/>
      <c r="CU19" s="680"/>
      <c r="CV19" s="680"/>
      <c r="CW19" s="680"/>
      <c r="CX19" s="680"/>
      <c r="CY19" s="681"/>
      <c r="CZ19" s="682" t="s">
        <v>136</v>
      </c>
      <c r="DA19" s="682"/>
      <c r="DB19" s="682"/>
      <c r="DC19" s="682"/>
      <c r="DD19" s="688" t="s">
        <v>136</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175098</v>
      </c>
      <c r="S20" s="680"/>
      <c r="T20" s="680"/>
      <c r="U20" s="680"/>
      <c r="V20" s="680"/>
      <c r="W20" s="680"/>
      <c r="X20" s="680"/>
      <c r="Y20" s="681"/>
      <c r="Z20" s="682">
        <v>2</v>
      </c>
      <c r="AA20" s="682"/>
      <c r="AB20" s="682"/>
      <c r="AC20" s="682"/>
      <c r="AD20" s="683" t="s">
        <v>136</v>
      </c>
      <c r="AE20" s="683"/>
      <c r="AF20" s="683"/>
      <c r="AG20" s="683"/>
      <c r="AH20" s="683"/>
      <c r="AI20" s="683"/>
      <c r="AJ20" s="683"/>
      <c r="AK20" s="683"/>
      <c r="AL20" s="684" t="s">
        <v>127</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222095</v>
      </c>
      <c r="BH20" s="680"/>
      <c r="BI20" s="680"/>
      <c r="BJ20" s="680"/>
      <c r="BK20" s="680"/>
      <c r="BL20" s="680"/>
      <c r="BM20" s="680"/>
      <c r="BN20" s="681"/>
      <c r="BO20" s="682">
        <v>7.7</v>
      </c>
      <c r="BP20" s="682"/>
      <c r="BQ20" s="682"/>
      <c r="BR20" s="682"/>
      <c r="BS20" s="688" t="s">
        <v>127</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8374379</v>
      </c>
      <c r="CS20" s="680"/>
      <c r="CT20" s="680"/>
      <c r="CU20" s="680"/>
      <c r="CV20" s="680"/>
      <c r="CW20" s="680"/>
      <c r="CX20" s="680"/>
      <c r="CY20" s="681"/>
      <c r="CZ20" s="682">
        <v>100</v>
      </c>
      <c r="DA20" s="682"/>
      <c r="DB20" s="682"/>
      <c r="DC20" s="682"/>
      <c r="DD20" s="688">
        <v>1405168</v>
      </c>
      <c r="DE20" s="680"/>
      <c r="DF20" s="680"/>
      <c r="DG20" s="680"/>
      <c r="DH20" s="680"/>
      <c r="DI20" s="680"/>
      <c r="DJ20" s="680"/>
      <c r="DK20" s="680"/>
      <c r="DL20" s="680"/>
      <c r="DM20" s="680"/>
      <c r="DN20" s="680"/>
      <c r="DO20" s="680"/>
      <c r="DP20" s="681"/>
      <c r="DQ20" s="688">
        <v>5688853</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v>16491</v>
      </c>
      <c r="S21" s="680"/>
      <c r="T21" s="680"/>
      <c r="U21" s="680"/>
      <c r="V21" s="680"/>
      <c r="W21" s="680"/>
      <c r="X21" s="680"/>
      <c r="Y21" s="681"/>
      <c r="Z21" s="682">
        <v>0.2</v>
      </c>
      <c r="AA21" s="682"/>
      <c r="AB21" s="682"/>
      <c r="AC21" s="682"/>
      <c r="AD21" s="683" t="s">
        <v>136</v>
      </c>
      <c r="AE21" s="683"/>
      <c r="AF21" s="683"/>
      <c r="AG21" s="683"/>
      <c r="AH21" s="683"/>
      <c r="AI21" s="683"/>
      <c r="AJ21" s="683"/>
      <c r="AK21" s="683"/>
      <c r="AL21" s="684" t="s">
        <v>136</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6796</v>
      </c>
      <c r="BH21" s="680"/>
      <c r="BI21" s="680"/>
      <c r="BJ21" s="680"/>
      <c r="BK21" s="680"/>
      <c r="BL21" s="680"/>
      <c r="BM21" s="680"/>
      <c r="BN21" s="681"/>
      <c r="BO21" s="682">
        <v>0.2</v>
      </c>
      <c r="BP21" s="682"/>
      <c r="BQ21" s="682"/>
      <c r="BR21" s="682"/>
      <c r="BS21" s="688" t="s">
        <v>136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5163417</v>
      </c>
      <c r="S22" s="680"/>
      <c r="T22" s="680"/>
      <c r="U22" s="680"/>
      <c r="V22" s="680"/>
      <c r="W22" s="680"/>
      <c r="X22" s="680"/>
      <c r="Y22" s="681"/>
      <c r="Z22" s="682">
        <v>59.3</v>
      </c>
      <c r="AA22" s="682"/>
      <c r="AB22" s="682"/>
      <c r="AC22" s="682"/>
      <c r="AD22" s="683">
        <v>4756529</v>
      </c>
      <c r="AE22" s="683"/>
      <c r="AF22" s="683"/>
      <c r="AG22" s="683"/>
      <c r="AH22" s="683"/>
      <c r="AI22" s="683"/>
      <c r="AJ22" s="683"/>
      <c r="AK22" s="683"/>
      <c r="AL22" s="684">
        <v>99.3</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136</v>
      </c>
      <c r="BH22" s="680"/>
      <c r="BI22" s="680"/>
      <c r="BJ22" s="680"/>
      <c r="BK22" s="680"/>
      <c r="BL22" s="680"/>
      <c r="BM22" s="680"/>
      <c r="BN22" s="681"/>
      <c r="BO22" s="682" t="s">
        <v>136</v>
      </c>
      <c r="BP22" s="682"/>
      <c r="BQ22" s="682"/>
      <c r="BR22" s="682"/>
      <c r="BS22" s="688" t="s">
        <v>127</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4022</v>
      </c>
      <c r="S23" s="680"/>
      <c r="T23" s="680"/>
      <c r="U23" s="680"/>
      <c r="V23" s="680"/>
      <c r="W23" s="680"/>
      <c r="X23" s="680"/>
      <c r="Y23" s="681"/>
      <c r="Z23" s="682">
        <v>0</v>
      </c>
      <c r="AA23" s="682"/>
      <c r="AB23" s="682"/>
      <c r="AC23" s="682"/>
      <c r="AD23" s="683">
        <v>4022</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215299</v>
      </c>
      <c r="BH23" s="680"/>
      <c r="BI23" s="680"/>
      <c r="BJ23" s="680"/>
      <c r="BK23" s="680"/>
      <c r="BL23" s="680"/>
      <c r="BM23" s="680"/>
      <c r="BN23" s="681"/>
      <c r="BO23" s="682">
        <v>7.4</v>
      </c>
      <c r="BP23" s="682"/>
      <c r="BQ23" s="682"/>
      <c r="BR23" s="682"/>
      <c r="BS23" s="688" t="s">
        <v>127</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134267</v>
      </c>
      <c r="S24" s="680"/>
      <c r="T24" s="680"/>
      <c r="U24" s="680"/>
      <c r="V24" s="680"/>
      <c r="W24" s="680"/>
      <c r="X24" s="680"/>
      <c r="Y24" s="681"/>
      <c r="Z24" s="682">
        <v>1.5</v>
      </c>
      <c r="AA24" s="682"/>
      <c r="AB24" s="682"/>
      <c r="AC24" s="682"/>
      <c r="AD24" s="683">
        <v>11283</v>
      </c>
      <c r="AE24" s="683"/>
      <c r="AF24" s="683"/>
      <c r="AG24" s="683"/>
      <c r="AH24" s="683"/>
      <c r="AI24" s="683"/>
      <c r="AJ24" s="683"/>
      <c r="AK24" s="683"/>
      <c r="AL24" s="684">
        <v>0.2</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136</v>
      </c>
      <c r="BP24" s="682"/>
      <c r="BQ24" s="682"/>
      <c r="BR24" s="682"/>
      <c r="BS24" s="688" t="s">
        <v>136</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3305998</v>
      </c>
      <c r="CS24" s="669"/>
      <c r="CT24" s="669"/>
      <c r="CU24" s="669"/>
      <c r="CV24" s="669"/>
      <c r="CW24" s="669"/>
      <c r="CX24" s="669"/>
      <c r="CY24" s="670"/>
      <c r="CZ24" s="673">
        <v>39.5</v>
      </c>
      <c r="DA24" s="674"/>
      <c r="DB24" s="674"/>
      <c r="DC24" s="693"/>
      <c r="DD24" s="712">
        <v>2153671</v>
      </c>
      <c r="DE24" s="669"/>
      <c r="DF24" s="669"/>
      <c r="DG24" s="669"/>
      <c r="DH24" s="669"/>
      <c r="DI24" s="669"/>
      <c r="DJ24" s="669"/>
      <c r="DK24" s="670"/>
      <c r="DL24" s="712">
        <v>2108490</v>
      </c>
      <c r="DM24" s="669"/>
      <c r="DN24" s="669"/>
      <c r="DO24" s="669"/>
      <c r="DP24" s="669"/>
      <c r="DQ24" s="669"/>
      <c r="DR24" s="669"/>
      <c r="DS24" s="669"/>
      <c r="DT24" s="669"/>
      <c r="DU24" s="669"/>
      <c r="DV24" s="670"/>
      <c r="DW24" s="673">
        <v>41.2</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137608</v>
      </c>
      <c r="S25" s="680"/>
      <c r="T25" s="680"/>
      <c r="U25" s="680"/>
      <c r="V25" s="680"/>
      <c r="W25" s="680"/>
      <c r="X25" s="680"/>
      <c r="Y25" s="681"/>
      <c r="Z25" s="682">
        <v>1.6</v>
      </c>
      <c r="AA25" s="682"/>
      <c r="AB25" s="682"/>
      <c r="AC25" s="682"/>
      <c r="AD25" s="683">
        <v>9661</v>
      </c>
      <c r="AE25" s="683"/>
      <c r="AF25" s="683"/>
      <c r="AG25" s="683"/>
      <c r="AH25" s="683"/>
      <c r="AI25" s="683"/>
      <c r="AJ25" s="683"/>
      <c r="AK25" s="683"/>
      <c r="AL25" s="684">
        <v>0.2</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136</v>
      </c>
      <c r="BH25" s="680"/>
      <c r="BI25" s="680"/>
      <c r="BJ25" s="680"/>
      <c r="BK25" s="680"/>
      <c r="BL25" s="680"/>
      <c r="BM25" s="680"/>
      <c r="BN25" s="681"/>
      <c r="BO25" s="682" t="s">
        <v>136</v>
      </c>
      <c r="BP25" s="682"/>
      <c r="BQ25" s="682"/>
      <c r="BR25" s="682"/>
      <c r="BS25" s="688" t="s">
        <v>136</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1400069</v>
      </c>
      <c r="CS25" s="715"/>
      <c r="CT25" s="715"/>
      <c r="CU25" s="715"/>
      <c r="CV25" s="715"/>
      <c r="CW25" s="715"/>
      <c r="CX25" s="715"/>
      <c r="CY25" s="716"/>
      <c r="CZ25" s="684">
        <v>16.7</v>
      </c>
      <c r="DA25" s="713"/>
      <c r="DB25" s="713"/>
      <c r="DC25" s="717"/>
      <c r="DD25" s="688">
        <v>1284264</v>
      </c>
      <c r="DE25" s="715"/>
      <c r="DF25" s="715"/>
      <c r="DG25" s="715"/>
      <c r="DH25" s="715"/>
      <c r="DI25" s="715"/>
      <c r="DJ25" s="715"/>
      <c r="DK25" s="716"/>
      <c r="DL25" s="688">
        <v>1248896</v>
      </c>
      <c r="DM25" s="715"/>
      <c r="DN25" s="715"/>
      <c r="DO25" s="715"/>
      <c r="DP25" s="715"/>
      <c r="DQ25" s="715"/>
      <c r="DR25" s="715"/>
      <c r="DS25" s="715"/>
      <c r="DT25" s="715"/>
      <c r="DU25" s="715"/>
      <c r="DV25" s="716"/>
      <c r="DW25" s="684">
        <v>24.4</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32002</v>
      </c>
      <c r="S26" s="680"/>
      <c r="T26" s="680"/>
      <c r="U26" s="680"/>
      <c r="V26" s="680"/>
      <c r="W26" s="680"/>
      <c r="X26" s="680"/>
      <c r="Y26" s="681"/>
      <c r="Z26" s="682">
        <v>0.4</v>
      </c>
      <c r="AA26" s="682"/>
      <c r="AB26" s="682"/>
      <c r="AC26" s="682"/>
      <c r="AD26" s="683" t="s">
        <v>127</v>
      </c>
      <c r="AE26" s="683"/>
      <c r="AF26" s="683"/>
      <c r="AG26" s="683"/>
      <c r="AH26" s="683"/>
      <c r="AI26" s="683"/>
      <c r="AJ26" s="683"/>
      <c r="AK26" s="683"/>
      <c r="AL26" s="684" t="s">
        <v>136</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136</v>
      </c>
      <c r="BH26" s="680"/>
      <c r="BI26" s="680"/>
      <c r="BJ26" s="680"/>
      <c r="BK26" s="680"/>
      <c r="BL26" s="680"/>
      <c r="BM26" s="680"/>
      <c r="BN26" s="681"/>
      <c r="BO26" s="682" t="s">
        <v>136</v>
      </c>
      <c r="BP26" s="682"/>
      <c r="BQ26" s="682"/>
      <c r="BR26" s="682"/>
      <c r="BS26" s="688" t="s">
        <v>127</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836547</v>
      </c>
      <c r="CS26" s="680"/>
      <c r="CT26" s="680"/>
      <c r="CU26" s="680"/>
      <c r="CV26" s="680"/>
      <c r="CW26" s="680"/>
      <c r="CX26" s="680"/>
      <c r="CY26" s="681"/>
      <c r="CZ26" s="684">
        <v>10</v>
      </c>
      <c r="DA26" s="713"/>
      <c r="DB26" s="713"/>
      <c r="DC26" s="717"/>
      <c r="DD26" s="688">
        <v>751308</v>
      </c>
      <c r="DE26" s="680"/>
      <c r="DF26" s="680"/>
      <c r="DG26" s="680"/>
      <c r="DH26" s="680"/>
      <c r="DI26" s="680"/>
      <c r="DJ26" s="680"/>
      <c r="DK26" s="681"/>
      <c r="DL26" s="688" t="s">
        <v>127</v>
      </c>
      <c r="DM26" s="680"/>
      <c r="DN26" s="680"/>
      <c r="DO26" s="680"/>
      <c r="DP26" s="680"/>
      <c r="DQ26" s="680"/>
      <c r="DR26" s="680"/>
      <c r="DS26" s="680"/>
      <c r="DT26" s="680"/>
      <c r="DU26" s="680"/>
      <c r="DV26" s="681"/>
      <c r="DW26" s="684" t="s">
        <v>136</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990400</v>
      </c>
      <c r="S27" s="680"/>
      <c r="T27" s="680"/>
      <c r="U27" s="680"/>
      <c r="V27" s="680"/>
      <c r="W27" s="680"/>
      <c r="X27" s="680"/>
      <c r="Y27" s="681"/>
      <c r="Z27" s="682">
        <v>11.4</v>
      </c>
      <c r="AA27" s="682"/>
      <c r="AB27" s="682"/>
      <c r="AC27" s="682"/>
      <c r="AD27" s="683" t="s">
        <v>136</v>
      </c>
      <c r="AE27" s="683"/>
      <c r="AF27" s="683"/>
      <c r="AG27" s="683"/>
      <c r="AH27" s="683"/>
      <c r="AI27" s="683"/>
      <c r="AJ27" s="683"/>
      <c r="AK27" s="683"/>
      <c r="AL27" s="684" t="s">
        <v>127</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2894400</v>
      </c>
      <c r="BH27" s="680"/>
      <c r="BI27" s="680"/>
      <c r="BJ27" s="680"/>
      <c r="BK27" s="680"/>
      <c r="BL27" s="680"/>
      <c r="BM27" s="680"/>
      <c r="BN27" s="681"/>
      <c r="BO27" s="682">
        <v>100</v>
      </c>
      <c r="BP27" s="682"/>
      <c r="BQ27" s="682"/>
      <c r="BR27" s="682"/>
      <c r="BS27" s="688" t="s">
        <v>127</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1466758</v>
      </c>
      <c r="CS27" s="715"/>
      <c r="CT27" s="715"/>
      <c r="CU27" s="715"/>
      <c r="CV27" s="715"/>
      <c r="CW27" s="715"/>
      <c r="CX27" s="715"/>
      <c r="CY27" s="716"/>
      <c r="CZ27" s="684">
        <v>17.5</v>
      </c>
      <c r="DA27" s="713"/>
      <c r="DB27" s="713"/>
      <c r="DC27" s="717"/>
      <c r="DD27" s="688">
        <v>437738</v>
      </c>
      <c r="DE27" s="715"/>
      <c r="DF27" s="715"/>
      <c r="DG27" s="715"/>
      <c r="DH27" s="715"/>
      <c r="DI27" s="715"/>
      <c r="DJ27" s="715"/>
      <c r="DK27" s="716"/>
      <c r="DL27" s="688">
        <v>427925</v>
      </c>
      <c r="DM27" s="715"/>
      <c r="DN27" s="715"/>
      <c r="DO27" s="715"/>
      <c r="DP27" s="715"/>
      <c r="DQ27" s="715"/>
      <c r="DR27" s="715"/>
      <c r="DS27" s="715"/>
      <c r="DT27" s="715"/>
      <c r="DU27" s="715"/>
      <c r="DV27" s="716"/>
      <c r="DW27" s="684">
        <v>8.4</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136</v>
      </c>
      <c r="S28" s="680"/>
      <c r="T28" s="680"/>
      <c r="U28" s="680"/>
      <c r="V28" s="680"/>
      <c r="W28" s="680"/>
      <c r="X28" s="680"/>
      <c r="Y28" s="681"/>
      <c r="Z28" s="682" t="s">
        <v>136</v>
      </c>
      <c r="AA28" s="682"/>
      <c r="AB28" s="682"/>
      <c r="AC28" s="682"/>
      <c r="AD28" s="683" t="s">
        <v>136</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439171</v>
      </c>
      <c r="CS28" s="680"/>
      <c r="CT28" s="680"/>
      <c r="CU28" s="680"/>
      <c r="CV28" s="680"/>
      <c r="CW28" s="680"/>
      <c r="CX28" s="680"/>
      <c r="CY28" s="681"/>
      <c r="CZ28" s="684">
        <v>5.2</v>
      </c>
      <c r="DA28" s="713"/>
      <c r="DB28" s="713"/>
      <c r="DC28" s="717"/>
      <c r="DD28" s="688">
        <v>431669</v>
      </c>
      <c r="DE28" s="680"/>
      <c r="DF28" s="680"/>
      <c r="DG28" s="680"/>
      <c r="DH28" s="680"/>
      <c r="DI28" s="680"/>
      <c r="DJ28" s="680"/>
      <c r="DK28" s="681"/>
      <c r="DL28" s="688">
        <v>431669</v>
      </c>
      <c r="DM28" s="680"/>
      <c r="DN28" s="680"/>
      <c r="DO28" s="680"/>
      <c r="DP28" s="680"/>
      <c r="DQ28" s="680"/>
      <c r="DR28" s="680"/>
      <c r="DS28" s="680"/>
      <c r="DT28" s="680"/>
      <c r="DU28" s="680"/>
      <c r="DV28" s="681"/>
      <c r="DW28" s="684">
        <v>8.4</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491531</v>
      </c>
      <c r="S29" s="680"/>
      <c r="T29" s="680"/>
      <c r="U29" s="680"/>
      <c r="V29" s="680"/>
      <c r="W29" s="680"/>
      <c r="X29" s="680"/>
      <c r="Y29" s="681"/>
      <c r="Z29" s="682">
        <v>5.6</v>
      </c>
      <c r="AA29" s="682"/>
      <c r="AB29" s="682"/>
      <c r="AC29" s="682"/>
      <c r="AD29" s="683" t="s">
        <v>136</v>
      </c>
      <c r="AE29" s="683"/>
      <c r="AF29" s="683"/>
      <c r="AG29" s="683"/>
      <c r="AH29" s="683"/>
      <c r="AI29" s="683"/>
      <c r="AJ29" s="683"/>
      <c r="AK29" s="683"/>
      <c r="AL29" s="684" t="s">
        <v>127</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439171</v>
      </c>
      <c r="CS29" s="715"/>
      <c r="CT29" s="715"/>
      <c r="CU29" s="715"/>
      <c r="CV29" s="715"/>
      <c r="CW29" s="715"/>
      <c r="CX29" s="715"/>
      <c r="CY29" s="716"/>
      <c r="CZ29" s="684">
        <v>5.2</v>
      </c>
      <c r="DA29" s="713"/>
      <c r="DB29" s="713"/>
      <c r="DC29" s="717"/>
      <c r="DD29" s="688">
        <v>431669</v>
      </c>
      <c r="DE29" s="715"/>
      <c r="DF29" s="715"/>
      <c r="DG29" s="715"/>
      <c r="DH29" s="715"/>
      <c r="DI29" s="715"/>
      <c r="DJ29" s="715"/>
      <c r="DK29" s="716"/>
      <c r="DL29" s="688">
        <v>431669</v>
      </c>
      <c r="DM29" s="715"/>
      <c r="DN29" s="715"/>
      <c r="DO29" s="715"/>
      <c r="DP29" s="715"/>
      <c r="DQ29" s="715"/>
      <c r="DR29" s="715"/>
      <c r="DS29" s="715"/>
      <c r="DT29" s="715"/>
      <c r="DU29" s="715"/>
      <c r="DV29" s="716"/>
      <c r="DW29" s="684">
        <v>8.4</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15145</v>
      </c>
      <c r="S30" s="680"/>
      <c r="T30" s="680"/>
      <c r="U30" s="680"/>
      <c r="V30" s="680"/>
      <c r="W30" s="680"/>
      <c r="X30" s="680"/>
      <c r="Y30" s="681"/>
      <c r="Z30" s="682">
        <v>0.2</v>
      </c>
      <c r="AA30" s="682"/>
      <c r="AB30" s="682"/>
      <c r="AC30" s="682"/>
      <c r="AD30" s="683">
        <v>8618</v>
      </c>
      <c r="AE30" s="683"/>
      <c r="AF30" s="683"/>
      <c r="AG30" s="683"/>
      <c r="AH30" s="683"/>
      <c r="AI30" s="683"/>
      <c r="AJ30" s="683"/>
      <c r="AK30" s="683"/>
      <c r="AL30" s="684">
        <v>0.2</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98.8</v>
      </c>
      <c r="BH30" s="740"/>
      <c r="BI30" s="740"/>
      <c r="BJ30" s="740"/>
      <c r="BK30" s="740"/>
      <c r="BL30" s="740"/>
      <c r="BM30" s="674">
        <v>95.7</v>
      </c>
      <c r="BN30" s="740"/>
      <c r="BO30" s="740"/>
      <c r="BP30" s="740"/>
      <c r="BQ30" s="741"/>
      <c r="BR30" s="739">
        <v>99</v>
      </c>
      <c r="BS30" s="740"/>
      <c r="BT30" s="740"/>
      <c r="BU30" s="740"/>
      <c r="BV30" s="740"/>
      <c r="BW30" s="740"/>
      <c r="BX30" s="674">
        <v>95.3</v>
      </c>
      <c r="BY30" s="740"/>
      <c r="BZ30" s="740"/>
      <c r="CA30" s="740"/>
      <c r="CB30" s="741"/>
      <c r="CD30" s="744"/>
      <c r="CE30" s="745"/>
      <c r="CF30" s="694" t="s">
        <v>309</v>
      </c>
      <c r="CG30" s="695"/>
      <c r="CH30" s="695"/>
      <c r="CI30" s="695"/>
      <c r="CJ30" s="695"/>
      <c r="CK30" s="695"/>
      <c r="CL30" s="695"/>
      <c r="CM30" s="695"/>
      <c r="CN30" s="695"/>
      <c r="CO30" s="695"/>
      <c r="CP30" s="695"/>
      <c r="CQ30" s="696"/>
      <c r="CR30" s="679">
        <v>410256</v>
      </c>
      <c r="CS30" s="680"/>
      <c r="CT30" s="680"/>
      <c r="CU30" s="680"/>
      <c r="CV30" s="680"/>
      <c r="CW30" s="680"/>
      <c r="CX30" s="680"/>
      <c r="CY30" s="681"/>
      <c r="CZ30" s="684">
        <v>4.9000000000000004</v>
      </c>
      <c r="DA30" s="713"/>
      <c r="DB30" s="713"/>
      <c r="DC30" s="717"/>
      <c r="DD30" s="688">
        <v>403468</v>
      </c>
      <c r="DE30" s="680"/>
      <c r="DF30" s="680"/>
      <c r="DG30" s="680"/>
      <c r="DH30" s="680"/>
      <c r="DI30" s="680"/>
      <c r="DJ30" s="680"/>
      <c r="DK30" s="681"/>
      <c r="DL30" s="688">
        <v>403468</v>
      </c>
      <c r="DM30" s="680"/>
      <c r="DN30" s="680"/>
      <c r="DO30" s="680"/>
      <c r="DP30" s="680"/>
      <c r="DQ30" s="680"/>
      <c r="DR30" s="680"/>
      <c r="DS30" s="680"/>
      <c r="DT30" s="680"/>
      <c r="DU30" s="680"/>
      <c r="DV30" s="681"/>
      <c r="DW30" s="684">
        <v>7.9</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9202</v>
      </c>
      <c r="S31" s="680"/>
      <c r="T31" s="680"/>
      <c r="U31" s="680"/>
      <c r="V31" s="680"/>
      <c r="W31" s="680"/>
      <c r="X31" s="680"/>
      <c r="Y31" s="681"/>
      <c r="Z31" s="682">
        <v>0.1</v>
      </c>
      <c r="AA31" s="682"/>
      <c r="AB31" s="682"/>
      <c r="AC31" s="682"/>
      <c r="AD31" s="683" t="s">
        <v>136</v>
      </c>
      <c r="AE31" s="683"/>
      <c r="AF31" s="683"/>
      <c r="AG31" s="683"/>
      <c r="AH31" s="683"/>
      <c r="AI31" s="683"/>
      <c r="AJ31" s="683"/>
      <c r="AK31" s="683"/>
      <c r="AL31" s="684" t="s">
        <v>136</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98.7</v>
      </c>
      <c r="BH31" s="715"/>
      <c r="BI31" s="715"/>
      <c r="BJ31" s="715"/>
      <c r="BK31" s="715"/>
      <c r="BL31" s="715"/>
      <c r="BM31" s="685">
        <v>95.2</v>
      </c>
      <c r="BN31" s="737"/>
      <c r="BO31" s="737"/>
      <c r="BP31" s="737"/>
      <c r="BQ31" s="738"/>
      <c r="BR31" s="736">
        <v>98.9</v>
      </c>
      <c r="BS31" s="715"/>
      <c r="BT31" s="715"/>
      <c r="BU31" s="715"/>
      <c r="BV31" s="715"/>
      <c r="BW31" s="715"/>
      <c r="BX31" s="685">
        <v>95.1</v>
      </c>
      <c r="BY31" s="737"/>
      <c r="BZ31" s="737"/>
      <c r="CA31" s="737"/>
      <c r="CB31" s="738"/>
      <c r="CD31" s="744"/>
      <c r="CE31" s="745"/>
      <c r="CF31" s="694" t="s">
        <v>313</v>
      </c>
      <c r="CG31" s="695"/>
      <c r="CH31" s="695"/>
      <c r="CI31" s="695"/>
      <c r="CJ31" s="695"/>
      <c r="CK31" s="695"/>
      <c r="CL31" s="695"/>
      <c r="CM31" s="695"/>
      <c r="CN31" s="695"/>
      <c r="CO31" s="695"/>
      <c r="CP31" s="695"/>
      <c r="CQ31" s="696"/>
      <c r="CR31" s="679">
        <v>28915</v>
      </c>
      <c r="CS31" s="715"/>
      <c r="CT31" s="715"/>
      <c r="CU31" s="715"/>
      <c r="CV31" s="715"/>
      <c r="CW31" s="715"/>
      <c r="CX31" s="715"/>
      <c r="CY31" s="716"/>
      <c r="CZ31" s="684">
        <v>0.3</v>
      </c>
      <c r="DA31" s="713"/>
      <c r="DB31" s="713"/>
      <c r="DC31" s="717"/>
      <c r="DD31" s="688">
        <v>28201</v>
      </c>
      <c r="DE31" s="715"/>
      <c r="DF31" s="715"/>
      <c r="DG31" s="715"/>
      <c r="DH31" s="715"/>
      <c r="DI31" s="715"/>
      <c r="DJ31" s="715"/>
      <c r="DK31" s="716"/>
      <c r="DL31" s="688">
        <v>28201</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355028</v>
      </c>
      <c r="S32" s="680"/>
      <c r="T32" s="680"/>
      <c r="U32" s="680"/>
      <c r="V32" s="680"/>
      <c r="W32" s="680"/>
      <c r="X32" s="680"/>
      <c r="Y32" s="681"/>
      <c r="Z32" s="682">
        <v>4.0999999999999996</v>
      </c>
      <c r="AA32" s="682"/>
      <c r="AB32" s="682"/>
      <c r="AC32" s="682"/>
      <c r="AD32" s="683" t="s">
        <v>127</v>
      </c>
      <c r="AE32" s="683"/>
      <c r="AF32" s="683"/>
      <c r="AG32" s="683"/>
      <c r="AH32" s="683"/>
      <c r="AI32" s="683"/>
      <c r="AJ32" s="683"/>
      <c r="AK32" s="683"/>
      <c r="AL32" s="684" t="s">
        <v>136</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98.7</v>
      </c>
      <c r="BH32" s="749"/>
      <c r="BI32" s="749"/>
      <c r="BJ32" s="749"/>
      <c r="BK32" s="749"/>
      <c r="BL32" s="749"/>
      <c r="BM32" s="750">
        <v>96</v>
      </c>
      <c r="BN32" s="749"/>
      <c r="BO32" s="749"/>
      <c r="BP32" s="749"/>
      <c r="BQ32" s="751"/>
      <c r="BR32" s="748">
        <v>99</v>
      </c>
      <c r="BS32" s="749"/>
      <c r="BT32" s="749"/>
      <c r="BU32" s="749"/>
      <c r="BV32" s="749"/>
      <c r="BW32" s="749"/>
      <c r="BX32" s="750">
        <v>95.2</v>
      </c>
      <c r="BY32" s="749"/>
      <c r="BZ32" s="749"/>
      <c r="CA32" s="749"/>
      <c r="CB32" s="751"/>
      <c r="CD32" s="746"/>
      <c r="CE32" s="747"/>
      <c r="CF32" s="694" t="s">
        <v>316</v>
      </c>
      <c r="CG32" s="695"/>
      <c r="CH32" s="695"/>
      <c r="CI32" s="695"/>
      <c r="CJ32" s="695"/>
      <c r="CK32" s="695"/>
      <c r="CL32" s="695"/>
      <c r="CM32" s="695"/>
      <c r="CN32" s="695"/>
      <c r="CO32" s="695"/>
      <c r="CP32" s="695"/>
      <c r="CQ32" s="696"/>
      <c r="CR32" s="679" t="s">
        <v>136</v>
      </c>
      <c r="CS32" s="680"/>
      <c r="CT32" s="680"/>
      <c r="CU32" s="680"/>
      <c r="CV32" s="680"/>
      <c r="CW32" s="680"/>
      <c r="CX32" s="680"/>
      <c r="CY32" s="681"/>
      <c r="CZ32" s="684" t="s">
        <v>136</v>
      </c>
      <c r="DA32" s="713"/>
      <c r="DB32" s="713"/>
      <c r="DC32" s="717"/>
      <c r="DD32" s="688" t="s">
        <v>136</v>
      </c>
      <c r="DE32" s="680"/>
      <c r="DF32" s="680"/>
      <c r="DG32" s="680"/>
      <c r="DH32" s="680"/>
      <c r="DI32" s="680"/>
      <c r="DJ32" s="680"/>
      <c r="DK32" s="681"/>
      <c r="DL32" s="688" t="s">
        <v>136</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162478</v>
      </c>
      <c r="S33" s="680"/>
      <c r="T33" s="680"/>
      <c r="U33" s="680"/>
      <c r="V33" s="680"/>
      <c r="W33" s="680"/>
      <c r="X33" s="680"/>
      <c r="Y33" s="681"/>
      <c r="Z33" s="682">
        <v>1.9</v>
      </c>
      <c r="AA33" s="682"/>
      <c r="AB33" s="682"/>
      <c r="AC33" s="682"/>
      <c r="AD33" s="683" t="s">
        <v>136</v>
      </c>
      <c r="AE33" s="683"/>
      <c r="AF33" s="683"/>
      <c r="AG33" s="683"/>
      <c r="AH33" s="683"/>
      <c r="AI33" s="683"/>
      <c r="AJ33" s="683"/>
      <c r="AK33" s="683"/>
      <c r="AL33" s="684" t="s">
        <v>136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3663213</v>
      </c>
      <c r="CS33" s="715"/>
      <c r="CT33" s="715"/>
      <c r="CU33" s="715"/>
      <c r="CV33" s="715"/>
      <c r="CW33" s="715"/>
      <c r="CX33" s="715"/>
      <c r="CY33" s="716"/>
      <c r="CZ33" s="684">
        <v>43.7</v>
      </c>
      <c r="DA33" s="713"/>
      <c r="DB33" s="713"/>
      <c r="DC33" s="717"/>
      <c r="DD33" s="688">
        <v>3107339</v>
      </c>
      <c r="DE33" s="715"/>
      <c r="DF33" s="715"/>
      <c r="DG33" s="715"/>
      <c r="DH33" s="715"/>
      <c r="DI33" s="715"/>
      <c r="DJ33" s="715"/>
      <c r="DK33" s="716"/>
      <c r="DL33" s="688">
        <v>2568334</v>
      </c>
      <c r="DM33" s="715"/>
      <c r="DN33" s="715"/>
      <c r="DO33" s="715"/>
      <c r="DP33" s="715"/>
      <c r="DQ33" s="715"/>
      <c r="DR33" s="715"/>
      <c r="DS33" s="715"/>
      <c r="DT33" s="715"/>
      <c r="DU33" s="715"/>
      <c r="DV33" s="716"/>
      <c r="DW33" s="684">
        <v>50.2</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181556</v>
      </c>
      <c r="S34" s="680"/>
      <c r="T34" s="680"/>
      <c r="U34" s="680"/>
      <c r="V34" s="680"/>
      <c r="W34" s="680"/>
      <c r="X34" s="680"/>
      <c r="Y34" s="681"/>
      <c r="Z34" s="682">
        <v>2.1</v>
      </c>
      <c r="AA34" s="682"/>
      <c r="AB34" s="682"/>
      <c r="AC34" s="682"/>
      <c r="AD34" s="683">
        <v>76</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1257034</v>
      </c>
      <c r="CS34" s="680"/>
      <c r="CT34" s="680"/>
      <c r="CU34" s="680"/>
      <c r="CV34" s="680"/>
      <c r="CW34" s="680"/>
      <c r="CX34" s="680"/>
      <c r="CY34" s="681"/>
      <c r="CZ34" s="684">
        <v>15</v>
      </c>
      <c r="DA34" s="713"/>
      <c r="DB34" s="713"/>
      <c r="DC34" s="717"/>
      <c r="DD34" s="688">
        <v>950212</v>
      </c>
      <c r="DE34" s="680"/>
      <c r="DF34" s="680"/>
      <c r="DG34" s="680"/>
      <c r="DH34" s="680"/>
      <c r="DI34" s="680"/>
      <c r="DJ34" s="680"/>
      <c r="DK34" s="681"/>
      <c r="DL34" s="688">
        <v>852225</v>
      </c>
      <c r="DM34" s="680"/>
      <c r="DN34" s="680"/>
      <c r="DO34" s="680"/>
      <c r="DP34" s="680"/>
      <c r="DQ34" s="680"/>
      <c r="DR34" s="680"/>
      <c r="DS34" s="680"/>
      <c r="DT34" s="680"/>
      <c r="DU34" s="680"/>
      <c r="DV34" s="681"/>
      <c r="DW34" s="684">
        <v>16.600000000000001</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1024100</v>
      </c>
      <c r="S35" s="680"/>
      <c r="T35" s="680"/>
      <c r="U35" s="680"/>
      <c r="V35" s="680"/>
      <c r="W35" s="680"/>
      <c r="X35" s="680"/>
      <c r="Y35" s="681"/>
      <c r="Z35" s="682">
        <v>11.8</v>
      </c>
      <c r="AA35" s="682"/>
      <c r="AB35" s="682"/>
      <c r="AC35" s="682"/>
      <c r="AD35" s="683" t="s">
        <v>136</v>
      </c>
      <c r="AE35" s="683"/>
      <c r="AF35" s="683"/>
      <c r="AG35" s="683"/>
      <c r="AH35" s="683"/>
      <c r="AI35" s="683"/>
      <c r="AJ35" s="683"/>
      <c r="AK35" s="683"/>
      <c r="AL35" s="684" t="s">
        <v>136</v>
      </c>
      <c r="AM35" s="685"/>
      <c r="AN35" s="685"/>
      <c r="AO35" s="686"/>
      <c r="AP35" s="234"/>
      <c r="AQ35" s="752" t="s">
        <v>324</v>
      </c>
      <c r="AR35" s="753"/>
      <c r="AS35" s="753"/>
      <c r="AT35" s="753"/>
      <c r="AU35" s="753"/>
      <c r="AV35" s="753"/>
      <c r="AW35" s="753"/>
      <c r="AX35" s="753"/>
      <c r="AY35" s="754"/>
      <c r="AZ35" s="668">
        <v>1440692</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52164</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45811</v>
      </c>
      <c r="CS35" s="715"/>
      <c r="CT35" s="715"/>
      <c r="CU35" s="715"/>
      <c r="CV35" s="715"/>
      <c r="CW35" s="715"/>
      <c r="CX35" s="715"/>
      <c r="CY35" s="716"/>
      <c r="CZ35" s="684">
        <v>0.5</v>
      </c>
      <c r="DA35" s="713"/>
      <c r="DB35" s="713"/>
      <c r="DC35" s="717"/>
      <c r="DD35" s="688">
        <v>35766</v>
      </c>
      <c r="DE35" s="715"/>
      <c r="DF35" s="715"/>
      <c r="DG35" s="715"/>
      <c r="DH35" s="715"/>
      <c r="DI35" s="715"/>
      <c r="DJ35" s="715"/>
      <c r="DK35" s="716"/>
      <c r="DL35" s="688">
        <v>35766</v>
      </c>
      <c r="DM35" s="715"/>
      <c r="DN35" s="715"/>
      <c r="DO35" s="715"/>
      <c r="DP35" s="715"/>
      <c r="DQ35" s="715"/>
      <c r="DR35" s="715"/>
      <c r="DS35" s="715"/>
      <c r="DT35" s="715"/>
      <c r="DU35" s="715"/>
      <c r="DV35" s="716"/>
      <c r="DW35" s="684">
        <v>0.7</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136</v>
      </c>
      <c r="AE36" s="683"/>
      <c r="AF36" s="683"/>
      <c r="AG36" s="683"/>
      <c r="AH36" s="683"/>
      <c r="AI36" s="683"/>
      <c r="AJ36" s="683"/>
      <c r="AK36" s="683"/>
      <c r="AL36" s="684" t="s">
        <v>127</v>
      </c>
      <c r="AM36" s="685"/>
      <c r="AN36" s="685"/>
      <c r="AO36" s="686"/>
      <c r="AQ36" s="756" t="s">
        <v>328</v>
      </c>
      <c r="AR36" s="757"/>
      <c r="AS36" s="757"/>
      <c r="AT36" s="757"/>
      <c r="AU36" s="757"/>
      <c r="AV36" s="757"/>
      <c r="AW36" s="757"/>
      <c r="AX36" s="757"/>
      <c r="AY36" s="758"/>
      <c r="AZ36" s="679">
        <v>544540</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34547</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1070309</v>
      </c>
      <c r="CS36" s="680"/>
      <c r="CT36" s="680"/>
      <c r="CU36" s="680"/>
      <c r="CV36" s="680"/>
      <c r="CW36" s="680"/>
      <c r="CX36" s="680"/>
      <c r="CY36" s="681"/>
      <c r="CZ36" s="684">
        <v>12.8</v>
      </c>
      <c r="DA36" s="713"/>
      <c r="DB36" s="713"/>
      <c r="DC36" s="717"/>
      <c r="DD36" s="688">
        <v>1028999</v>
      </c>
      <c r="DE36" s="680"/>
      <c r="DF36" s="680"/>
      <c r="DG36" s="680"/>
      <c r="DH36" s="680"/>
      <c r="DI36" s="680"/>
      <c r="DJ36" s="680"/>
      <c r="DK36" s="681"/>
      <c r="DL36" s="688">
        <v>908128</v>
      </c>
      <c r="DM36" s="680"/>
      <c r="DN36" s="680"/>
      <c r="DO36" s="680"/>
      <c r="DP36" s="680"/>
      <c r="DQ36" s="680"/>
      <c r="DR36" s="680"/>
      <c r="DS36" s="680"/>
      <c r="DT36" s="680"/>
      <c r="DU36" s="680"/>
      <c r="DV36" s="681"/>
      <c r="DW36" s="684">
        <v>17.7</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328400</v>
      </c>
      <c r="S37" s="680"/>
      <c r="T37" s="680"/>
      <c r="U37" s="680"/>
      <c r="V37" s="680"/>
      <c r="W37" s="680"/>
      <c r="X37" s="680"/>
      <c r="Y37" s="681"/>
      <c r="Z37" s="682">
        <v>3.8</v>
      </c>
      <c r="AA37" s="682"/>
      <c r="AB37" s="682"/>
      <c r="AC37" s="682"/>
      <c r="AD37" s="683" t="s">
        <v>127</v>
      </c>
      <c r="AE37" s="683"/>
      <c r="AF37" s="683"/>
      <c r="AG37" s="683"/>
      <c r="AH37" s="683"/>
      <c r="AI37" s="683"/>
      <c r="AJ37" s="683"/>
      <c r="AK37" s="683"/>
      <c r="AL37" s="684" t="s">
        <v>136</v>
      </c>
      <c r="AM37" s="685"/>
      <c r="AN37" s="685"/>
      <c r="AO37" s="686"/>
      <c r="AQ37" s="756" t="s">
        <v>332</v>
      </c>
      <c r="AR37" s="757"/>
      <c r="AS37" s="757"/>
      <c r="AT37" s="757"/>
      <c r="AU37" s="757"/>
      <c r="AV37" s="757"/>
      <c r="AW37" s="757"/>
      <c r="AX37" s="757"/>
      <c r="AY37" s="758"/>
      <c r="AZ37" s="679">
        <v>217780</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2953</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528904</v>
      </c>
      <c r="CS37" s="715"/>
      <c r="CT37" s="715"/>
      <c r="CU37" s="715"/>
      <c r="CV37" s="715"/>
      <c r="CW37" s="715"/>
      <c r="CX37" s="715"/>
      <c r="CY37" s="716"/>
      <c r="CZ37" s="684">
        <v>6.3</v>
      </c>
      <c r="DA37" s="713"/>
      <c r="DB37" s="713"/>
      <c r="DC37" s="717"/>
      <c r="DD37" s="688">
        <v>523613</v>
      </c>
      <c r="DE37" s="715"/>
      <c r="DF37" s="715"/>
      <c r="DG37" s="715"/>
      <c r="DH37" s="715"/>
      <c r="DI37" s="715"/>
      <c r="DJ37" s="715"/>
      <c r="DK37" s="716"/>
      <c r="DL37" s="688">
        <v>523613</v>
      </c>
      <c r="DM37" s="715"/>
      <c r="DN37" s="715"/>
      <c r="DO37" s="715"/>
      <c r="DP37" s="715"/>
      <c r="DQ37" s="715"/>
      <c r="DR37" s="715"/>
      <c r="DS37" s="715"/>
      <c r="DT37" s="715"/>
      <c r="DU37" s="715"/>
      <c r="DV37" s="716"/>
      <c r="DW37" s="684">
        <v>10.199999999999999</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8700756</v>
      </c>
      <c r="S38" s="760"/>
      <c r="T38" s="760"/>
      <c r="U38" s="760"/>
      <c r="V38" s="760"/>
      <c r="W38" s="760"/>
      <c r="X38" s="760"/>
      <c r="Y38" s="761"/>
      <c r="Z38" s="762">
        <v>100</v>
      </c>
      <c r="AA38" s="762"/>
      <c r="AB38" s="762"/>
      <c r="AC38" s="762"/>
      <c r="AD38" s="763">
        <v>4790189</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337</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4670</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896152</v>
      </c>
      <c r="CS38" s="680"/>
      <c r="CT38" s="680"/>
      <c r="CU38" s="680"/>
      <c r="CV38" s="680"/>
      <c r="CW38" s="680"/>
      <c r="CX38" s="680"/>
      <c r="CY38" s="681"/>
      <c r="CZ38" s="684">
        <v>10.7</v>
      </c>
      <c r="DA38" s="713"/>
      <c r="DB38" s="713"/>
      <c r="DC38" s="717"/>
      <c r="DD38" s="688">
        <v>772216</v>
      </c>
      <c r="DE38" s="680"/>
      <c r="DF38" s="680"/>
      <c r="DG38" s="680"/>
      <c r="DH38" s="680"/>
      <c r="DI38" s="680"/>
      <c r="DJ38" s="680"/>
      <c r="DK38" s="681"/>
      <c r="DL38" s="688">
        <v>772215</v>
      </c>
      <c r="DM38" s="680"/>
      <c r="DN38" s="680"/>
      <c r="DO38" s="680"/>
      <c r="DP38" s="680"/>
      <c r="DQ38" s="680"/>
      <c r="DR38" s="680"/>
      <c r="DS38" s="680"/>
      <c r="DT38" s="680"/>
      <c r="DU38" s="680"/>
      <c r="DV38" s="681"/>
      <c r="DW38" s="684">
        <v>15.1</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127</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85</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43761</v>
      </c>
      <c r="CS39" s="715"/>
      <c r="CT39" s="715"/>
      <c r="CU39" s="715"/>
      <c r="CV39" s="715"/>
      <c r="CW39" s="715"/>
      <c r="CX39" s="715"/>
      <c r="CY39" s="716"/>
      <c r="CZ39" s="684">
        <v>0.5</v>
      </c>
      <c r="DA39" s="713"/>
      <c r="DB39" s="713"/>
      <c r="DC39" s="717"/>
      <c r="DD39" s="688">
        <v>8000</v>
      </c>
      <c r="DE39" s="715"/>
      <c r="DF39" s="715"/>
      <c r="DG39" s="715"/>
      <c r="DH39" s="715"/>
      <c r="DI39" s="715"/>
      <c r="DJ39" s="715"/>
      <c r="DK39" s="716"/>
      <c r="DL39" s="688" t="s">
        <v>337</v>
      </c>
      <c r="DM39" s="715"/>
      <c r="DN39" s="715"/>
      <c r="DO39" s="715"/>
      <c r="DP39" s="715"/>
      <c r="DQ39" s="715"/>
      <c r="DR39" s="715"/>
      <c r="DS39" s="715"/>
      <c r="DT39" s="715"/>
      <c r="DU39" s="715"/>
      <c r="DV39" s="716"/>
      <c r="DW39" s="684" t="s">
        <v>337</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186240</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337</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350146</v>
      </c>
      <c r="CS40" s="680"/>
      <c r="CT40" s="680"/>
      <c r="CU40" s="680"/>
      <c r="CV40" s="680"/>
      <c r="CW40" s="680"/>
      <c r="CX40" s="680"/>
      <c r="CY40" s="681"/>
      <c r="CZ40" s="684">
        <v>4.2</v>
      </c>
      <c r="DA40" s="713"/>
      <c r="DB40" s="713"/>
      <c r="DC40" s="717"/>
      <c r="DD40" s="688">
        <v>312146</v>
      </c>
      <c r="DE40" s="680"/>
      <c r="DF40" s="680"/>
      <c r="DG40" s="680"/>
      <c r="DH40" s="680"/>
      <c r="DI40" s="680"/>
      <c r="DJ40" s="680"/>
      <c r="DK40" s="681"/>
      <c r="DL40" s="688" t="s">
        <v>337</v>
      </c>
      <c r="DM40" s="680"/>
      <c r="DN40" s="680"/>
      <c r="DO40" s="680"/>
      <c r="DP40" s="680"/>
      <c r="DQ40" s="680"/>
      <c r="DR40" s="680"/>
      <c r="DS40" s="680"/>
      <c r="DT40" s="680"/>
      <c r="DU40" s="680"/>
      <c r="DV40" s="681"/>
      <c r="DW40" s="684" t="s">
        <v>127</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492132</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325</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1405168</v>
      </c>
      <c r="CS42" s="680"/>
      <c r="CT42" s="680"/>
      <c r="CU42" s="680"/>
      <c r="CV42" s="680"/>
      <c r="CW42" s="680"/>
      <c r="CX42" s="680"/>
      <c r="CY42" s="681"/>
      <c r="CZ42" s="684">
        <v>16.8</v>
      </c>
      <c r="DA42" s="685"/>
      <c r="DB42" s="685"/>
      <c r="DC42" s="780"/>
      <c r="DD42" s="688">
        <v>427843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58663</v>
      </c>
      <c r="CS43" s="715"/>
      <c r="CT43" s="715"/>
      <c r="CU43" s="715"/>
      <c r="CV43" s="715"/>
      <c r="CW43" s="715"/>
      <c r="CX43" s="715"/>
      <c r="CY43" s="716"/>
      <c r="CZ43" s="684">
        <v>0.7</v>
      </c>
      <c r="DA43" s="713"/>
      <c r="DB43" s="713"/>
      <c r="DC43" s="717"/>
      <c r="DD43" s="688">
        <v>58663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304</v>
      </c>
      <c r="CE44" s="792"/>
      <c r="CF44" s="676" t="s">
        <v>355</v>
      </c>
      <c r="CG44" s="677"/>
      <c r="CH44" s="677"/>
      <c r="CI44" s="677"/>
      <c r="CJ44" s="677"/>
      <c r="CK44" s="677"/>
      <c r="CL44" s="677"/>
      <c r="CM44" s="677"/>
      <c r="CN44" s="677"/>
      <c r="CO44" s="677"/>
      <c r="CP44" s="677"/>
      <c r="CQ44" s="678"/>
      <c r="CR44" s="679">
        <v>1405168</v>
      </c>
      <c r="CS44" s="680"/>
      <c r="CT44" s="680"/>
      <c r="CU44" s="680"/>
      <c r="CV44" s="680"/>
      <c r="CW44" s="680"/>
      <c r="CX44" s="680"/>
      <c r="CY44" s="681"/>
      <c r="CZ44" s="684">
        <v>16.8</v>
      </c>
      <c r="DA44" s="685"/>
      <c r="DB44" s="685"/>
      <c r="DC44" s="780"/>
      <c r="DD44" s="688">
        <v>427843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528424</v>
      </c>
      <c r="CS45" s="715"/>
      <c r="CT45" s="715"/>
      <c r="CU45" s="715"/>
      <c r="CV45" s="715"/>
      <c r="CW45" s="715"/>
      <c r="CX45" s="715"/>
      <c r="CY45" s="716"/>
      <c r="CZ45" s="684">
        <v>6.3</v>
      </c>
      <c r="DA45" s="713"/>
      <c r="DB45" s="713"/>
      <c r="DC45" s="717"/>
      <c r="DD45" s="688">
        <v>50785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875892</v>
      </c>
      <c r="CS46" s="680"/>
      <c r="CT46" s="680"/>
      <c r="CU46" s="680"/>
      <c r="CV46" s="680"/>
      <c r="CW46" s="680"/>
      <c r="CX46" s="680"/>
      <c r="CY46" s="681"/>
      <c r="CZ46" s="684">
        <v>10.5</v>
      </c>
      <c r="DA46" s="685"/>
      <c r="DB46" s="685"/>
      <c r="DC46" s="780"/>
      <c r="DD46" s="688">
        <v>376206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t="s">
        <v>127</v>
      </c>
      <c r="CS47" s="715"/>
      <c r="CT47" s="715"/>
      <c r="CU47" s="715"/>
      <c r="CV47" s="715"/>
      <c r="CW47" s="715"/>
      <c r="CX47" s="715"/>
      <c r="CY47" s="716"/>
      <c r="CZ47" s="684" t="s">
        <v>127</v>
      </c>
      <c r="DA47" s="713"/>
      <c r="DB47" s="713"/>
      <c r="DC47" s="717"/>
      <c r="DD47" s="688" t="s">
        <v>337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337</v>
      </c>
      <c r="CS48" s="680"/>
      <c r="CT48" s="680"/>
      <c r="CU48" s="680"/>
      <c r="CV48" s="680"/>
      <c r="CW48" s="680"/>
      <c r="CX48" s="680"/>
      <c r="CY48" s="681"/>
      <c r="CZ48" s="684" t="s">
        <v>337</v>
      </c>
      <c r="DA48" s="685"/>
      <c r="DB48" s="685"/>
      <c r="DC48" s="780"/>
      <c r="DD48" s="688" t="s">
        <v>337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8374379</v>
      </c>
      <c r="CS49" s="749"/>
      <c r="CT49" s="749"/>
      <c r="CU49" s="749"/>
      <c r="CV49" s="749"/>
      <c r="CW49" s="749"/>
      <c r="CX49" s="749"/>
      <c r="CY49" s="781"/>
      <c r="CZ49" s="764">
        <v>100</v>
      </c>
      <c r="DA49" s="782"/>
      <c r="DB49" s="782"/>
      <c r="DC49" s="783"/>
      <c r="DD49" s="784">
        <v>5688853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mHGuOWdXfpyV1G0/TMY7BDuwoG+hri6U0Y1bsqPUe7TpWtKDxB+OQ5aG+cCkOmW+tMZ6EebDrjRm5sqaSM2aOg==" saltValue="GVagNz/fylpcWF1DjZ8xi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8650</v>
      </c>
      <c r="R7" s="815"/>
      <c r="S7" s="815"/>
      <c r="T7" s="815"/>
      <c r="U7" s="815"/>
      <c r="V7" s="815">
        <v>8326</v>
      </c>
      <c r="W7" s="815"/>
      <c r="X7" s="815"/>
      <c r="Y7" s="815"/>
      <c r="Z7" s="815"/>
      <c r="AA7" s="815">
        <v>324</v>
      </c>
      <c r="AB7" s="815"/>
      <c r="AC7" s="815"/>
      <c r="AD7" s="815"/>
      <c r="AE7" s="816"/>
      <c r="AF7" s="817">
        <v>315</v>
      </c>
      <c r="AG7" s="818"/>
      <c r="AH7" s="818"/>
      <c r="AI7" s="818"/>
      <c r="AJ7" s="819"/>
      <c r="AK7" s="854">
        <v>370</v>
      </c>
      <c r="AL7" s="855"/>
      <c r="AM7" s="855"/>
      <c r="AN7" s="855"/>
      <c r="AO7" s="855"/>
      <c r="AP7" s="855">
        <v>6532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589</v>
      </c>
      <c r="BT7" s="859"/>
      <c r="BU7" s="859"/>
      <c r="BV7" s="859"/>
      <c r="BW7" s="859"/>
      <c r="BX7" s="859"/>
      <c r="BY7" s="859"/>
      <c r="BZ7" s="859"/>
      <c r="CA7" s="859"/>
      <c r="CB7" s="859"/>
      <c r="CC7" s="859"/>
      <c r="CD7" s="859"/>
      <c r="CE7" s="859"/>
      <c r="CF7" s="859"/>
      <c r="CG7" s="860"/>
      <c r="CH7" s="851" t="s">
        <v>581</v>
      </c>
      <c r="CI7" s="852"/>
      <c r="CJ7" s="852"/>
      <c r="CK7" s="852"/>
      <c r="CL7" s="853"/>
      <c r="CM7" s="851">
        <v>17</v>
      </c>
      <c r="CN7" s="852"/>
      <c r="CO7" s="852"/>
      <c r="CP7" s="852"/>
      <c r="CQ7" s="853"/>
      <c r="CR7" s="851">
        <v>8</v>
      </c>
      <c r="CS7" s="852"/>
      <c r="CT7" s="852"/>
      <c r="CU7" s="852"/>
      <c r="CV7" s="853"/>
      <c r="CW7" s="851" t="s">
        <v>581</v>
      </c>
      <c r="CX7" s="852"/>
      <c r="CY7" s="852"/>
      <c r="CZ7" s="852"/>
      <c r="DA7" s="853"/>
      <c r="DB7" s="851" t="s">
        <v>581</v>
      </c>
      <c r="DC7" s="852"/>
      <c r="DD7" s="852"/>
      <c r="DE7" s="852"/>
      <c r="DF7" s="853"/>
      <c r="DG7" s="851" t="s">
        <v>581</v>
      </c>
      <c r="DH7" s="852"/>
      <c r="DI7" s="852"/>
      <c r="DJ7" s="852"/>
      <c r="DK7" s="853"/>
      <c r="DL7" s="851" t="s">
        <v>581</v>
      </c>
      <c r="DM7" s="852"/>
      <c r="DN7" s="852"/>
      <c r="DO7" s="852"/>
      <c r="DP7" s="853"/>
      <c r="DQ7" s="851" t="s">
        <v>581</v>
      </c>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51</v>
      </c>
      <c r="R8" s="839"/>
      <c r="S8" s="839"/>
      <c r="T8" s="839"/>
      <c r="U8" s="839"/>
      <c r="V8" s="839">
        <v>48</v>
      </c>
      <c r="W8" s="839"/>
      <c r="X8" s="839"/>
      <c r="Y8" s="839"/>
      <c r="Z8" s="839"/>
      <c r="AA8" s="839">
        <v>3</v>
      </c>
      <c r="AB8" s="839"/>
      <c r="AC8" s="839"/>
      <c r="AD8" s="839"/>
      <c r="AE8" s="840"/>
      <c r="AF8" s="841">
        <v>3</v>
      </c>
      <c r="AG8" s="842"/>
      <c r="AH8" s="842"/>
      <c r="AI8" s="842"/>
      <c r="AJ8" s="843"/>
      <c r="AK8" s="844">
        <v>27</v>
      </c>
      <c r="AL8" s="845"/>
      <c r="AM8" s="845"/>
      <c r="AN8" s="845"/>
      <c r="AO8" s="845"/>
      <c r="AP8" s="845" t="s">
        <v>581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8701</v>
      </c>
      <c r="R23" s="874"/>
      <c r="S23" s="874"/>
      <c r="T23" s="874"/>
      <c r="U23" s="874"/>
      <c r="V23" s="874">
        <v>8374</v>
      </c>
      <c r="W23" s="874"/>
      <c r="X23" s="874"/>
      <c r="Y23" s="874"/>
      <c r="Z23" s="874"/>
      <c r="AA23" s="874">
        <v>326</v>
      </c>
      <c r="AB23" s="874"/>
      <c r="AC23" s="874"/>
      <c r="AD23" s="874"/>
      <c r="AE23" s="875"/>
      <c r="AF23" s="876">
        <v>317</v>
      </c>
      <c r="AG23" s="874"/>
      <c r="AH23" s="874"/>
      <c r="AI23" s="874"/>
      <c r="AJ23" s="877"/>
      <c r="AK23" s="878"/>
      <c r="AL23" s="879"/>
      <c r="AM23" s="879"/>
      <c r="AN23" s="879"/>
      <c r="AO23" s="879"/>
      <c r="AP23" s="874">
        <v>6532</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2308</v>
      </c>
      <c r="R28" s="903"/>
      <c r="S28" s="903"/>
      <c r="T28" s="903"/>
      <c r="U28" s="903"/>
      <c r="V28" s="903">
        <v>2256</v>
      </c>
      <c r="W28" s="903"/>
      <c r="X28" s="903"/>
      <c r="Y28" s="903"/>
      <c r="Z28" s="903"/>
      <c r="AA28" s="903">
        <v>52</v>
      </c>
      <c r="AB28" s="903"/>
      <c r="AC28" s="903"/>
      <c r="AD28" s="903"/>
      <c r="AE28" s="904"/>
      <c r="AF28" s="905">
        <v>52</v>
      </c>
      <c r="AG28" s="903"/>
      <c r="AH28" s="903"/>
      <c r="AI28" s="903"/>
      <c r="AJ28" s="906"/>
      <c r="AK28" s="907">
        <v>220</v>
      </c>
      <c r="AL28" s="898"/>
      <c r="AM28" s="898"/>
      <c r="AN28" s="898"/>
      <c r="AO28" s="898"/>
      <c r="AP28" s="898" t="s">
        <v>581</v>
      </c>
      <c r="AQ28" s="898"/>
      <c r="AR28" s="898"/>
      <c r="AS28" s="898"/>
      <c r="AT28" s="898"/>
      <c r="AU28" s="898" t="s">
        <v>581</v>
      </c>
      <c r="AV28" s="898"/>
      <c r="AW28" s="898"/>
      <c r="AX28" s="898"/>
      <c r="AY28" s="898"/>
      <c r="AZ28" s="899" t="s">
        <v>581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1377</v>
      </c>
      <c r="R29" s="839"/>
      <c r="S29" s="839"/>
      <c r="T29" s="839"/>
      <c r="U29" s="839"/>
      <c r="V29" s="839">
        <v>1290</v>
      </c>
      <c r="W29" s="839"/>
      <c r="X29" s="839"/>
      <c r="Y29" s="839"/>
      <c r="Z29" s="839"/>
      <c r="AA29" s="839">
        <v>88</v>
      </c>
      <c r="AB29" s="839"/>
      <c r="AC29" s="839"/>
      <c r="AD29" s="839"/>
      <c r="AE29" s="840"/>
      <c r="AF29" s="841">
        <v>88</v>
      </c>
      <c r="AG29" s="842"/>
      <c r="AH29" s="842"/>
      <c r="AI29" s="842"/>
      <c r="AJ29" s="843"/>
      <c r="AK29" s="910">
        <v>185</v>
      </c>
      <c r="AL29" s="911"/>
      <c r="AM29" s="911"/>
      <c r="AN29" s="911"/>
      <c r="AO29" s="911"/>
      <c r="AP29" s="911" t="s">
        <v>581</v>
      </c>
      <c r="AQ29" s="911"/>
      <c r="AR29" s="911"/>
      <c r="AS29" s="911"/>
      <c r="AT29" s="911"/>
      <c r="AU29" s="911" t="s">
        <v>581</v>
      </c>
      <c r="AV29" s="911"/>
      <c r="AW29" s="911"/>
      <c r="AX29" s="911"/>
      <c r="AY29" s="911"/>
      <c r="AZ29" s="912" t="s">
        <v>581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287</v>
      </c>
      <c r="R30" s="839"/>
      <c r="S30" s="839"/>
      <c r="T30" s="839"/>
      <c r="U30" s="839"/>
      <c r="V30" s="839">
        <v>283</v>
      </c>
      <c r="W30" s="839"/>
      <c r="X30" s="839"/>
      <c r="Y30" s="839"/>
      <c r="Z30" s="839"/>
      <c r="AA30" s="839">
        <v>4</v>
      </c>
      <c r="AB30" s="839"/>
      <c r="AC30" s="839"/>
      <c r="AD30" s="839"/>
      <c r="AE30" s="840"/>
      <c r="AF30" s="841">
        <v>4</v>
      </c>
      <c r="AG30" s="842"/>
      <c r="AH30" s="842"/>
      <c r="AI30" s="842"/>
      <c r="AJ30" s="843"/>
      <c r="AK30" s="910">
        <v>59</v>
      </c>
      <c r="AL30" s="911"/>
      <c r="AM30" s="911"/>
      <c r="AN30" s="911"/>
      <c r="AO30" s="911"/>
      <c r="AP30" s="911" t="s">
        <v>581</v>
      </c>
      <c r="AQ30" s="911"/>
      <c r="AR30" s="911"/>
      <c r="AS30" s="911"/>
      <c r="AT30" s="911"/>
      <c r="AU30" s="911" t="s">
        <v>581</v>
      </c>
      <c r="AV30" s="911"/>
      <c r="AW30" s="911"/>
      <c r="AX30" s="911"/>
      <c r="AY30" s="911"/>
      <c r="AZ30" s="912" t="s">
        <v>581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749</v>
      </c>
      <c r="R31" s="839"/>
      <c r="S31" s="839"/>
      <c r="T31" s="839"/>
      <c r="U31" s="839"/>
      <c r="V31" s="839">
        <v>560</v>
      </c>
      <c r="W31" s="839"/>
      <c r="X31" s="839"/>
      <c r="Y31" s="839"/>
      <c r="Z31" s="839"/>
      <c r="AA31" s="839">
        <v>189</v>
      </c>
      <c r="AB31" s="839"/>
      <c r="AC31" s="839"/>
      <c r="AD31" s="839"/>
      <c r="AE31" s="840"/>
      <c r="AF31" s="841">
        <v>1025</v>
      </c>
      <c r="AG31" s="842"/>
      <c r="AH31" s="842"/>
      <c r="AI31" s="842"/>
      <c r="AJ31" s="843"/>
      <c r="AK31" s="910" t="s">
        <v>581</v>
      </c>
      <c r="AL31" s="911"/>
      <c r="AM31" s="911"/>
      <c r="AN31" s="911"/>
      <c r="AO31" s="911"/>
      <c r="AP31" s="911">
        <v>1636</v>
      </c>
      <c r="AQ31" s="911"/>
      <c r="AR31" s="911"/>
      <c r="AS31" s="911"/>
      <c r="AT31" s="911"/>
      <c r="AU31" s="911" t="s">
        <v>581</v>
      </c>
      <c r="AV31" s="911"/>
      <c r="AW31" s="911"/>
      <c r="AX31" s="911"/>
      <c r="AY31" s="911"/>
      <c r="AZ31" s="912" t="s">
        <v>581</v>
      </c>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4</v>
      </c>
      <c r="R32" s="839"/>
      <c r="S32" s="839"/>
      <c r="T32" s="839"/>
      <c r="U32" s="839"/>
      <c r="V32" s="839">
        <v>4</v>
      </c>
      <c r="W32" s="839"/>
      <c r="X32" s="839"/>
      <c r="Y32" s="839"/>
      <c r="Z32" s="839"/>
      <c r="AA32" s="839">
        <v>1</v>
      </c>
      <c r="AB32" s="839"/>
      <c r="AC32" s="839"/>
      <c r="AD32" s="839"/>
      <c r="AE32" s="840"/>
      <c r="AF32" s="841">
        <v>1</v>
      </c>
      <c r="AG32" s="842"/>
      <c r="AH32" s="842"/>
      <c r="AI32" s="842"/>
      <c r="AJ32" s="843"/>
      <c r="AK32" s="910" t="s">
        <v>581</v>
      </c>
      <c r="AL32" s="911"/>
      <c r="AM32" s="911"/>
      <c r="AN32" s="911"/>
      <c r="AO32" s="911"/>
      <c r="AP32" s="911" t="s">
        <v>581</v>
      </c>
      <c r="AQ32" s="911"/>
      <c r="AR32" s="911"/>
      <c r="AS32" s="911"/>
      <c r="AT32" s="911"/>
      <c r="AU32" s="911" t="s">
        <v>581</v>
      </c>
      <c r="AV32" s="911"/>
      <c r="AW32" s="911"/>
      <c r="AX32" s="911"/>
      <c r="AY32" s="911"/>
      <c r="AZ32" s="912" t="s">
        <v>581</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1450</v>
      </c>
      <c r="R33" s="839"/>
      <c r="S33" s="839"/>
      <c r="T33" s="839"/>
      <c r="U33" s="839"/>
      <c r="V33" s="839">
        <v>1415</v>
      </c>
      <c r="W33" s="839"/>
      <c r="X33" s="839"/>
      <c r="Y33" s="839"/>
      <c r="Z33" s="839"/>
      <c r="AA33" s="839">
        <v>36</v>
      </c>
      <c r="AB33" s="839"/>
      <c r="AC33" s="839"/>
      <c r="AD33" s="839"/>
      <c r="AE33" s="840"/>
      <c r="AF33" s="841">
        <v>30</v>
      </c>
      <c r="AG33" s="842"/>
      <c r="AH33" s="842"/>
      <c r="AI33" s="842"/>
      <c r="AJ33" s="843"/>
      <c r="AK33" s="910">
        <v>218</v>
      </c>
      <c r="AL33" s="911"/>
      <c r="AM33" s="911"/>
      <c r="AN33" s="911"/>
      <c r="AO33" s="911"/>
      <c r="AP33" s="911">
        <v>5203</v>
      </c>
      <c r="AQ33" s="911"/>
      <c r="AR33" s="911"/>
      <c r="AS33" s="911"/>
      <c r="AT33" s="911"/>
      <c r="AU33" s="911">
        <v>1628</v>
      </c>
      <c r="AV33" s="911"/>
      <c r="AW33" s="911"/>
      <c r="AX33" s="911"/>
      <c r="AY33" s="911"/>
      <c r="AZ33" s="912" t="s">
        <v>581</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1199</v>
      </c>
      <c r="AG63" s="922"/>
      <c r="AH63" s="922"/>
      <c r="AI63" s="922"/>
      <c r="AJ63" s="923"/>
      <c r="AK63" s="924"/>
      <c r="AL63" s="919"/>
      <c r="AM63" s="919"/>
      <c r="AN63" s="919"/>
      <c r="AO63" s="919"/>
      <c r="AP63" s="922">
        <v>6839</v>
      </c>
      <c r="AQ63" s="922"/>
      <c r="AR63" s="922"/>
      <c r="AS63" s="922"/>
      <c r="AT63" s="922"/>
      <c r="AU63" s="922">
        <v>1628</v>
      </c>
      <c r="AV63" s="922"/>
      <c r="AW63" s="922"/>
      <c r="AX63" s="922"/>
      <c r="AY63" s="922"/>
      <c r="AZ63" s="926"/>
      <c r="BA63" s="926"/>
      <c r="BB63" s="926"/>
      <c r="BC63" s="926"/>
      <c r="BD63" s="926"/>
      <c r="BE63" s="927"/>
      <c r="BF63" s="927"/>
      <c r="BG63" s="927"/>
      <c r="BH63" s="927"/>
      <c r="BI63" s="928"/>
      <c r="BJ63" s="929" t="s">
        <v>408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413</v>
      </c>
      <c r="AB66" s="798"/>
      <c r="AC66" s="798"/>
      <c r="AD66" s="798"/>
      <c r="AE66" s="799"/>
      <c r="AF66" s="932" t="s">
        <v>414</v>
      </c>
      <c r="AG66" s="893"/>
      <c r="AH66" s="893"/>
      <c r="AI66" s="893"/>
      <c r="AJ66" s="933"/>
      <c r="AK66" s="797" t="s">
        <v>415</v>
      </c>
      <c r="AL66" s="821"/>
      <c r="AM66" s="821"/>
      <c r="AN66" s="821"/>
      <c r="AO66" s="822"/>
      <c r="AP66" s="797" t="s">
        <v>416</v>
      </c>
      <c r="AQ66" s="798"/>
      <c r="AR66" s="798"/>
      <c r="AS66" s="798"/>
      <c r="AT66" s="799"/>
      <c r="AU66" s="797" t="s">
        <v>417</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582</v>
      </c>
      <c r="C68" s="950"/>
      <c r="D68" s="950"/>
      <c r="E68" s="950"/>
      <c r="F68" s="950"/>
      <c r="G68" s="950"/>
      <c r="H68" s="950"/>
      <c r="I68" s="950"/>
      <c r="J68" s="950"/>
      <c r="K68" s="950"/>
      <c r="L68" s="950"/>
      <c r="M68" s="950"/>
      <c r="N68" s="950"/>
      <c r="O68" s="950"/>
      <c r="P68" s="951"/>
      <c r="Q68" s="952">
        <v>5715</v>
      </c>
      <c r="R68" s="946"/>
      <c r="S68" s="946"/>
      <c r="T68" s="946"/>
      <c r="U68" s="946"/>
      <c r="V68" s="946">
        <v>5529</v>
      </c>
      <c r="W68" s="946"/>
      <c r="X68" s="946"/>
      <c r="Y68" s="946"/>
      <c r="Z68" s="946"/>
      <c r="AA68" s="946">
        <v>186</v>
      </c>
      <c r="AB68" s="946"/>
      <c r="AC68" s="946"/>
      <c r="AD68" s="946"/>
      <c r="AE68" s="946"/>
      <c r="AF68" s="946">
        <v>129</v>
      </c>
      <c r="AG68" s="946"/>
      <c r="AH68" s="946"/>
      <c r="AI68" s="946"/>
      <c r="AJ68" s="946"/>
      <c r="AK68" s="946">
        <v>84</v>
      </c>
      <c r="AL68" s="946"/>
      <c r="AM68" s="946"/>
      <c r="AN68" s="946"/>
      <c r="AO68" s="946"/>
      <c r="AP68" s="946">
        <v>4423</v>
      </c>
      <c r="AQ68" s="946"/>
      <c r="AR68" s="946"/>
      <c r="AS68" s="946"/>
      <c r="AT68" s="946"/>
      <c r="AU68" s="946">
        <v>684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583</v>
      </c>
      <c r="C69" s="954"/>
      <c r="D69" s="954"/>
      <c r="E69" s="954"/>
      <c r="F69" s="954"/>
      <c r="G69" s="954"/>
      <c r="H69" s="954"/>
      <c r="I69" s="954"/>
      <c r="J69" s="954"/>
      <c r="K69" s="954"/>
      <c r="L69" s="954"/>
      <c r="M69" s="954"/>
      <c r="N69" s="954"/>
      <c r="O69" s="954"/>
      <c r="P69" s="955"/>
      <c r="Q69" s="956">
        <v>8650</v>
      </c>
      <c r="R69" s="911"/>
      <c r="S69" s="911"/>
      <c r="T69" s="911"/>
      <c r="U69" s="911"/>
      <c r="V69" s="911">
        <v>9441</v>
      </c>
      <c r="W69" s="911"/>
      <c r="X69" s="911"/>
      <c r="Y69" s="911"/>
      <c r="Z69" s="911"/>
      <c r="AA69" s="911">
        <v>-791</v>
      </c>
      <c r="AB69" s="911"/>
      <c r="AC69" s="911"/>
      <c r="AD69" s="911"/>
      <c r="AE69" s="911"/>
      <c r="AF69" s="911">
        <v>9556</v>
      </c>
      <c r="AG69" s="911"/>
      <c r="AH69" s="911"/>
      <c r="AI69" s="911"/>
      <c r="AJ69" s="911"/>
      <c r="AK69" s="911">
        <v>1515</v>
      </c>
      <c r="AL69" s="911"/>
      <c r="AM69" s="911"/>
      <c r="AN69" s="911"/>
      <c r="AO69" s="911"/>
      <c r="AP69" s="911">
        <v>8460</v>
      </c>
      <c r="AQ69" s="911"/>
      <c r="AR69" s="911"/>
      <c r="AS69" s="911"/>
      <c r="AT69" s="911"/>
      <c r="AU69" s="911">
        <v>4059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584</v>
      </c>
      <c r="C70" s="954"/>
      <c r="D70" s="954"/>
      <c r="E70" s="954"/>
      <c r="F70" s="954"/>
      <c r="G70" s="954"/>
      <c r="H70" s="954"/>
      <c r="I70" s="954"/>
      <c r="J70" s="954"/>
      <c r="K70" s="954"/>
      <c r="L70" s="954"/>
      <c r="M70" s="954"/>
      <c r="N70" s="954"/>
      <c r="O70" s="954"/>
      <c r="P70" s="955"/>
      <c r="Q70" s="956">
        <v>953</v>
      </c>
      <c r="R70" s="911"/>
      <c r="S70" s="911"/>
      <c r="T70" s="911"/>
      <c r="U70" s="911"/>
      <c r="V70" s="911">
        <v>951</v>
      </c>
      <c r="W70" s="911"/>
      <c r="X70" s="911"/>
      <c r="Y70" s="911"/>
      <c r="Z70" s="911"/>
      <c r="AA70" s="911">
        <v>2</v>
      </c>
      <c r="AB70" s="911"/>
      <c r="AC70" s="911"/>
      <c r="AD70" s="911"/>
      <c r="AE70" s="911"/>
      <c r="AF70" s="911">
        <v>2</v>
      </c>
      <c r="AG70" s="911"/>
      <c r="AH70" s="911"/>
      <c r="AI70" s="911"/>
      <c r="AJ70" s="911"/>
      <c r="AK70" s="911">
        <v>3</v>
      </c>
      <c r="AL70" s="911"/>
      <c r="AM70" s="911"/>
      <c r="AN70" s="911"/>
      <c r="AO70" s="911"/>
      <c r="AP70" s="911" t="s">
        <v>581</v>
      </c>
      <c r="AQ70" s="911"/>
      <c r="AR70" s="911"/>
      <c r="AS70" s="911"/>
      <c r="AT70" s="911"/>
      <c r="AU70" s="911" t="s">
        <v>581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585</v>
      </c>
      <c r="C71" s="954"/>
      <c r="D71" s="954"/>
      <c r="E71" s="954"/>
      <c r="F71" s="954"/>
      <c r="G71" s="954"/>
      <c r="H71" s="954"/>
      <c r="I71" s="954"/>
      <c r="J71" s="954"/>
      <c r="K71" s="954"/>
      <c r="L71" s="954"/>
      <c r="M71" s="954"/>
      <c r="N71" s="954"/>
      <c r="O71" s="954"/>
      <c r="P71" s="955"/>
      <c r="Q71" s="956">
        <v>146</v>
      </c>
      <c r="R71" s="911"/>
      <c r="S71" s="911"/>
      <c r="T71" s="911"/>
      <c r="U71" s="911"/>
      <c r="V71" s="911">
        <v>138</v>
      </c>
      <c r="W71" s="911"/>
      <c r="X71" s="911"/>
      <c r="Y71" s="911"/>
      <c r="Z71" s="911"/>
      <c r="AA71" s="911">
        <v>7</v>
      </c>
      <c r="AB71" s="911"/>
      <c r="AC71" s="911"/>
      <c r="AD71" s="911"/>
      <c r="AE71" s="911"/>
      <c r="AF71" s="911">
        <v>7</v>
      </c>
      <c r="AG71" s="911"/>
      <c r="AH71" s="911"/>
      <c r="AI71" s="911"/>
      <c r="AJ71" s="911"/>
      <c r="AK71" s="911" t="s">
        <v>581</v>
      </c>
      <c r="AL71" s="911"/>
      <c r="AM71" s="911"/>
      <c r="AN71" s="911"/>
      <c r="AO71" s="911"/>
      <c r="AP71" s="911" t="s">
        <v>581</v>
      </c>
      <c r="AQ71" s="911"/>
      <c r="AR71" s="911"/>
      <c r="AS71" s="911"/>
      <c r="AT71" s="911"/>
      <c r="AU71" s="911" t="s">
        <v>581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586</v>
      </c>
      <c r="C72" s="954"/>
      <c r="D72" s="954"/>
      <c r="E72" s="954"/>
      <c r="F72" s="954"/>
      <c r="G72" s="954"/>
      <c r="H72" s="954"/>
      <c r="I72" s="954"/>
      <c r="J72" s="954"/>
      <c r="K72" s="954"/>
      <c r="L72" s="954"/>
      <c r="M72" s="954"/>
      <c r="N72" s="954"/>
      <c r="O72" s="954"/>
      <c r="P72" s="955"/>
      <c r="Q72" s="956">
        <v>269</v>
      </c>
      <c r="R72" s="911"/>
      <c r="S72" s="911"/>
      <c r="T72" s="911"/>
      <c r="U72" s="911"/>
      <c r="V72" s="911">
        <v>158</v>
      </c>
      <c r="W72" s="911"/>
      <c r="X72" s="911"/>
      <c r="Y72" s="911"/>
      <c r="Z72" s="911"/>
      <c r="AA72" s="911">
        <v>111</v>
      </c>
      <c r="AB72" s="911"/>
      <c r="AC72" s="911"/>
      <c r="AD72" s="911"/>
      <c r="AE72" s="911"/>
      <c r="AF72" s="911">
        <v>111</v>
      </c>
      <c r="AG72" s="911"/>
      <c r="AH72" s="911"/>
      <c r="AI72" s="911"/>
      <c r="AJ72" s="911"/>
      <c r="AK72" s="911">
        <v>37</v>
      </c>
      <c r="AL72" s="911"/>
      <c r="AM72" s="911"/>
      <c r="AN72" s="911"/>
      <c r="AO72" s="911"/>
      <c r="AP72" s="911" t="s">
        <v>581</v>
      </c>
      <c r="AQ72" s="911"/>
      <c r="AR72" s="911"/>
      <c r="AS72" s="911"/>
      <c r="AT72" s="911"/>
      <c r="AU72" s="911" t="s">
        <v>581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587</v>
      </c>
      <c r="C73" s="954"/>
      <c r="D73" s="954"/>
      <c r="E73" s="954"/>
      <c r="F73" s="954"/>
      <c r="G73" s="954"/>
      <c r="H73" s="954"/>
      <c r="I73" s="954"/>
      <c r="J73" s="954"/>
      <c r="K73" s="954"/>
      <c r="L73" s="954"/>
      <c r="M73" s="954"/>
      <c r="N73" s="954"/>
      <c r="O73" s="954"/>
      <c r="P73" s="955"/>
      <c r="Q73" s="956">
        <v>259116</v>
      </c>
      <c r="R73" s="911"/>
      <c r="S73" s="911"/>
      <c r="T73" s="911"/>
      <c r="U73" s="911"/>
      <c r="V73" s="911">
        <v>249624</v>
      </c>
      <c r="W73" s="911"/>
      <c r="X73" s="911"/>
      <c r="Y73" s="911"/>
      <c r="Z73" s="911"/>
      <c r="AA73" s="911">
        <v>9492</v>
      </c>
      <c r="AB73" s="911"/>
      <c r="AC73" s="911"/>
      <c r="AD73" s="911"/>
      <c r="AE73" s="911"/>
      <c r="AF73" s="911">
        <v>9491</v>
      </c>
      <c r="AG73" s="911"/>
      <c r="AH73" s="911"/>
      <c r="AI73" s="911"/>
      <c r="AJ73" s="911"/>
      <c r="AK73" s="911">
        <v>7985</v>
      </c>
      <c r="AL73" s="911"/>
      <c r="AM73" s="911"/>
      <c r="AN73" s="911"/>
      <c r="AO73" s="911"/>
      <c r="AP73" s="911" t="s">
        <v>581</v>
      </c>
      <c r="AQ73" s="911"/>
      <c r="AR73" s="911"/>
      <c r="AS73" s="911"/>
      <c r="AT73" s="911"/>
      <c r="AU73" s="911" t="s">
        <v>581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588</v>
      </c>
      <c r="C74" s="954"/>
      <c r="D74" s="954"/>
      <c r="E74" s="954"/>
      <c r="F74" s="954"/>
      <c r="G74" s="954"/>
      <c r="H74" s="954"/>
      <c r="I74" s="954"/>
      <c r="J74" s="954"/>
      <c r="K74" s="954"/>
      <c r="L74" s="954"/>
      <c r="M74" s="954"/>
      <c r="N74" s="954"/>
      <c r="O74" s="954"/>
      <c r="P74" s="955"/>
      <c r="Q74" s="956">
        <v>12068</v>
      </c>
      <c r="R74" s="911"/>
      <c r="S74" s="911"/>
      <c r="T74" s="911"/>
      <c r="U74" s="911"/>
      <c r="V74" s="911">
        <v>11720</v>
      </c>
      <c r="W74" s="911"/>
      <c r="X74" s="911"/>
      <c r="Y74" s="911"/>
      <c r="Z74" s="911"/>
      <c r="AA74" s="911">
        <v>347</v>
      </c>
      <c r="AB74" s="911"/>
      <c r="AC74" s="911"/>
      <c r="AD74" s="911"/>
      <c r="AE74" s="911"/>
      <c r="AF74" s="911">
        <v>347</v>
      </c>
      <c r="AG74" s="911"/>
      <c r="AH74" s="911"/>
      <c r="AI74" s="911"/>
      <c r="AJ74" s="911"/>
      <c r="AK74" s="911" t="s">
        <v>581</v>
      </c>
      <c r="AL74" s="911"/>
      <c r="AM74" s="911"/>
      <c r="AN74" s="911"/>
      <c r="AO74" s="911"/>
      <c r="AP74" s="911" t="s">
        <v>581</v>
      </c>
      <c r="AQ74" s="911"/>
      <c r="AR74" s="911"/>
      <c r="AS74" s="911"/>
      <c r="AT74" s="911"/>
      <c r="AU74" s="911" t="s">
        <v>581</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19643</v>
      </c>
      <c r="AG88" s="922"/>
      <c r="AH88" s="922"/>
      <c r="AI88" s="922"/>
      <c r="AJ88" s="922"/>
      <c r="AK88" s="919"/>
      <c r="AL88" s="919"/>
      <c r="AM88" s="919"/>
      <c r="AN88" s="919"/>
      <c r="AO88" s="919"/>
      <c r="AP88" s="922">
        <v>12884</v>
      </c>
      <c r="AQ88" s="922"/>
      <c r="AR88" s="922"/>
      <c r="AS88" s="922"/>
      <c r="AT88" s="922"/>
      <c r="AU88" s="922">
        <v>4743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8</v>
      </c>
      <c r="CS102" s="930"/>
      <c r="CT102" s="930"/>
      <c r="CU102" s="930"/>
      <c r="CV102" s="973"/>
      <c r="CW102" s="972" t="s">
        <v>510</v>
      </c>
      <c r="CX102" s="930"/>
      <c r="CY102" s="930"/>
      <c r="CZ102" s="930"/>
      <c r="DA102" s="973"/>
      <c r="DB102" s="972" t="s">
        <v>510</v>
      </c>
      <c r="DC102" s="930"/>
      <c r="DD102" s="930"/>
      <c r="DE102" s="930"/>
      <c r="DF102" s="973"/>
      <c r="DG102" s="972" t="s">
        <v>510</v>
      </c>
      <c r="DH102" s="930"/>
      <c r="DI102" s="930"/>
      <c r="DJ102" s="930"/>
      <c r="DK102" s="973"/>
      <c r="DL102" s="972" t="s">
        <v>510</v>
      </c>
      <c r="DM102" s="930"/>
      <c r="DN102" s="930"/>
      <c r="DO102" s="930"/>
      <c r="DP102" s="973"/>
      <c r="DQ102" s="972" t="s">
        <v>510</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303</v>
      </c>
      <c r="AG109" s="975"/>
      <c r="AH109" s="975"/>
      <c r="AI109" s="975"/>
      <c r="AJ109" s="976"/>
      <c r="AK109" s="974" t="s">
        <v>302</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303</v>
      </c>
      <c r="BW109" s="975"/>
      <c r="BX109" s="975"/>
      <c r="BY109" s="975"/>
      <c r="BZ109" s="976"/>
      <c r="CA109" s="974" t="s">
        <v>302</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303</v>
      </c>
      <c r="DM109" s="975"/>
      <c r="DN109" s="975"/>
      <c r="DO109" s="975"/>
      <c r="DP109" s="976"/>
      <c r="DQ109" s="974" t="s">
        <v>302</v>
      </c>
      <c r="DR109" s="975"/>
      <c r="DS109" s="975"/>
      <c r="DT109" s="975"/>
      <c r="DU109" s="976"/>
      <c r="DV109" s="974" t="s">
        <v>428</v>
      </c>
      <c r="DW109" s="975"/>
      <c r="DX109" s="975"/>
      <c r="DY109" s="975"/>
      <c r="DZ109" s="977"/>
    </row>
    <row r="110" spans="1:131" s="246" customFormat="1" ht="26.25" customHeight="1" x14ac:dyDescent="0.15">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441797</v>
      </c>
      <c r="AB110" s="982"/>
      <c r="AC110" s="982"/>
      <c r="AD110" s="982"/>
      <c r="AE110" s="983"/>
      <c r="AF110" s="984">
        <v>440766</v>
      </c>
      <c r="AG110" s="982"/>
      <c r="AH110" s="982"/>
      <c r="AI110" s="982"/>
      <c r="AJ110" s="983"/>
      <c r="AK110" s="984">
        <v>439171</v>
      </c>
      <c r="AL110" s="982"/>
      <c r="AM110" s="982"/>
      <c r="AN110" s="982"/>
      <c r="AO110" s="983"/>
      <c r="AP110" s="985">
        <v>10.199999999999999</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5745819</v>
      </c>
      <c r="BR110" s="1017"/>
      <c r="BS110" s="1017"/>
      <c r="BT110" s="1017"/>
      <c r="BU110" s="1017"/>
      <c r="BV110" s="1017">
        <v>5917684</v>
      </c>
      <c r="BW110" s="1017"/>
      <c r="BX110" s="1017"/>
      <c r="BY110" s="1017"/>
      <c r="BZ110" s="1017"/>
      <c r="CA110" s="1017">
        <v>6531528</v>
      </c>
      <c r="CB110" s="1017"/>
      <c r="CC110" s="1017"/>
      <c r="CD110" s="1017"/>
      <c r="CE110" s="1017"/>
      <c r="CF110" s="1031">
        <v>151.6</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434</v>
      </c>
      <c r="DH110" s="1017"/>
      <c r="DI110" s="1017"/>
      <c r="DJ110" s="1017"/>
      <c r="DK110" s="1017"/>
      <c r="DL110" s="1017" t="s">
        <v>127</v>
      </c>
      <c r="DM110" s="1017"/>
      <c r="DN110" s="1017"/>
      <c r="DO110" s="1017"/>
      <c r="DP110" s="1017"/>
      <c r="DQ110" s="1017" t="s">
        <v>434</v>
      </c>
      <c r="DR110" s="1017"/>
      <c r="DS110" s="1017"/>
      <c r="DT110" s="1017"/>
      <c r="DU110" s="1017"/>
      <c r="DV110" s="1018" t="s">
        <v>127</v>
      </c>
      <c r="DW110" s="1018"/>
      <c r="DX110" s="1018"/>
      <c r="DY110" s="1018"/>
      <c r="DZ110" s="1019"/>
    </row>
    <row r="111" spans="1:131" s="246" customFormat="1" ht="26.25" customHeight="1" x14ac:dyDescent="0.15">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408</v>
      </c>
      <c r="AB111" s="1024"/>
      <c r="AC111" s="1024"/>
      <c r="AD111" s="1024"/>
      <c r="AE111" s="1025"/>
      <c r="AF111" s="1026" t="s">
        <v>127</v>
      </c>
      <c r="AG111" s="1024"/>
      <c r="AH111" s="1024"/>
      <c r="AI111" s="1024"/>
      <c r="AJ111" s="1025"/>
      <c r="AK111" s="1026" t="s">
        <v>127</v>
      </c>
      <c r="AL111" s="1024"/>
      <c r="AM111" s="1024"/>
      <c r="AN111" s="1024"/>
      <c r="AO111" s="1025"/>
      <c r="AP111" s="1027" t="s">
        <v>408</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t="s">
        <v>434</v>
      </c>
      <c r="BR111" s="1010"/>
      <c r="BS111" s="1010"/>
      <c r="BT111" s="1010"/>
      <c r="BU111" s="1010"/>
      <c r="BV111" s="1010" t="s">
        <v>127</v>
      </c>
      <c r="BW111" s="1010"/>
      <c r="BX111" s="1010"/>
      <c r="BY111" s="1010"/>
      <c r="BZ111" s="1010"/>
      <c r="CA111" s="1010" t="s">
        <v>127</v>
      </c>
      <c r="CB111" s="1010"/>
      <c r="CC111" s="1010"/>
      <c r="CD111" s="1010"/>
      <c r="CE111" s="1010"/>
      <c r="CF111" s="1004" t="s">
        <v>434</v>
      </c>
      <c r="CG111" s="1005"/>
      <c r="CH111" s="1005"/>
      <c r="CI111" s="1005"/>
      <c r="CJ111" s="1005"/>
      <c r="CK111" s="1035"/>
      <c r="CL111" s="1036"/>
      <c r="CM111" s="1006" t="s">
        <v>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127</v>
      </c>
      <c r="DH111" s="1010"/>
      <c r="DI111" s="1010"/>
      <c r="DJ111" s="1010"/>
      <c r="DK111" s="1010"/>
      <c r="DL111" s="1010" t="s">
        <v>434</v>
      </c>
      <c r="DM111" s="1010"/>
      <c r="DN111" s="1010"/>
      <c r="DO111" s="1010"/>
      <c r="DP111" s="1010"/>
      <c r="DQ111" s="1010" t="s">
        <v>438</v>
      </c>
      <c r="DR111" s="1010"/>
      <c r="DS111" s="1010"/>
      <c r="DT111" s="1010"/>
      <c r="DU111" s="1010"/>
      <c r="DV111" s="1011" t="s">
        <v>408</v>
      </c>
      <c r="DW111" s="1011"/>
      <c r="DX111" s="1011"/>
      <c r="DY111" s="1011"/>
      <c r="DZ111" s="1012"/>
    </row>
    <row r="112" spans="1:131" s="246" customFormat="1" ht="26.25" customHeight="1" x14ac:dyDescent="0.15">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127</v>
      </c>
      <c r="AB112" s="1049"/>
      <c r="AC112" s="1049"/>
      <c r="AD112" s="1049"/>
      <c r="AE112" s="1050"/>
      <c r="AF112" s="1051" t="s">
        <v>408</v>
      </c>
      <c r="AG112" s="1049"/>
      <c r="AH112" s="1049"/>
      <c r="AI112" s="1049"/>
      <c r="AJ112" s="1050"/>
      <c r="AK112" s="1051" t="s">
        <v>434</v>
      </c>
      <c r="AL112" s="1049"/>
      <c r="AM112" s="1049"/>
      <c r="AN112" s="1049"/>
      <c r="AO112" s="1050"/>
      <c r="AP112" s="1052" t="s">
        <v>434</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1078124</v>
      </c>
      <c r="BR112" s="1010"/>
      <c r="BS112" s="1010"/>
      <c r="BT112" s="1010"/>
      <c r="BU112" s="1010"/>
      <c r="BV112" s="1010">
        <v>963402</v>
      </c>
      <c r="BW112" s="1010"/>
      <c r="BX112" s="1010"/>
      <c r="BY112" s="1010"/>
      <c r="BZ112" s="1010"/>
      <c r="CA112" s="1010">
        <v>1628457</v>
      </c>
      <c r="CB112" s="1010"/>
      <c r="CC112" s="1010"/>
      <c r="CD112" s="1010"/>
      <c r="CE112" s="1010"/>
      <c r="CF112" s="1004">
        <v>37.799999999999997</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127</v>
      </c>
      <c r="DH112" s="1010"/>
      <c r="DI112" s="1010"/>
      <c r="DJ112" s="1010"/>
      <c r="DK112" s="1010"/>
      <c r="DL112" s="1010" t="s">
        <v>438</v>
      </c>
      <c r="DM112" s="1010"/>
      <c r="DN112" s="1010"/>
      <c r="DO112" s="1010"/>
      <c r="DP112" s="1010"/>
      <c r="DQ112" s="1010" t="s">
        <v>127</v>
      </c>
      <c r="DR112" s="1010"/>
      <c r="DS112" s="1010"/>
      <c r="DT112" s="1010"/>
      <c r="DU112" s="1010"/>
      <c r="DV112" s="1011" t="s">
        <v>434</v>
      </c>
      <c r="DW112" s="1011"/>
      <c r="DX112" s="1011"/>
      <c r="DY112" s="1011"/>
      <c r="DZ112" s="1012"/>
    </row>
    <row r="113" spans="1:130" s="246" customFormat="1" ht="26.25" customHeight="1" x14ac:dyDescent="0.15">
      <c r="A113" s="1044"/>
      <c r="B113" s="1045"/>
      <c r="C113" s="1040" t="s">
        <v>443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150236</v>
      </c>
      <c r="AB113" s="1024"/>
      <c r="AC113" s="1024"/>
      <c r="AD113" s="1024"/>
      <c r="AE113" s="1025"/>
      <c r="AF113" s="1026">
        <v>142044</v>
      </c>
      <c r="AG113" s="1024"/>
      <c r="AH113" s="1024"/>
      <c r="AI113" s="1024"/>
      <c r="AJ113" s="1025"/>
      <c r="AK113" s="1026">
        <v>187166</v>
      </c>
      <c r="AL113" s="1024"/>
      <c r="AM113" s="1024"/>
      <c r="AN113" s="1024"/>
      <c r="AO113" s="1025"/>
      <c r="AP113" s="1027">
        <v>4.3</v>
      </c>
      <c r="AQ113" s="1028"/>
      <c r="AR113" s="1028"/>
      <c r="AS113" s="1028"/>
      <c r="AT113" s="1029"/>
      <c r="AU113" s="990"/>
      <c r="AV113" s="991"/>
      <c r="AW113" s="991"/>
      <c r="AX113" s="991"/>
      <c r="AY113" s="991"/>
      <c r="AZ113" s="1039" t="s">
        <v>444</v>
      </c>
      <c r="BA113" s="1040"/>
      <c r="BB113" s="1040"/>
      <c r="BC113" s="1040"/>
      <c r="BD113" s="1040"/>
      <c r="BE113" s="1040"/>
      <c r="BF113" s="1040"/>
      <c r="BG113" s="1040"/>
      <c r="BH113" s="1040"/>
      <c r="BI113" s="1040"/>
      <c r="BJ113" s="1040"/>
      <c r="BK113" s="1040"/>
      <c r="BL113" s="1040"/>
      <c r="BM113" s="1040"/>
      <c r="BN113" s="1040"/>
      <c r="BO113" s="1040"/>
      <c r="BP113" s="1041"/>
      <c r="BQ113" s="1009">
        <v>5052380</v>
      </c>
      <c r="BR113" s="1010"/>
      <c r="BS113" s="1010"/>
      <c r="BT113" s="1010"/>
      <c r="BU113" s="1010"/>
      <c r="BV113" s="1010">
        <v>4781058</v>
      </c>
      <c r="BW113" s="1010"/>
      <c r="BX113" s="1010"/>
      <c r="BY113" s="1010"/>
      <c r="BZ113" s="1010"/>
      <c r="CA113" s="1010">
        <v>4743192</v>
      </c>
      <c r="CB113" s="1010"/>
      <c r="CC113" s="1010"/>
      <c r="CD113" s="1010"/>
      <c r="CE113" s="1010"/>
      <c r="CF113" s="1004">
        <v>110.1</v>
      </c>
      <c r="CG113" s="1005"/>
      <c r="CH113" s="1005"/>
      <c r="CI113" s="1005"/>
      <c r="CJ113" s="1005"/>
      <c r="CK113" s="1035"/>
      <c r="CL113" s="1036"/>
      <c r="CM113" s="1006" t="s">
        <v>445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434</v>
      </c>
      <c r="DH113" s="1049"/>
      <c r="DI113" s="1049"/>
      <c r="DJ113" s="1049"/>
      <c r="DK113" s="1050"/>
      <c r="DL113" s="1051" t="s">
        <v>127</v>
      </c>
      <c r="DM113" s="1049"/>
      <c r="DN113" s="1049"/>
      <c r="DO113" s="1049"/>
      <c r="DP113" s="1050"/>
      <c r="DQ113" s="1051" t="s">
        <v>127</v>
      </c>
      <c r="DR113" s="1049"/>
      <c r="DS113" s="1049"/>
      <c r="DT113" s="1049"/>
      <c r="DU113" s="1050"/>
      <c r="DV113" s="1052" t="s">
        <v>434</v>
      </c>
      <c r="DW113" s="1053"/>
      <c r="DX113" s="1053"/>
      <c r="DY113" s="1053"/>
      <c r="DZ113" s="1054"/>
    </row>
    <row r="114" spans="1:130" s="246" customFormat="1" ht="26.25" customHeight="1" x14ac:dyDescent="0.15">
      <c r="A114" s="1044"/>
      <c r="B114" s="1045"/>
      <c r="C114" s="1040" t="s">
        <v>446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273055</v>
      </c>
      <c r="AB114" s="1049"/>
      <c r="AC114" s="1049"/>
      <c r="AD114" s="1049"/>
      <c r="AE114" s="1050"/>
      <c r="AF114" s="1051">
        <v>260374</v>
      </c>
      <c r="AG114" s="1049"/>
      <c r="AH114" s="1049"/>
      <c r="AI114" s="1049"/>
      <c r="AJ114" s="1050"/>
      <c r="AK114" s="1051">
        <v>257774</v>
      </c>
      <c r="AL114" s="1049"/>
      <c r="AM114" s="1049"/>
      <c r="AN114" s="1049"/>
      <c r="AO114" s="1050"/>
      <c r="AP114" s="1052">
        <v>6</v>
      </c>
      <c r="AQ114" s="1053"/>
      <c r="AR114" s="1053"/>
      <c r="AS114" s="1053"/>
      <c r="AT114" s="1054"/>
      <c r="AU114" s="990"/>
      <c r="AV114" s="991"/>
      <c r="AW114" s="991"/>
      <c r="AX114" s="991"/>
      <c r="AY114" s="991"/>
      <c r="AZ114" s="1039" t="s">
        <v>447</v>
      </c>
      <c r="BA114" s="1040"/>
      <c r="BB114" s="1040"/>
      <c r="BC114" s="1040"/>
      <c r="BD114" s="1040"/>
      <c r="BE114" s="1040"/>
      <c r="BF114" s="1040"/>
      <c r="BG114" s="1040"/>
      <c r="BH114" s="1040"/>
      <c r="BI114" s="1040"/>
      <c r="BJ114" s="1040"/>
      <c r="BK114" s="1040"/>
      <c r="BL114" s="1040"/>
      <c r="BM114" s="1040"/>
      <c r="BN114" s="1040"/>
      <c r="BO114" s="1040"/>
      <c r="BP114" s="1041"/>
      <c r="BQ114" s="1009">
        <v>974050</v>
      </c>
      <c r="BR114" s="1010"/>
      <c r="BS114" s="1010"/>
      <c r="BT114" s="1010"/>
      <c r="BU114" s="1010"/>
      <c r="BV114" s="1010">
        <v>987145</v>
      </c>
      <c r="BW114" s="1010"/>
      <c r="BX114" s="1010"/>
      <c r="BY114" s="1010"/>
      <c r="BZ114" s="1010"/>
      <c r="CA114" s="1010">
        <v>882709</v>
      </c>
      <c r="CB114" s="1010"/>
      <c r="CC114" s="1010"/>
      <c r="CD114" s="1010"/>
      <c r="CE114" s="1010"/>
      <c r="CF114" s="1004">
        <v>20.5</v>
      </c>
      <c r="CG114" s="1005"/>
      <c r="CH114" s="1005"/>
      <c r="CI114" s="1005"/>
      <c r="CJ114" s="1005"/>
      <c r="CK114" s="1035"/>
      <c r="CL114" s="1036"/>
      <c r="CM114" s="1006" t="s">
        <v>448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434</v>
      </c>
      <c r="DH114" s="1049"/>
      <c r="DI114" s="1049"/>
      <c r="DJ114" s="1049"/>
      <c r="DK114" s="1050"/>
      <c r="DL114" s="1051" t="s">
        <v>434</v>
      </c>
      <c r="DM114" s="1049"/>
      <c r="DN114" s="1049"/>
      <c r="DO114" s="1049"/>
      <c r="DP114" s="1050"/>
      <c r="DQ114" s="1051" t="s">
        <v>434</v>
      </c>
      <c r="DR114" s="1049"/>
      <c r="DS114" s="1049"/>
      <c r="DT114" s="1049"/>
      <c r="DU114" s="1050"/>
      <c r="DV114" s="1052" t="s">
        <v>434</v>
      </c>
      <c r="DW114" s="1053"/>
      <c r="DX114" s="1053"/>
      <c r="DY114" s="1053"/>
      <c r="DZ114" s="1054"/>
    </row>
    <row r="115" spans="1:130" s="246" customFormat="1" ht="26.25" customHeight="1" x14ac:dyDescent="0.15">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434</v>
      </c>
      <c r="AB115" s="1024"/>
      <c r="AC115" s="1024"/>
      <c r="AD115" s="1024"/>
      <c r="AE115" s="1025"/>
      <c r="AF115" s="1026" t="s">
        <v>438</v>
      </c>
      <c r="AG115" s="1024"/>
      <c r="AH115" s="1024"/>
      <c r="AI115" s="1024"/>
      <c r="AJ115" s="1025"/>
      <c r="AK115" s="1026" t="s">
        <v>127</v>
      </c>
      <c r="AL115" s="1024"/>
      <c r="AM115" s="1024"/>
      <c r="AN115" s="1024"/>
      <c r="AO115" s="1025"/>
      <c r="AP115" s="1027" t="s">
        <v>127</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t="s">
        <v>434</v>
      </c>
      <c r="BR115" s="1010"/>
      <c r="BS115" s="1010"/>
      <c r="BT115" s="1010"/>
      <c r="BU115" s="1010"/>
      <c r="BV115" s="1010" t="s">
        <v>434</v>
      </c>
      <c r="BW115" s="1010"/>
      <c r="BX115" s="1010"/>
      <c r="BY115" s="1010"/>
      <c r="BZ115" s="1010"/>
      <c r="CA115" s="1010" t="s">
        <v>127</v>
      </c>
      <c r="CB115" s="1010"/>
      <c r="CC115" s="1010"/>
      <c r="CD115" s="1010"/>
      <c r="CE115" s="1010"/>
      <c r="CF115" s="1004" t="s">
        <v>127</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127</v>
      </c>
      <c r="DH115" s="1049"/>
      <c r="DI115" s="1049"/>
      <c r="DJ115" s="1049"/>
      <c r="DK115" s="1050"/>
      <c r="DL115" s="1051" t="s">
        <v>127</v>
      </c>
      <c r="DM115" s="1049"/>
      <c r="DN115" s="1049"/>
      <c r="DO115" s="1049"/>
      <c r="DP115" s="1050"/>
      <c r="DQ115" s="1051" t="s">
        <v>127</v>
      </c>
      <c r="DR115" s="1049"/>
      <c r="DS115" s="1049"/>
      <c r="DT115" s="1049"/>
      <c r="DU115" s="1050"/>
      <c r="DV115" s="1052" t="s">
        <v>408</v>
      </c>
      <c r="DW115" s="1053"/>
      <c r="DX115" s="1053"/>
      <c r="DY115" s="1053"/>
      <c r="DZ115" s="1054"/>
    </row>
    <row r="116" spans="1:130" s="246" customFormat="1" ht="26.25" customHeight="1" x14ac:dyDescent="0.15">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408</v>
      </c>
      <c r="AB116" s="1049"/>
      <c r="AC116" s="1049"/>
      <c r="AD116" s="1049"/>
      <c r="AE116" s="1050"/>
      <c r="AF116" s="1051" t="s">
        <v>127</v>
      </c>
      <c r="AG116" s="1049"/>
      <c r="AH116" s="1049"/>
      <c r="AI116" s="1049"/>
      <c r="AJ116" s="1050"/>
      <c r="AK116" s="1051" t="s">
        <v>438</v>
      </c>
      <c r="AL116" s="1049"/>
      <c r="AM116" s="1049"/>
      <c r="AN116" s="1049"/>
      <c r="AO116" s="1050"/>
      <c r="AP116" s="1052" t="s">
        <v>127</v>
      </c>
      <c r="AQ116" s="1053"/>
      <c r="AR116" s="1053"/>
      <c r="AS116" s="1053"/>
      <c r="AT116" s="1054"/>
      <c r="AU116" s="990"/>
      <c r="AV116" s="991"/>
      <c r="AW116" s="991"/>
      <c r="AX116" s="991"/>
      <c r="AY116" s="991"/>
      <c r="AZ116" s="1057" t="s">
        <v>453</v>
      </c>
      <c r="BA116" s="1058"/>
      <c r="BB116" s="1058"/>
      <c r="BC116" s="1058"/>
      <c r="BD116" s="1058"/>
      <c r="BE116" s="1058"/>
      <c r="BF116" s="1058"/>
      <c r="BG116" s="1058"/>
      <c r="BH116" s="1058"/>
      <c r="BI116" s="1058"/>
      <c r="BJ116" s="1058"/>
      <c r="BK116" s="1058"/>
      <c r="BL116" s="1058"/>
      <c r="BM116" s="1058"/>
      <c r="BN116" s="1058"/>
      <c r="BO116" s="1058"/>
      <c r="BP116" s="1059"/>
      <c r="BQ116" s="1009" t="s">
        <v>438</v>
      </c>
      <c r="BR116" s="1010"/>
      <c r="BS116" s="1010"/>
      <c r="BT116" s="1010"/>
      <c r="BU116" s="1010"/>
      <c r="BV116" s="1010" t="s">
        <v>434</v>
      </c>
      <c r="BW116" s="1010"/>
      <c r="BX116" s="1010"/>
      <c r="BY116" s="1010"/>
      <c r="BZ116" s="1010"/>
      <c r="CA116" s="1010" t="s">
        <v>434</v>
      </c>
      <c r="CB116" s="1010"/>
      <c r="CC116" s="1010"/>
      <c r="CD116" s="1010"/>
      <c r="CE116" s="1010"/>
      <c r="CF116" s="1004" t="s">
        <v>434</v>
      </c>
      <c r="CG116" s="1005"/>
      <c r="CH116" s="1005"/>
      <c r="CI116" s="1005"/>
      <c r="CJ116" s="1005"/>
      <c r="CK116" s="1035"/>
      <c r="CL116" s="1036"/>
      <c r="CM116" s="1006" t="s">
        <v>454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438</v>
      </c>
      <c r="DH116" s="1049"/>
      <c r="DI116" s="1049"/>
      <c r="DJ116" s="1049"/>
      <c r="DK116" s="1050"/>
      <c r="DL116" s="1051" t="s">
        <v>408</v>
      </c>
      <c r="DM116" s="1049"/>
      <c r="DN116" s="1049"/>
      <c r="DO116" s="1049"/>
      <c r="DP116" s="1050"/>
      <c r="DQ116" s="1051" t="s">
        <v>127</v>
      </c>
      <c r="DR116" s="1049"/>
      <c r="DS116" s="1049"/>
      <c r="DT116" s="1049"/>
      <c r="DU116" s="1050"/>
      <c r="DV116" s="1052" t="s">
        <v>434</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865088</v>
      </c>
      <c r="AB117" s="1067"/>
      <c r="AC117" s="1067"/>
      <c r="AD117" s="1067"/>
      <c r="AE117" s="1068"/>
      <c r="AF117" s="1069">
        <v>843184</v>
      </c>
      <c r="AG117" s="1067"/>
      <c r="AH117" s="1067"/>
      <c r="AI117" s="1067"/>
      <c r="AJ117" s="1068"/>
      <c r="AK117" s="1069">
        <v>884111</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438</v>
      </c>
      <c r="BR117" s="1010"/>
      <c r="BS117" s="1010"/>
      <c r="BT117" s="1010"/>
      <c r="BU117" s="1010"/>
      <c r="BV117" s="1010" t="s">
        <v>434</v>
      </c>
      <c r="BW117" s="1010"/>
      <c r="BX117" s="1010"/>
      <c r="BY117" s="1010"/>
      <c r="BZ117" s="1010"/>
      <c r="CA117" s="1010" t="s">
        <v>408</v>
      </c>
      <c r="CB117" s="1010"/>
      <c r="CC117" s="1010"/>
      <c r="CD117" s="1010"/>
      <c r="CE117" s="1010"/>
      <c r="CF117" s="1004" t="s">
        <v>408</v>
      </c>
      <c r="CG117" s="1005"/>
      <c r="CH117" s="1005"/>
      <c r="CI117" s="1005"/>
      <c r="CJ117" s="1005"/>
      <c r="CK117" s="1035"/>
      <c r="CL117" s="1036"/>
      <c r="CM117" s="1006" t="s">
        <v>457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434</v>
      </c>
      <c r="DH117" s="1049"/>
      <c r="DI117" s="1049"/>
      <c r="DJ117" s="1049"/>
      <c r="DK117" s="1050"/>
      <c r="DL117" s="1051" t="s">
        <v>434</v>
      </c>
      <c r="DM117" s="1049"/>
      <c r="DN117" s="1049"/>
      <c r="DO117" s="1049"/>
      <c r="DP117" s="1050"/>
      <c r="DQ117" s="1051" t="s">
        <v>434</v>
      </c>
      <c r="DR117" s="1049"/>
      <c r="DS117" s="1049"/>
      <c r="DT117" s="1049"/>
      <c r="DU117" s="1050"/>
      <c r="DV117" s="1052" t="s">
        <v>434</v>
      </c>
      <c r="DW117" s="1053"/>
      <c r="DX117" s="1053"/>
      <c r="DY117" s="1053"/>
      <c r="DZ117" s="1054"/>
    </row>
    <row r="118" spans="1:130" s="246" customFormat="1" ht="26.25" customHeight="1" x14ac:dyDescent="0.15">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303</v>
      </c>
      <c r="AG118" s="975"/>
      <c r="AH118" s="975"/>
      <c r="AI118" s="975"/>
      <c r="AJ118" s="976"/>
      <c r="AK118" s="974" t="s">
        <v>302</v>
      </c>
      <c r="AL118" s="975"/>
      <c r="AM118" s="975"/>
      <c r="AN118" s="975"/>
      <c r="AO118" s="976"/>
      <c r="AP118" s="1061" t="s">
        <v>428</v>
      </c>
      <c r="AQ118" s="1062"/>
      <c r="AR118" s="1062"/>
      <c r="AS118" s="1062"/>
      <c r="AT118" s="1063"/>
      <c r="AU118" s="990"/>
      <c r="AV118" s="991"/>
      <c r="AW118" s="991"/>
      <c r="AX118" s="991"/>
      <c r="AY118" s="991"/>
      <c r="AZ118" s="1064" t="s">
        <v>458</v>
      </c>
      <c r="BA118" s="1055"/>
      <c r="BB118" s="1055"/>
      <c r="BC118" s="1055"/>
      <c r="BD118" s="1055"/>
      <c r="BE118" s="1055"/>
      <c r="BF118" s="1055"/>
      <c r="BG118" s="1055"/>
      <c r="BH118" s="1055"/>
      <c r="BI118" s="1055"/>
      <c r="BJ118" s="1055"/>
      <c r="BK118" s="1055"/>
      <c r="BL118" s="1055"/>
      <c r="BM118" s="1055"/>
      <c r="BN118" s="1055"/>
      <c r="BO118" s="1055"/>
      <c r="BP118" s="1056"/>
      <c r="BQ118" s="1087" t="s">
        <v>434</v>
      </c>
      <c r="BR118" s="1088"/>
      <c r="BS118" s="1088"/>
      <c r="BT118" s="1088"/>
      <c r="BU118" s="1088"/>
      <c r="BV118" s="1088">
        <v>236606</v>
      </c>
      <c r="BW118" s="1088"/>
      <c r="BX118" s="1088"/>
      <c r="BY118" s="1088"/>
      <c r="BZ118" s="1088"/>
      <c r="CA118" s="1088">
        <v>285358</v>
      </c>
      <c r="CB118" s="1088"/>
      <c r="CC118" s="1088"/>
      <c r="CD118" s="1088"/>
      <c r="CE118" s="1088"/>
      <c r="CF118" s="1004">
        <v>6.6</v>
      </c>
      <c r="CG118" s="1005"/>
      <c r="CH118" s="1005"/>
      <c r="CI118" s="1005"/>
      <c r="CJ118" s="1005"/>
      <c r="CK118" s="1035"/>
      <c r="CL118" s="1036"/>
      <c r="CM118" s="1006" t="s">
        <v>459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127</v>
      </c>
      <c r="DH118" s="1049"/>
      <c r="DI118" s="1049"/>
      <c r="DJ118" s="1049"/>
      <c r="DK118" s="1050"/>
      <c r="DL118" s="1051" t="s">
        <v>438</v>
      </c>
      <c r="DM118" s="1049"/>
      <c r="DN118" s="1049"/>
      <c r="DO118" s="1049"/>
      <c r="DP118" s="1050"/>
      <c r="DQ118" s="1051" t="s">
        <v>434</v>
      </c>
      <c r="DR118" s="1049"/>
      <c r="DS118" s="1049"/>
      <c r="DT118" s="1049"/>
      <c r="DU118" s="1050"/>
      <c r="DV118" s="1052" t="s">
        <v>434</v>
      </c>
      <c r="DW118" s="1053"/>
      <c r="DX118" s="1053"/>
      <c r="DY118" s="1053"/>
      <c r="DZ118" s="1054"/>
    </row>
    <row r="119" spans="1:130" s="246" customFormat="1" ht="26.25" customHeight="1" x14ac:dyDescent="0.15">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438</v>
      </c>
      <c r="AB119" s="982"/>
      <c r="AC119" s="982"/>
      <c r="AD119" s="982"/>
      <c r="AE119" s="983"/>
      <c r="AF119" s="984" t="s">
        <v>434</v>
      </c>
      <c r="AG119" s="982"/>
      <c r="AH119" s="982"/>
      <c r="AI119" s="982"/>
      <c r="AJ119" s="983"/>
      <c r="AK119" s="984" t="s">
        <v>434</v>
      </c>
      <c r="AL119" s="982"/>
      <c r="AM119" s="982"/>
      <c r="AN119" s="982"/>
      <c r="AO119" s="983"/>
      <c r="AP119" s="985" t="s">
        <v>434</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460</v>
      </c>
      <c r="BP119" s="1096"/>
      <c r="BQ119" s="1087">
        <v>12850373</v>
      </c>
      <c r="BR119" s="1088"/>
      <c r="BS119" s="1088"/>
      <c r="BT119" s="1088"/>
      <c r="BU119" s="1088"/>
      <c r="BV119" s="1088">
        <v>12885895</v>
      </c>
      <c r="BW119" s="1088"/>
      <c r="BX119" s="1088"/>
      <c r="BY119" s="1088"/>
      <c r="BZ119" s="1088"/>
      <c r="CA119" s="1088">
        <v>14071244</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434</v>
      </c>
      <c r="DH119" s="1074"/>
      <c r="DI119" s="1074"/>
      <c r="DJ119" s="1074"/>
      <c r="DK119" s="1075"/>
      <c r="DL119" s="1073" t="s">
        <v>434</v>
      </c>
      <c r="DM119" s="1074"/>
      <c r="DN119" s="1074"/>
      <c r="DO119" s="1074"/>
      <c r="DP119" s="1075"/>
      <c r="DQ119" s="1073" t="s">
        <v>438</v>
      </c>
      <c r="DR119" s="1074"/>
      <c r="DS119" s="1074"/>
      <c r="DT119" s="1074"/>
      <c r="DU119" s="1075"/>
      <c r="DV119" s="1076" t="s">
        <v>434</v>
      </c>
      <c r="DW119" s="1077"/>
      <c r="DX119" s="1077"/>
      <c r="DY119" s="1077"/>
      <c r="DZ119" s="1078"/>
    </row>
    <row r="120" spans="1:130" s="246" customFormat="1" ht="26.25" customHeight="1" x14ac:dyDescent="0.15">
      <c r="A120" s="1149"/>
      <c r="B120" s="1036"/>
      <c r="C120" s="1006" t="s">
        <v>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434</v>
      </c>
      <c r="AB120" s="1049"/>
      <c r="AC120" s="1049"/>
      <c r="AD120" s="1049"/>
      <c r="AE120" s="1050"/>
      <c r="AF120" s="1051" t="s">
        <v>434</v>
      </c>
      <c r="AG120" s="1049"/>
      <c r="AH120" s="1049"/>
      <c r="AI120" s="1049"/>
      <c r="AJ120" s="1050"/>
      <c r="AK120" s="1051" t="s">
        <v>434</v>
      </c>
      <c r="AL120" s="1049"/>
      <c r="AM120" s="1049"/>
      <c r="AN120" s="1049"/>
      <c r="AO120" s="1050"/>
      <c r="AP120" s="1052" t="s">
        <v>434</v>
      </c>
      <c r="AQ120" s="1053"/>
      <c r="AR120" s="1053"/>
      <c r="AS120" s="1053"/>
      <c r="AT120" s="1054"/>
      <c r="AU120" s="1079" t="s">
        <v>462</v>
      </c>
      <c r="AV120" s="1080"/>
      <c r="AW120" s="1080"/>
      <c r="AX120" s="1080"/>
      <c r="AY120" s="1081"/>
      <c r="AZ120" s="1030" t="s">
        <v>463</v>
      </c>
      <c r="BA120" s="979"/>
      <c r="BB120" s="979"/>
      <c r="BC120" s="979"/>
      <c r="BD120" s="979"/>
      <c r="BE120" s="979"/>
      <c r="BF120" s="979"/>
      <c r="BG120" s="979"/>
      <c r="BH120" s="979"/>
      <c r="BI120" s="979"/>
      <c r="BJ120" s="979"/>
      <c r="BK120" s="979"/>
      <c r="BL120" s="979"/>
      <c r="BM120" s="979"/>
      <c r="BN120" s="979"/>
      <c r="BO120" s="979"/>
      <c r="BP120" s="980"/>
      <c r="BQ120" s="1016">
        <v>3329149</v>
      </c>
      <c r="BR120" s="1017"/>
      <c r="BS120" s="1017"/>
      <c r="BT120" s="1017"/>
      <c r="BU120" s="1017"/>
      <c r="BV120" s="1017">
        <v>3463924</v>
      </c>
      <c r="BW120" s="1017"/>
      <c r="BX120" s="1017"/>
      <c r="BY120" s="1017"/>
      <c r="BZ120" s="1017"/>
      <c r="CA120" s="1017">
        <v>3524361</v>
      </c>
      <c r="CB120" s="1017"/>
      <c r="CC120" s="1017"/>
      <c r="CD120" s="1017"/>
      <c r="CE120" s="1017"/>
      <c r="CF120" s="1031">
        <v>81.8</v>
      </c>
      <c r="CG120" s="1032"/>
      <c r="CH120" s="1032"/>
      <c r="CI120" s="1032"/>
      <c r="CJ120" s="1032"/>
      <c r="CK120" s="1097" t="s">
        <v>464</v>
      </c>
      <c r="CL120" s="1098"/>
      <c r="CM120" s="1098"/>
      <c r="CN120" s="1098"/>
      <c r="CO120" s="1099"/>
      <c r="CP120" s="1105" t="s">
        <v>465</v>
      </c>
      <c r="CQ120" s="1106"/>
      <c r="CR120" s="1106"/>
      <c r="CS120" s="1106"/>
      <c r="CT120" s="1106"/>
      <c r="CU120" s="1106"/>
      <c r="CV120" s="1106"/>
      <c r="CW120" s="1106"/>
      <c r="CX120" s="1106"/>
      <c r="CY120" s="1106"/>
      <c r="CZ120" s="1106"/>
      <c r="DA120" s="1106"/>
      <c r="DB120" s="1106"/>
      <c r="DC120" s="1106"/>
      <c r="DD120" s="1106"/>
      <c r="DE120" s="1106"/>
      <c r="DF120" s="1107"/>
      <c r="DG120" s="1016">
        <v>1078124</v>
      </c>
      <c r="DH120" s="1017"/>
      <c r="DI120" s="1017"/>
      <c r="DJ120" s="1017"/>
      <c r="DK120" s="1017"/>
      <c r="DL120" s="1017">
        <v>963402</v>
      </c>
      <c r="DM120" s="1017"/>
      <c r="DN120" s="1017"/>
      <c r="DO120" s="1017"/>
      <c r="DP120" s="1017"/>
      <c r="DQ120" s="1017">
        <v>1628457</v>
      </c>
      <c r="DR120" s="1017"/>
      <c r="DS120" s="1017"/>
      <c r="DT120" s="1017"/>
      <c r="DU120" s="1017"/>
      <c r="DV120" s="1018">
        <v>37.799999999999997</v>
      </c>
      <c r="DW120" s="1018"/>
      <c r="DX120" s="1018"/>
      <c r="DY120" s="1018"/>
      <c r="DZ120" s="1019"/>
    </row>
    <row r="121" spans="1:130" s="246" customFormat="1" ht="26.25" customHeight="1" x14ac:dyDescent="0.15">
      <c r="A121" s="1149"/>
      <c r="B121" s="1036"/>
      <c r="C121" s="1057" t="s">
        <v>466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434</v>
      </c>
      <c r="AB121" s="1049"/>
      <c r="AC121" s="1049"/>
      <c r="AD121" s="1049"/>
      <c r="AE121" s="1050"/>
      <c r="AF121" s="1051" t="s">
        <v>127</v>
      </c>
      <c r="AG121" s="1049"/>
      <c r="AH121" s="1049"/>
      <c r="AI121" s="1049"/>
      <c r="AJ121" s="1050"/>
      <c r="AK121" s="1051" t="s">
        <v>434</v>
      </c>
      <c r="AL121" s="1049"/>
      <c r="AM121" s="1049"/>
      <c r="AN121" s="1049"/>
      <c r="AO121" s="1050"/>
      <c r="AP121" s="1052" t="s">
        <v>434</v>
      </c>
      <c r="AQ121" s="1053"/>
      <c r="AR121" s="1053"/>
      <c r="AS121" s="1053"/>
      <c r="AT121" s="1054"/>
      <c r="AU121" s="1082"/>
      <c r="AV121" s="1083"/>
      <c r="AW121" s="1083"/>
      <c r="AX121" s="1083"/>
      <c r="AY121" s="1084"/>
      <c r="AZ121" s="1039" t="s">
        <v>467</v>
      </c>
      <c r="BA121" s="1040"/>
      <c r="BB121" s="1040"/>
      <c r="BC121" s="1040"/>
      <c r="BD121" s="1040"/>
      <c r="BE121" s="1040"/>
      <c r="BF121" s="1040"/>
      <c r="BG121" s="1040"/>
      <c r="BH121" s="1040"/>
      <c r="BI121" s="1040"/>
      <c r="BJ121" s="1040"/>
      <c r="BK121" s="1040"/>
      <c r="BL121" s="1040"/>
      <c r="BM121" s="1040"/>
      <c r="BN121" s="1040"/>
      <c r="BO121" s="1040"/>
      <c r="BP121" s="1041"/>
      <c r="BQ121" s="1009">
        <v>1274232</v>
      </c>
      <c r="BR121" s="1010"/>
      <c r="BS121" s="1010"/>
      <c r="BT121" s="1010"/>
      <c r="BU121" s="1010"/>
      <c r="BV121" s="1010">
        <v>1026548</v>
      </c>
      <c r="BW121" s="1010"/>
      <c r="BX121" s="1010"/>
      <c r="BY121" s="1010"/>
      <c r="BZ121" s="1010"/>
      <c r="CA121" s="1010">
        <v>789147</v>
      </c>
      <c r="CB121" s="1010"/>
      <c r="CC121" s="1010"/>
      <c r="CD121" s="1010"/>
      <c r="CE121" s="1010"/>
      <c r="CF121" s="1004">
        <v>18.3</v>
      </c>
      <c r="CG121" s="1005"/>
      <c r="CH121" s="1005"/>
      <c r="CI121" s="1005"/>
      <c r="CJ121" s="1005"/>
      <c r="CK121" s="1100"/>
      <c r="CL121" s="1101"/>
      <c r="CM121" s="1101"/>
      <c r="CN121" s="1101"/>
      <c r="CO121" s="1102"/>
      <c r="CP121" s="1110" t="s">
        <v>468</v>
      </c>
      <c r="CQ121" s="1111"/>
      <c r="CR121" s="1111"/>
      <c r="CS121" s="1111"/>
      <c r="CT121" s="1111"/>
      <c r="CU121" s="1111"/>
      <c r="CV121" s="1111"/>
      <c r="CW121" s="1111"/>
      <c r="CX121" s="1111"/>
      <c r="CY121" s="1111"/>
      <c r="CZ121" s="1111"/>
      <c r="DA121" s="1111"/>
      <c r="DB121" s="1111"/>
      <c r="DC121" s="1111"/>
      <c r="DD121" s="1111"/>
      <c r="DE121" s="1111"/>
      <c r="DF121" s="1112"/>
      <c r="DG121" s="1009" t="s">
        <v>434</v>
      </c>
      <c r="DH121" s="1010"/>
      <c r="DI121" s="1010"/>
      <c r="DJ121" s="1010"/>
      <c r="DK121" s="1010"/>
      <c r="DL121" s="1010" t="s">
        <v>434</v>
      </c>
      <c r="DM121" s="1010"/>
      <c r="DN121" s="1010"/>
      <c r="DO121" s="1010"/>
      <c r="DP121" s="1010"/>
      <c r="DQ121" s="1010" t="s">
        <v>434</v>
      </c>
      <c r="DR121" s="1010"/>
      <c r="DS121" s="1010"/>
      <c r="DT121" s="1010"/>
      <c r="DU121" s="1010"/>
      <c r="DV121" s="1011" t="s">
        <v>438</v>
      </c>
      <c r="DW121" s="1011"/>
      <c r="DX121" s="1011"/>
      <c r="DY121" s="1011"/>
      <c r="DZ121" s="1012"/>
    </row>
    <row r="122" spans="1:130" s="246" customFormat="1" ht="26.25" customHeight="1" x14ac:dyDescent="0.15">
      <c r="A122" s="1149"/>
      <c r="B122" s="1036"/>
      <c r="C122" s="1006" t="s">
        <v>448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127</v>
      </c>
      <c r="AB122" s="1049"/>
      <c r="AC122" s="1049"/>
      <c r="AD122" s="1049"/>
      <c r="AE122" s="1050"/>
      <c r="AF122" s="1051" t="s">
        <v>434</v>
      </c>
      <c r="AG122" s="1049"/>
      <c r="AH122" s="1049"/>
      <c r="AI122" s="1049"/>
      <c r="AJ122" s="1050"/>
      <c r="AK122" s="1051" t="s">
        <v>438</v>
      </c>
      <c r="AL122" s="1049"/>
      <c r="AM122" s="1049"/>
      <c r="AN122" s="1049"/>
      <c r="AO122" s="1050"/>
      <c r="AP122" s="1052" t="s">
        <v>434</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8337227</v>
      </c>
      <c r="BR122" s="1088"/>
      <c r="BS122" s="1088"/>
      <c r="BT122" s="1088"/>
      <c r="BU122" s="1088"/>
      <c r="BV122" s="1088">
        <v>8372817</v>
      </c>
      <c r="BW122" s="1088"/>
      <c r="BX122" s="1088"/>
      <c r="BY122" s="1088"/>
      <c r="BZ122" s="1088"/>
      <c r="CA122" s="1088">
        <v>8356104</v>
      </c>
      <c r="CB122" s="1088"/>
      <c r="CC122" s="1088"/>
      <c r="CD122" s="1088"/>
      <c r="CE122" s="1088"/>
      <c r="CF122" s="1108">
        <v>194</v>
      </c>
      <c r="CG122" s="1109"/>
      <c r="CH122" s="1109"/>
      <c r="CI122" s="1109"/>
      <c r="CJ122" s="1109"/>
      <c r="CK122" s="1100"/>
      <c r="CL122" s="1101"/>
      <c r="CM122" s="1101"/>
      <c r="CN122" s="1101"/>
      <c r="CO122" s="1102"/>
      <c r="CP122" s="1110" t="s">
        <v>470</v>
      </c>
      <c r="CQ122" s="1111"/>
      <c r="CR122" s="1111"/>
      <c r="CS122" s="1111"/>
      <c r="CT122" s="1111"/>
      <c r="CU122" s="1111"/>
      <c r="CV122" s="1111"/>
      <c r="CW122" s="1111"/>
      <c r="CX122" s="1111"/>
      <c r="CY122" s="1111"/>
      <c r="CZ122" s="1111"/>
      <c r="DA122" s="1111"/>
      <c r="DB122" s="1111"/>
      <c r="DC122" s="1111"/>
      <c r="DD122" s="1111"/>
      <c r="DE122" s="1111"/>
      <c r="DF122" s="1112"/>
      <c r="DG122" s="1009" t="s">
        <v>408</v>
      </c>
      <c r="DH122" s="1010"/>
      <c r="DI122" s="1010"/>
      <c r="DJ122" s="1010"/>
      <c r="DK122" s="1010"/>
      <c r="DL122" s="1010" t="s">
        <v>434</v>
      </c>
      <c r="DM122" s="1010"/>
      <c r="DN122" s="1010"/>
      <c r="DO122" s="1010"/>
      <c r="DP122" s="1010"/>
      <c r="DQ122" s="1010" t="s">
        <v>127</v>
      </c>
      <c r="DR122" s="1010"/>
      <c r="DS122" s="1010"/>
      <c r="DT122" s="1010"/>
      <c r="DU122" s="1010"/>
      <c r="DV122" s="1011" t="s">
        <v>434</v>
      </c>
      <c r="DW122" s="1011"/>
      <c r="DX122" s="1011"/>
      <c r="DY122" s="1011"/>
      <c r="DZ122" s="1012"/>
    </row>
    <row r="123" spans="1:130" s="246" customFormat="1" ht="26.25" customHeight="1" x14ac:dyDescent="0.15">
      <c r="A123" s="1149"/>
      <c r="B123" s="1036"/>
      <c r="C123" s="1006" t="s">
        <v>454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434</v>
      </c>
      <c r="AB123" s="1049"/>
      <c r="AC123" s="1049"/>
      <c r="AD123" s="1049"/>
      <c r="AE123" s="1050"/>
      <c r="AF123" s="1051" t="s">
        <v>434</v>
      </c>
      <c r="AG123" s="1049"/>
      <c r="AH123" s="1049"/>
      <c r="AI123" s="1049"/>
      <c r="AJ123" s="1050"/>
      <c r="AK123" s="1051" t="s">
        <v>434</v>
      </c>
      <c r="AL123" s="1049"/>
      <c r="AM123" s="1049"/>
      <c r="AN123" s="1049"/>
      <c r="AO123" s="1050"/>
      <c r="AP123" s="1052" t="s">
        <v>408</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471</v>
      </c>
      <c r="BP123" s="1096"/>
      <c r="BQ123" s="1155">
        <v>12940608</v>
      </c>
      <c r="BR123" s="1156"/>
      <c r="BS123" s="1156"/>
      <c r="BT123" s="1156"/>
      <c r="BU123" s="1156"/>
      <c r="BV123" s="1156">
        <v>12863289</v>
      </c>
      <c r="BW123" s="1156"/>
      <c r="BX123" s="1156"/>
      <c r="BY123" s="1156"/>
      <c r="BZ123" s="1156"/>
      <c r="CA123" s="1156">
        <v>12669612</v>
      </c>
      <c r="CB123" s="1156"/>
      <c r="CC123" s="1156"/>
      <c r="CD123" s="1156"/>
      <c r="CE123" s="1156"/>
      <c r="CF123" s="1089"/>
      <c r="CG123" s="1090"/>
      <c r="CH123" s="1090"/>
      <c r="CI123" s="1090"/>
      <c r="CJ123" s="1091"/>
      <c r="CK123" s="1100"/>
      <c r="CL123" s="1101"/>
      <c r="CM123" s="1101"/>
      <c r="CN123" s="1101"/>
      <c r="CO123" s="1102"/>
      <c r="CP123" s="1110" t="s">
        <v>472</v>
      </c>
      <c r="CQ123" s="1111"/>
      <c r="CR123" s="1111"/>
      <c r="CS123" s="1111"/>
      <c r="CT123" s="1111"/>
      <c r="CU123" s="1111"/>
      <c r="CV123" s="1111"/>
      <c r="CW123" s="1111"/>
      <c r="CX123" s="1111"/>
      <c r="CY123" s="1111"/>
      <c r="CZ123" s="1111"/>
      <c r="DA123" s="1111"/>
      <c r="DB123" s="1111"/>
      <c r="DC123" s="1111"/>
      <c r="DD123" s="1111"/>
      <c r="DE123" s="1111"/>
      <c r="DF123" s="1112"/>
      <c r="DG123" s="1048" t="s">
        <v>434</v>
      </c>
      <c r="DH123" s="1049"/>
      <c r="DI123" s="1049"/>
      <c r="DJ123" s="1049"/>
      <c r="DK123" s="1050"/>
      <c r="DL123" s="1051" t="s">
        <v>434</v>
      </c>
      <c r="DM123" s="1049"/>
      <c r="DN123" s="1049"/>
      <c r="DO123" s="1049"/>
      <c r="DP123" s="1050"/>
      <c r="DQ123" s="1051" t="s">
        <v>408</v>
      </c>
      <c r="DR123" s="1049"/>
      <c r="DS123" s="1049"/>
      <c r="DT123" s="1049"/>
      <c r="DU123" s="1050"/>
      <c r="DV123" s="1052" t="s">
        <v>434</v>
      </c>
      <c r="DW123" s="1053"/>
      <c r="DX123" s="1053"/>
      <c r="DY123" s="1053"/>
      <c r="DZ123" s="1054"/>
    </row>
    <row r="124" spans="1:130" s="246" customFormat="1" ht="26.25" customHeight="1" thickBot="1" x14ac:dyDescent="0.2">
      <c r="A124" s="1149"/>
      <c r="B124" s="1036"/>
      <c r="C124" s="1006" t="s">
        <v>457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434</v>
      </c>
      <c r="AB124" s="1049"/>
      <c r="AC124" s="1049"/>
      <c r="AD124" s="1049"/>
      <c r="AE124" s="1050"/>
      <c r="AF124" s="1051" t="s">
        <v>434</v>
      </c>
      <c r="AG124" s="1049"/>
      <c r="AH124" s="1049"/>
      <c r="AI124" s="1049"/>
      <c r="AJ124" s="1050"/>
      <c r="AK124" s="1051" t="s">
        <v>434</v>
      </c>
      <c r="AL124" s="1049"/>
      <c r="AM124" s="1049"/>
      <c r="AN124" s="1049"/>
      <c r="AO124" s="1050"/>
      <c r="AP124" s="1052" t="s">
        <v>434</v>
      </c>
      <c r="AQ124" s="1053"/>
      <c r="AR124" s="1053"/>
      <c r="AS124" s="1053"/>
      <c r="AT124" s="1054"/>
      <c r="AU124" s="1151" t="s">
        <v>473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434</v>
      </c>
      <c r="BR124" s="1118"/>
      <c r="BS124" s="1118"/>
      <c r="BT124" s="1118"/>
      <c r="BU124" s="1118"/>
      <c r="BV124" s="1118">
        <v>0.5</v>
      </c>
      <c r="BW124" s="1118"/>
      <c r="BX124" s="1118"/>
      <c r="BY124" s="1118"/>
      <c r="BZ124" s="1118"/>
      <c r="CA124" s="1118">
        <v>32.5</v>
      </c>
      <c r="CB124" s="1118"/>
      <c r="CC124" s="1118"/>
      <c r="CD124" s="1118"/>
      <c r="CE124" s="1118"/>
      <c r="CF124" s="1119"/>
      <c r="CG124" s="1120"/>
      <c r="CH124" s="1120"/>
      <c r="CI124" s="1120"/>
      <c r="CJ124" s="1121"/>
      <c r="CK124" s="1103"/>
      <c r="CL124" s="1103"/>
      <c r="CM124" s="1103"/>
      <c r="CN124" s="1103"/>
      <c r="CO124" s="1104"/>
      <c r="CP124" s="1110" t="s">
        <v>474</v>
      </c>
      <c r="CQ124" s="1111"/>
      <c r="CR124" s="1111"/>
      <c r="CS124" s="1111"/>
      <c r="CT124" s="1111"/>
      <c r="CU124" s="1111"/>
      <c r="CV124" s="1111"/>
      <c r="CW124" s="1111"/>
      <c r="CX124" s="1111"/>
      <c r="CY124" s="1111"/>
      <c r="CZ124" s="1111"/>
      <c r="DA124" s="1111"/>
      <c r="DB124" s="1111"/>
      <c r="DC124" s="1111"/>
      <c r="DD124" s="1111"/>
      <c r="DE124" s="1111"/>
      <c r="DF124" s="1112"/>
      <c r="DG124" s="1095" t="s">
        <v>127</v>
      </c>
      <c r="DH124" s="1074"/>
      <c r="DI124" s="1074"/>
      <c r="DJ124" s="1074"/>
      <c r="DK124" s="1075"/>
      <c r="DL124" s="1073" t="s">
        <v>434</v>
      </c>
      <c r="DM124" s="1074"/>
      <c r="DN124" s="1074"/>
      <c r="DO124" s="1074"/>
      <c r="DP124" s="1075"/>
      <c r="DQ124" s="1073" t="s">
        <v>127</v>
      </c>
      <c r="DR124" s="1074"/>
      <c r="DS124" s="1074"/>
      <c r="DT124" s="1074"/>
      <c r="DU124" s="1075"/>
      <c r="DV124" s="1076" t="s">
        <v>408</v>
      </c>
      <c r="DW124" s="1077"/>
      <c r="DX124" s="1077"/>
      <c r="DY124" s="1077"/>
      <c r="DZ124" s="1078"/>
    </row>
    <row r="125" spans="1:130" s="246" customFormat="1" ht="26.25" customHeight="1" x14ac:dyDescent="0.15">
      <c r="A125" s="1149"/>
      <c r="B125" s="1036"/>
      <c r="C125" s="1006" t="s">
        <v>459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408</v>
      </c>
      <c r="AB125" s="1049"/>
      <c r="AC125" s="1049"/>
      <c r="AD125" s="1049"/>
      <c r="AE125" s="1050"/>
      <c r="AF125" s="1051" t="s">
        <v>434</v>
      </c>
      <c r="AG125" s="1049"/>
      <c r="AH125" s="1049"/>
      <c r="AI125" s="1049"/>
      <c r="AJ125" s="1050"/>
      <c r="AK125" s="1051" t="s">
        <v>434</v>
      </c>
      <c r="AL125" s="1049"/>
      <c r="AM125" s="1049"/>
      <c r="AN125" s="1049"/>
      <c r="AO125" s="1050"/>
      <c r="AP125" s="1052" t="s">
        <v>127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475</v>
      </c>
      <c r="CL125" s="1098"/>
      <c r="CM125" s="1098"/>
      <c r="CN125" s="1098"/>
      <c r="CO125" s="1099"/>
      <c r="CP125" s="1030" t="s">
        <v>476</v>
      </c>
      <c r="CQ125" s="979"/>
      <c r="CR125" s="979"/>
      <c r="CS125" s="979"/>
      <c r="CT125" s="979"/>
      <c r="CU125" s="979"/>
      <c r="CV125" s="979"/>
      <c r="CW125" s="979"/>
      <c r="CX125" s="979"/>
      <c r="CY125" s="979"/>
      <c r="CZ125" s="979"/>
      <c r="DA125" s="979"/>
      <c r="DB125" s="979"/>
      <c r="DC125" s="979"/>
      <c r="DD125" s="979"/>
      <c r="DE125" s="979"/>
      <c r="DF125" s="980"/>
      <c r="DG125" s="1016" t="s">
        <v>434</v>
      </c>
      <c r="DH125" s="1017"/>
      <c r="DI125" s="1017"/>
      <c r="DJ125" s="1017"/>
      <c r="DK125" s="1017"/>
      <c r="DL125" s="1017" t="s">
        <v>127</v>
      </c>
      <c r="DM125" s="1017"/>
      <c r="DN125" s="1017"/>
      <c r="DO125" s="1017"/>
      <c r="DP125" s="1017"/>
      <c r="DQ125" s="1017" t="s">
        <v>434</v>
      </c>
      <c r="DR125" s="1017"/>
      <c r="DS125" s="1017"/>
      <c r="DT125" s="1017"/>
      <c r="DU125" s="1017"/>
      <c r="DV125" s="1018" t="s">
        <v>434</v>
      </c>
      <c r="DW125" s="1018"/>
      <c r="DX125" s="1018"/>
      <c r="DY125" s="1018"/>
      <c r="DZ125" s="1019"/>
    </row>
    <row r="126" spans="1:130" s="246" customFormat="1" ht="26.25" customHeight="1" thickBot="1" x14ac:dyDescent="0.2">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127</v>
      </c>
      <c r="AB126" s="1049"/>
      <c r="AC126" s="1049"/>
      <c r="AD126" s="1049"/>
      <c r="AE126" s="1050"/>
      <c r="AF126" s="1051" t="s">
        <v>408</v>
      </c>
      <c r="AG126" s="1049"/>
      <c r="AH126" s="1049"/>
      <c r="AI126" s="1049"/>
      <c r="AJ126" s="1050"/>
      <c r="AK126" s="1051" t="s">
        <v>434</v>
      </c>
      <c r="AL126" s="1049"/>
      <c r="AM126" s="1049"/>
      <c r="AN126" s="1049"/>
      <c r="AO126" s="1050"/>
      <c r="AP126" s="1052" t="s">
        <v>434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477</v>
      </c>
      <c r="CQ126" s="1040"/>
      <c r="CR126" s="1040"/>
      <c r="CS126" s="1040"/>
      <c r="CT126" s="1040"/>
      <c r="CU126" s="1040"/>
      <c r="CV126" s="1040"/>
      <c r="CW126" s="1040"/>
      <c r="CX126" s="1040"/>
      <c r="CY126" s="1040"/>
      <c r="CZ126" s="1040"/>
      <c r="DA126" s="1040"/>
      <c r="DB126" s="1040"/>
      <c r="DC126" s="1040"/>
      <c r="DD126" s="1040"/>
      <c r="DE126" s="1040"/>
      <c r="DF126" s="1041"/>
      <c r="DG126" s="1009" t="s">
        <v>127</v>
      </c>
      <c r="DH126" s="1010"/>
      <c r="DI126" s="1010"/>
      <c r="DJ126" s="1010"/>
      <c r="DK126" s="1010"/>
      <c r="DL126" s="1010" t="s">
        <v>434</v>
      </c>
      <c r="DM126" s="1010"/>
      <c r="DN126" s="1010"/>
      <c r="DO126" s="1010"/>
      <c r="DP126" s="1010"/>
      <c r="DQ126" s="1010" t="s">
        <v>434</v>
      </c>
      <c r="DR126" s="1010"/>
      <c r="DS126" s="1010"/>
      <c r="DT126" s="1010"/>
      <c r="DU126" s="1010"/>
      <c r="DV126" s="1011" t="s">
        <v>434</v>
      </c>
      <c r="DW126" s="1011"/>
      <c r="DX126" s="1011"/>
      <c r="DY126" s="1011"/>
      <c r="DZ126" s="1012"/>
    </row>
    <row r="127" spans="1:130" s="246" customFormat="1" ht="26.25" customHeight="1" x14ac:dyDescent="0.15">
      <c r="A127" s="1150"/>
      <c r="B127" s="1038"/>
      <c r="C127" s="1092" t="s">
        <v>478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434</v>
      </c>
      <c r="AB127" s="1049"/>
      <c r="AC127" s="1049"/>
      <c r="AD127" s="1049"/>
      <c r="AE127" s="1050"/>
      <c r="AF127" s="1051" t="s">
        <v>408</v>
      </c>
      <c r="AG127" s="1049"/>
      <c r="AH127" s="1049"/>
      <c r="AI127" s="1049"/>
      <c r="AJ127" s="1050"/>
      <c r="AK127" s="1051" t="s">
        <v>408</v>
      </c>
      <c r="AL127" s="1049"/>
      <c r="AM127" s="1049"/>
      <c r="AN127" s="1049"/>
      <c r="AO127" s="1050"/>
      <c r="AP127" s="1052" t="s">
        <v>127</v>
      </c>
      <c r="AQ127" s="1053"/>
      <c r="AR127" s="1053"/>
      <c r="AS127" s="1053"/>
      <c r="AT127" s="1054"/>
      <c r="AU127" s="282"/>
      <c r="AV127" s="282"/>
      <c r="AW127" s="282"/>
      <c r="AX127" s="1122" t="s">
        <v>479</v>
      </c>
      <c r="AY127" s="1123"/>
      <c r="AZ127" s="1123"/>
      <c r="BA127" s="1123"/>
      <c r="BB127" s="1123"/>
      <c r="BC127" s="1123"/>
      <c r="BD127" s="1123"/>
      <c r="BE127" s="1124"/>
      <c r="BF127" s="1125" t="s">
        <v>480</v>
      </c>
      <c r="BG127" s="1123"/>
      <c r="BH127" s="1123"/>
      <c r="BI127" s="1123"/>
      <c r="BJ127" s="1123"/>
      <c r="BK127" s="1123"/>
      <c r="BL127" s="1124"/>
      <c r="BM127" s="1125" t="s">
        <v>481</v>
      </c>
      <c r="BN127" s="1123"/>
      <c r="BO127" s="1123"/>
      <c r="BP127" s="1123"/>
      <c r="BQ127" s="1123"/>
      <c r="BR127" s="1123"/>
      <c r="BS127" s="1124"/>
      <c r="BT127" s="1125" t="s">
        <v>482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483</v>
      </c>
      <c r="CQ127" s="1040"/>
      <c r="CR127" s="1040"/>
      <c r="CS127" s="1040"/>
      <c r="CT127" s="1040"/>
      <c r="CU127" s="1040"/>
      <c r="CV127" s="1040"/>
      <c r="CW127" s="1040"/>
      <c r="CX127" s="1040"/>
      <c r="CY127" s="1040"/>
      <c r="CZ127" s="1040"/>
      <c r="DA127" s="1040"/>
      <c r="DB127" s="1040"/>
      <c r="DC127" s="1040"/>
      <c r="DD127" s="1040"/>
      <c r="DE127" s="1040"/>
      <c r="DF127" s="1041"/>
      <c r="DG127" s="1009" t="s">
        <v>434</v>
      </c>
      <c r="DH127" s="1010"/>
      <c r="DI127" s="1010"/>
      <c r="DJ127" s="1010"/>
      <c r="DK127" s="1010"/>
      <c r="DL127" s="1010" t="s">
        <v>127</v>
      </c>
      <c r="DM127" s="1010"/>
      <c r="DN127" s="1010"/>
      <c r="DO127" s="1010"/>
      <c r="DP127" s="1010"/>
      <c r="DQ127" s="1010" t="s">
        <v>408</v>
      </c>
      <c r="DR127" s="1010"/>
      <c r="DS127" s="1010"/>
      <c r="DT127" s="1010"/>
      <c r="DU127" s="1010"/>
      <c r="DV127" s="1011" t="s">
        <v>434</v>
      </c>
      <c r="DW127" s="1011"/>
      <c r="DX127" s="1011"/>
      <c r="DY127" s="1011"/>
      <c r="DZ127" s="1012"/>
    </row>
    <row r="128" spans="1:130" s="246" customFormat="1" ht="26.25" customHeight="1" thickBot="1" x14ac:dyDescent="0.2">
      <c r="A128" s="1133" t="s">
        <v>484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485</v>
      </c>
      <c r="X128" s="1135"/>
      <c r="Y128" s="1135"/>
      <c r="Z128" s="1136"/>
      <c r="AA128" s="1137">
        <v>159257</v>
      </c>
      <c r="AB128" s="1138"/>
      <c r="AC128" s="1138"/>
      <c r="AD128" s="1138"/>
      <c r="AE128" s="1139"/>
      <c r="AF128" s="1140">
        <v>198772</v>
      </c>
      <c r="AG128" s="1138"/>
      <c r="AH128" s="1138"/>
      <c r="AI128" s="1138"/>
      <c r="AJ128" s="1139"/>
      <c r="AK128" s="1140">
        <v>193761</v>
      </c>
      <c r="AL128" s="1138"/>
      <c r="AM128" s="1138"/>
      <c r="AN128" s="1138"/>
      <c r="AO128" s="1139"/>
      <c r="AP128" s="1141"/>
      <c r="AQ128" s="1142"/>
      <c r="AR128" s="1142"/>
      <c r="AS128" s="1142"/>
      <c r="AT128" s="1143"/>
      <c r="AU128" s="282"/>
      <c r="AV128" s="282"/>
      <c r="AW128" s="282"/>
      <c r="AX128" s="978" t="s">
        <v>486</v>
      </c>
      <c r="AY128" s="979"/>
      <c r="AZ128" s="979"/>
      <c r="BA128" s="979"/>
      <c r="BB128" s="979"/>
      <c r="BC128" s="979"/>
      <c r="BD128" s="979"/>
      <c r="BE128" s="980"/>
      <c r="BF128" s="1144" t="s">
        <v>434</v>
      </c>
      <c r="BG128" s="1145"/>
      <c r="BH128" s="1145"/>
      <c r="BI128" s="1145"/>
      <c r="BJ128" s="1145"/>
      <c r="BK128" s="1145"/>
      <c r="BL128" s="1146"/>
      <c r="BM128" s="1144">
        <v>14.97</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487</v>
      </c>
      <c r="CQ128" s="1127"/>
      <c r="CR128" s="1127"/>
      <c r="CS128" s="1127"/>
      <c r="CT128" s="1127"/>
      <c r="CU128" s="1127"/>
      <c r="CV128" s="1127"/>
      <c r="CW128" s="1127"/>
      <c r="CX128" s="1127"/>
      <c r="CY128" s="1127"/>
      <c r="CZ128" s="1127"/>
      <c r="DA128" s="1127"/>
      <c r="DB128" s="1127"/>
      <c r="DC128" s="1127"/>
      <c r="DD128" s="1127"/>
      <c r="DE128" s="1127"/>
      <c r="DF128" s="1128"/>
      <c r="DG128" s="1129" t="s">
        <v>408</v>
      </c>
      <c r="DH128" s="1130"/>
      <c r="DI128" s="1130"/>
      <c r="DJ128" s="1130"/>
      <c r="DK128" s="1130"/>
      <c r="DL128" s="1130" t="s">
        <v>127</v>
      </c>
      <c r="DM128" s="1130"/>
      <c r="DN128" s="1130"/>
      <c r="DO128" s="1130"/>
      <c r="DP128" s="1130"/>
      <c r="DQ128" s="1130" t="s">
        <v>408</v>
      </c>
      <c r="DR128" s="1130"/>
      <c r="DS128" s="1130"/>
      <c r="DT128" s="1130"/>
      <c r="DU128" s="1130"/>
      <c r="DV128" s="1131" t="s">
        <v>434</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488</v>
      </c>
      <c r="X129" s="1164"/>
      <c r="Y129" s="1164"/>
      <c r="Z129" s="1165"/>
      <c r="AA129" s="1048">
        <v>4976589</v>
      </c>
      <c r="AB129" s="1049"/>
      <c r="AC129" s="1049"/>
      <c r="AD129" s="1049"/>
      <c r="AE129" s="1050"/>
      <c r="AF129" s="1051">
        <v>5009460</v>
      </c>
      <c r="AG129" s="1049"/>
      <c r="AH129" s="1049"/>
      <c r="AI129" s="1049"/>
      <c r="AJ129" s="1050"/>
      <c r="AK129" s="1051">
        <v>5039722</v>
      </c>
      <c r="AL129" s="1049"/>
      <c r="AM129" s="1049"/>
      <c r="AN129" s="1049"/>
      <c r="AO129" s="1050"/>
      <c r="AP129" s="1166"/>
      <c r="AQ129" s="1167"/>
      <c r="AR129" s="1167"/>
      <c r="AS129" s="1167"/>
      <c r="AT129" s="1168"/>
      <c r="AU129" s="284"/>
      <c r="AV129" s="284"/>
      <c r="AW129" s="284"/>
      <c r="AX129" s="1157" t="s">
        <v>489</v>
      </c>
      <c r="AY129" s="1040"/>
      <c r="AZ129" s="1040"/>
      <c r="BA129" s="1040"/>
      <c r="BB129" s="1040"/>
      <c r="BC129" s="1040"/>
      <c r="BD129" s="1040"/>
      <c r="BE129" s="1041"/>
      <c r="BF129" s="1158" t="s">
        <v>434</v>
      </c>
      <c r="BG129" s="1159"/>
      <c r="BH129" s="1159"/>
      <c r="BI129" s="1159"/>
      <c r="BJ129" s="1159"/>
      <c r="BK129" s="1159"/>
      <c r="BL129" s="1160"/>
      <c r="BM129" s="1158">
        <v>19.97</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491</v>
      </c>
      <c r="X130" s="1164"/>
      <c r="Y130" s="1164"/>
      <c r="Z130" s="1165"/>
      <c r="AA130" s="1048">
        <v>723169</v>
      </c>
      <c r="AB130" s="1049"/>
      <c r="AC130" s="1049"/>
      <c r="AD130" s="1049"/>
      <c r="AE130" s="1050"/>
      <c r="AF130" s="1051">
        <v>717674</v>
      </c>
      <c r="AG130" s="1049"/>
      <c r="AH130" s="1049"/>
      <c r="AI130" s="1049"/>
      <c r="AJ130" s="1050"/>
      <c r="AK130" s="1051">
        <v>732466</v>
      </c>
      <c r="AL130" s="1049"/>
      <c r="AM130" s="1049"/>
      <c r="AN130" s="1049"/>
      <c r="AO130" s="1050"/>
      <c r="AP130" s="1166"/>
      <c r="AQ130" s="1167"/>
      <c r="AR130" s="1167"/>
      <c r="AS130" s="1167"/>
      <c r="AT130" s="1168"/>
      <c r="AU130" s="284"/>
      <c r="AV130" s="284"/>
      <c r="AW130" s="284"/>
      <c r="AX130" s="1157" t="s">
        <v>492</v>
      </c>
      <c r="AY130" s="1040"/>
      <c r="AZ130" s="1040"/>
      <c r="BA130" s="1040"/>
      <c r="BB130" s="1040"/>
      <c r="BC130" s="1040"/>
      <c r="BD130" s="1040"/>
      <c r="BE130" s="1041"/>
      <c r="BF130" s="1194">
        <v>-1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493</v>
      </c>
      <c r="X131" s="1202"/>
      <c r="Y131" s="1202"/>
      <c r="Z131" s="1203"/>
      <c r="AA131" s="1095">
        <v>4253420</v>
      </c>
      <c r="AB131" s="1074"/>
      <c r="AC131" s="1074"/>
      <c r="AD131" s="1074"/>
      <c r="AE131" s="1075"/>
      <c r="AF131" s="1073">
        <v>4291786</v>
      </c>
      <c r="AG131" s="1074"/>
      <c r="AH131" s="1074"/>
      <c r="AI131" s="1074"/>
      <c r="AJ131" s="1075"/>
      <c r="AK131" s="1073">
        <v>4307256</v>
      </c>
      <c r="AL131" s="1074"/>
      <c r="AM131" s="1074"/>
      <c r="AN131" s="1074"/>
      <c r="AO131" s="1075"/>
      <c r="AP131" s="1204"/>
      <c r="AQ131" s="1205"/>
      <c r="AR131" s="1205"/>
      <c r="AS131" s="1205"/>
      <c r="AT131" s="1206"/>
      <c r="AU131" s="284"/>
      <c r="AV131" s="284"/>
      <c r="AW131" s="284"/>
      <c r="AX131" s="1176" t="s">
        <v>494</v>
      </c>
      <c r="AY131" s="1127"/>
      <c r="AZ131" s="1127"/>
      <c r="BA131" s="1127"/>
      <c r="BB131" s="1127"/>
      <c r="BC131" s="1127"/>
      <c r="BD131" s="1127"/>
      <c r="BE131" s="1128"/>
      <c r="BF131" s="1177">
        <v>32.5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496</v>
      </c>
      <c r="W132" s="1187"/>
      <c r="X132" s="1187"/>
      <c r="Y132" s="1187"/>
      <c r="Z132" s="1188"/>
      <c r="AA132" s="1189">
        <v>-0.40762492299999997</v>
      </c>
      <c r="AB132" s="1190"/>
      <c r="AC132" s="1190"/>
      <c r="AD132" s="1190"/>
      <c r="AE132" s="1191"/>
      <c r="AF132" s="1192">
        <v>-1.707028263</v>
      </c>
      <c r="AG132" s="1190"/>
      <c r="AH132" s="1190"/>
      <c r="AI132" s="1190"/>
      <c r="AJ132" s="1191"/>
      <c r="AK132" s="1192">
        <v>-0.97779189300000002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497</v>
      </c>
      <c r="W133" s="1170"/>
      <c r="X133" s="1170"/>
      <c r="Y133" s="1170"/>
      <c r="Z133" s="1171"/>
      <c r="AA133" s="1172">
        <v>-0.6</v>
      </c>
      <c r="AB133" s="1173"/>
      <c r="AC133" s="1173"/>
      <c r="AD133" s="1173"/>
      <c r="AE133" s="1174"/>
      <c r="AF133" s="1172">
        <v>-1</v>
      </c>
      <c r="AG133" s="1173"/>
      <c r="AH133" s="1173"/>
      <c r="AI133" s="1173"/>
      <c r="AJ133" s="1174"/>
      <c r="AK133" s="1172">
        <v>-1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ZQVHdcPNwwCOspZfl/RcbTxq98u5i5EzO7+hbDO/QmZyy4jRA+bLPbb/XFrtlFj/kkDYSXV3kMJBEeUOvBb+Q==" saltValue="S0IsQTTJjlEgSI/Kzooe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iiZtSSKN+SnhvP2NIU1Aa9m5GqWB3lgFtSgbJpdRbV3mowQCcYAsJu0df6Ma7lebi7pznouP2+4Uc9TApia7Q==" saltValue="z5ezbMB6i/krXTjr1yHH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ED/LNi+WojxkAWj2ZsdUVr0ERUhKIjjYVIXtDbhuec+jce3QoNScFau5Elq2o+c498ajQc66FxapobEFUldjg==" saltValue="9ekcxdcfWIKuhACbIgnlS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506</v>
      </c>
      <c r="AL9" s="1213"/>
      <c r="AM9" s="1213"/>
      <c r="AN9" s="1214"/>
      <c r="AO9" s="312">
        <v>1400069</v>
      </c>
      <c r="AP9" s="312">
        <v>59220</v>
      </c>
      <c r="AQ9" s="313">
        <v>56489</v>
      </c>
      <c r="AR9" s="314">
        <v>4.8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507</v>
      </c>
      <c r="AL10" s="1213"/>
      <c r="AM10" s="1213"/>
      <c r="AN10" s="1214"/>
      <c r="AO10" s="315">
        <v>52398</v>
      </c>
      <c r="AP10" s="315">
        <v>2216</v>
      </c>
      <c r="AQ10" s="316">
        <v>5759</v>
      </c>
      <c r="AR10" s="317">
        <v>-61.5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508</v>
      </c>
      <c r="AL11" s="1213"/>
      <c r="AM11" s="1213"/>
      <c r="AN11" s="1214"/>
      <c r="AO11" s="315">
        <v>291011</v>
      </c>
      <c r="AP11" s="315">
        <v>12309</v>
      </c>
      <c r="AQ11" s="316">
        <v>8418</v>
      </c>
      <c r="AR11" s="317">
        <v>46.2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509</v>
      </c>
      <c r="AL12" s="1213"/>
      <c r="AM12" s="1213"/>
      <c r="AN12" s="1214"/>
      <c r="AO12" s="315" t="s">
        <v>510</v>
      </c>
      <c r="AP12" s="315" t="s">
        <v>510</v>
      </c>
      <c r="AQ12" s="316">
        <v>199</v>
      </c>
      <c r="AR12" s="317" t="s">
        <v>510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511</v>
      </c>
      <c r="AL13" s="1213"/>
      <c r="AM13" s="1213"/>
      <c r="AN13" s="1214"/>
      <c r="AO13" s="315" t="s">
        <v>510</v>
      </c>
      <c r="AP13" s="315" t="s">
        <v>510</v>
      </c>
      <c r="AQ13" s="316">
        <v>11</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512</v>
      </c>
      <c r="AL14" s="1213"/>
      <c r="AM14" s="1213"/>
      <c r="AN14" s="1214"/>
      <c r="AO14" s="315">
        <v>52311</v>
      </c>
      <c r="AP14" s="315">
        <v>2213</v>
      </c>
      <c r="AQ14" s="316">
        <v>2749</v>
      </c>
      <c r="AR14" s="317">
        <v>-19.5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513</v>
      </c>
      <c r="AL15" s="1213"/>
      <c r="AM15" s="1213"/>
      <c r="AN15" s="1214"/>
      <c r="AO15" s="315">
        <v>58663</v>
      </c>
      <c r="AP15" s="315">
        <v>2481</v>
      </c>
      <c r="AQ15" s="316">
        <v>1213</v>
      </c>
      <c r="AR15" s="317">
        <v>104.5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514</v>
      </c>
      <c r="AL16" s="1216"/>
      <c r="AM16" s="1216"/>
      <c r="AN16" s="1217"/>
      <c r="AO16" s="315">
        <v>-115203</v>
      </c>
      <c r="AP16" s="315">
        <v>-4873</v>
      </c>
      <c r="AQ16" s="316">
        <v>-4842</v>
      </c>
      <c r="AR16" s="317">
        <v>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1739249</v>
      </c>
      <c r="AP17" s="315">
        <v>73566</v>
      </c>
      <c r="AQ17" s="316">
        <v>69997</v>
      </c>
      <c r="AR17" s="317">
        <v>5.0999999999999996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519</v>
      </c>
      <c r="AL21" s="1208"/>
      <c r="AM21" s="1208"/>
      <c r="AN21" s="1209"/>
      <c r="AO21" s="327">
        <v>7.28</v>
      </c>
      <c r="AP21" s="328">
        <v>6.51</v>
      </c>
      <c r="AQ21" s="329">
        <v>0.77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520</v>
      </c>
      <c r="AL22" s="1208"/>
      <c r="AM22" s="1208"/>
      <c r="AN22" s="1209"/>
      <c r="AO22" s="332">
        <v>94.5</v>
      </c>
      <c r="AP22" s="333">
        <v>97.2</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524</v>
      </c>
      <c r="AL32" s="1224"/>
      <c r="AM32" s="1224"/>
      <c r="AN32" s="1225"/>
      <c r="AO32" s="342">
        <v>439171</v>
      </c>
      <c r="AP32" s="342">
        <v>18576</v>
      </c>
      <c r="AQ32" s="343">
        <v>31531</v>
      </c>
      <c r="AR32" s="344">
        <v>-41.1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525</v>
      </c>
      <c r="AL33" s="1224"/>
      <c r="AM33" s="1224"/>
      <c r="AN33" s="1225"/>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526</v>
      </c>
      <c r="AL34" s="1224"/>
      <c r="AM34" s="1224"/>
      <c r="AN34" s="1225"/>
      <c r="AO34" s="342" t="s">
        <v>510</v>
      </c>
      <c r="AP34" s="342" t="s">
        <v>510</v>
      </c>
      <c r="AQ34" s="343" t="s">
        <v>510</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527</v>
      </c>
      <c r="AL35" s="1224"/>
      <c r="AM35" s="1224"/>
      <c r="AN35" s="1225"/>
      <c r="AO35" s="342">
        <v>187166</v>
      </c>
      <c r="AP35" s="342">
        <v>7917</v>
      </c>
      <c r="AQ35" s="343">
        <v>9647</v>
      </c>
      <c r="AR35" s="344">
        <v>-17.899999999999999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528</v>
      </c>
      <c r="AL36" s="1224"/>
      <c r="AM36" s="1224"/>
      <c r="AN36" s="1225"/>
      <c r="AO36" s="342">
        <v>257774</v>
      </c>
      <c r="AP36" s="342">
        <v>10903</v>
      </c>
      <c r="AQ36" s="343">
        <v>2316</v>
      </c>
      <c r="AR36" s="344">
        <v>370.8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529</v>
      </c>
      <c r="AL37" s="1224"/>
      <c r="AM37" s="1224"/>
      <c r="AN37" s="1225"/>
      <c r="AO37" s="342" t="s">
        <v>510</v>
      </c>
      <c r="AP37" s="342" t="s">
        <v>510</v>
      </c>
      <c r="AQ37" s="343">
        <v>1006</v>
      </c>
      <c r="AR37" s="344" t="s">
        <v>510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530</v>
      </c>
      <c r="AL38" s="1227"/>
      <c r="AM38" s="1227"/>
      <c r="AN38" s="1228"/>
      <c r="AO38" s="345" t="s">
        <v>510</v>
      </c>
      <c r="AP38" s="345" t="s">
        <v>510</v>
      </c>
      <c r="AQ38" s="346">
        <v>1</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531</v>
      </c>
      <c r="AL39" s="1227"/>
      <c r="AM39" s="1227"/>
      <c r="AN39" s="1228"/>
      <c r="AO39" s="342">
        <v>-193761</v>
      </c>
      <c r="AP39" s="342">
        <v>-8196</v>
      </c>
      <c r="AQ39" s="343">
        <v>-3160</v>
      </c>
      <c r="AR39" s="344">
        <v>159.4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532</v>
      </c>
      <c r="AL40" s="1224"/>
      <c r="AM40" s="1224"/>
      <c r="AN40" s="1225"/>
      <c r="AO40" s="342">
        <v>-732466</v>
      </c>
      <c r="AP40" s="342">
        <v>-30982</v>
      </c>
      <c r="AQ40" s="343">
        <v>-28415</v>
      </c>
      <c r="AR40" s="344">
        <v>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-42116</v>
      </c>
      <c r="AP41" s="342">
        <v>-1781</v>
      </c>
      <c r="AQ41" s="343">
        <v>12925</v>
      </c>
      <c r="AR41" s="344">
        <v>-113.8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501</v>
      </c>
      <c r="AN49" s="1220" t="s">
        <v>536</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923373</v>
      </c>
      <c r="AN51" s="364">
        <v>38849</v>
      </c>
      <c r="AO51" s="365">
        <v>-10.4</v>
      </c>
      <c r="AP51" s="366">
        <v>53292</v>
      </c>
      <c r="AQ51" s="367">
        <v>0</v>
      </c>
      <c r="AR51" s="368">
        <v>-10.4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720382</v>
      </c>
      <c r="AN52" s="372">
        <v>30309</v>
      </c>
      <c r="AO52" s="373">
        <v>15.7</v>
      </c>
      <c r="AP52" s="374">
        <v>28900</v>
      </c>
      <c r="AQ52" s="375">
        <v>18.899999999999999</v>
      </c>
      <c r="AR52" s="376">
        <v>-3.2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1249946</v>
      </c>
      <c r="AN53" s="364">
        <v>52740</v>
      </c>
      <c r="AO53" s="365">
        <v>35.799999999999997</v>
      </c>
      <c r="AP53" s="366">
        <v>49919</v>
      </c>
      <c r="AQ53" s="367">
        <v>-6.3</v>
      </c>
      <c r="AR53" s="368">
        <v>42.1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1144576</v>
      </c>
      <c r="AN54" s="372">
        <v>48294</v>
      </c>
      <c r="AO54" s="373">
        <v>59.3</v>
      </c>
      <c r="AP54" s="374">
        <v>26398</v>
      </c>
      <c r="AQ54" s="375">
        <v>-8.6999999999999993</v>
      </c>
      <c r="AR54" s="376">
        <v>68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389939</v>
      </c>
      <c r="AN55" s="364">
        <v>16506</v>
      </c>
      <c r="AO55" s="365">
        <v>-68.7</v>
      </c>
      <c r="AP55" s="366">
        <v>47738</v>
      </c>
      <c r="AQ55" s="367">
        <v>-4.4000000000000004</v>
      </c>
      <c r="AR55" s="368">
        <v>-64.3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307865</v>
      </c>
      <c r="AN56" s="372">
        <v>13032</v>
      </c>
      <c r="AO56" s="373">
        <v>-73</v>
      </c>
      <c r="AP56" s="374">
        <v>24937</v>
      </c>
      <c r="AQ56" s="375">
        <v>-5.5</v>
      </c>
      <c r="AR56" s="376">
        <v>-67.5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858244</v>
      </c>
      <c r="AN57" s="364">
        <v>36260</v>
      </c>
      <c r="AO57" s="365">
        <v>119.7</v>
      </c>
      <c r="AP57" s="366">
        <v>52191</v>
      </c>
      <c r="AQ57" s="367">
        <v>9.3000000000000007</v>
      </c>
      <c r="AR57" s="368">
        <v>110.4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569743</v>
      </c>
      <c r="AN58" s="372">
        <v>24071</v>
      </c>
      <c r="AO58" s="373">
        <v>84.7</v>
      </c>
      <c r="AP58" s="374">
        <v>24843</v>
      </c>
      <c r="AQ58" s="375">
        <v>-0.4</v>
      </c>
      <c r="AR58" s="376">
        <v>85.1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1405168</v>
      </c>
      <c r="AN59" s="364">
        <v>59435</v>
      </c>
      <c r="AO59" s="365">
        <v>63.9</v>
      </c>
      <c r="AP59" s="366">
        <v>47387</v>
      </c>
      <c r="AQ59" s="367">
        <v>-9.1999999999999993</v>
      </c>
      <c r="AR59" s="368">
        <v>73.099999999999994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875892</v>
      </c>
      <c r="AN60" s="372">
        <v>37048</v>
      </c>
      <c r="AO60" s="373">
        <v>53.9</v>
      </c>
      <c r="AP60" s="374">
        <v>24928</v>
      </c>
      <c r="AQ60" s="375">
        <v>0.3</v>
      </c>
      <c r="AR60" s="376">
        <v>53.6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965334</v>
      </c>
      <c r="AN61" s="379">
        <v>40758</v>
      </c>
      <c r="AO61" s="380">
        <v>28.1</v>
      </c>
      <c r="AP61" s="381">
        <v>50105</v>
      </c>
      <c r="AQ61" s="382">
        <v>-2.1</v>
      </c>
      <c r="AR61" s="368">
        <v>30.2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723692</v>
      </c>
      <c r="AN62" s="372">
        <v>30551</v>
      </c>
      <c r="AO62" s="373">
        <v>28.1</v>
      </c>
      <c r="AP62" s="374">
        <v>26001</v>
      </c>
      <c r="AQ62" s="375">
        <v>0.9</v>
      </c>
      <c r="AR62" s="376">
        <v>27.2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kplTxMtm3jyB2VgdwKaczbRX4w0DSceedNHN0r3/PsMqup8waQM/uwN2dyacfuo4tKDVZqXZ8IW6NW+ZaTZ5A==" saltValue="ZzN9ogUdlj1HPvoeWyYD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F4VdCLvAhElMh85YgB3hZR1y7MJCWA28gD5AdaPJoF/1qI9Rs9CC9hcMyefI9TEJnpJcm5SPQ9WDQwlJmwwOw==" saltValue="ORzCpXl6MJ9/NkBxleDA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6DcWHD1cUX1D0gXjS4z0uBWWai4fgc8MKgU4WvIiqhpt2RB+KWwI5Qafxh0w0ODlf0sExi/Za3Nxfzr/mFqWg==" saltValue="O5b0HNAaE1k1deOL2eEXl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2" t="s">
        <v>3</v>
      </c>
      <c r="D47" s="1232"/>
      <c r="E47" s="1233"/>
      <c r="F47" s="11">
        <v>40.36</v>
      </c>
      <c r="G47" s="12">
        <v>40.659999999999997</v>
      </c>
      <c r="H47" s="12">
        <v>44.12</v>
      </c>
      <c r="I47" s="12">
        <v>38.35</v>
      </c>
      <c r="J47" s="13">
        <v>39.04</v>
      </c>
    </row>
    <row r="48" spans="2:10" ht="57.75" customHeight="1" x14ac:dyDescent="0.15">
      <c r="B48" s="14"/>
      <c r="C48" s="1234" t="s">
        <v>4</v>
      </c>
      <c r="D48" s="1234"/>
      <c r="E48" s="1235"/>
      <c r="F48" s="15">
        <v>4.87</v>
      </c>
      <c r="G48" s="16">
        <v>8.36</v>
      </c>
      <c r="H48" s="16">
        <v>6.23</v>
      </c>
      <c r="I48" s="16">
        <v>8.44</v>
      </c>
      <c r="J48" s="17">
        <v>6.3</v>
      </c>
    </row>
    <row r="49" spans="2:10" ht="57.75" customHeight="1" thickBot="1" x14ac:dyDescent="0.2">
      <c r="B49" s="18"/>
      <c r="C49" s="1236" t="s">
        <v>5</v>
      </c>
      <c r="D49" s="1236"/>
      <c r="E49" s="1237"/>
      <c r="F49" s="19" t="s">
        <v>557</v>
      </c>
      <c r="G49" s="20">
        <v>5.01</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DKZYbDYAzabxX/t2w1/YrDMWfyCCgJlry4EdZEXVTtyucVX6XNHxkG67Fgx8C40gT1J/ArxF3ZjbooYfnPLfQ==" saltValue="1hFn/SjI+AkJGGxCTotO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2020-09-15T08:40:27Z</cp:lastPrinted>
  <dcterms:created xsi:type="dcterms:W3CDTF">2020-02-10T02:25:40Z</dcterms:created>
  <dcterms:modified xsi:type="dcterms:W3CDTF">2020-09-16T10:59:06Z</dcterms:modified>
  <cp:category/>
</cp:coreProperties>
</file>